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https://intel.sharepoint.com/sites/orenvcao/Shared Documents/CAO-MFA/2025 CAO PTE/02 - Final Submittals to ODEQ/02 - Oct 31 Submittal (EGEN)/Revisions/Revised 2.13.26/"/>
    </mc:Choice>
  </mc:AlternateContent>
  <xr:revisionPtr revIDLastSave="44" documentId="8_{9D0C5AA0-0A00-42FA-8B38-1431250ED471}" xr6:coauthVersionLast="47" xr6:coauthVersionMax="47" xr10:uidLastSave="{D99AFA58-94EC-4EF0-9F64-200803897183}"/>
  <bookViews>
    <workbookView xWindow="-108" yWindow="-108" windowWidth="23256" windowHeight="12456" tabRatio="761" activeTab="2" xr2:uid="{C2650D81-D4DC-453D-90E9-F688A4605424}"/>
  </bookViews>
  <sheets>
    <sheet name="Input_EGEN" sheetId="78" r:id="rId1"/>
    <sheet name="EGEN_DPF_a_RONLER" sheetId="79" r:id="rId2"/>
    <sheet name="EGEN_DPF_b_RONLER" sheetId="80" r:id="rId3"/>
    <sheet name="EGENnoDPF_a_RONLER" sheetId="81" r:id="rId4"/>
    <sheet name="EGENnoDPF_b_RONLER" sheetId="82" r:id="rId5"/>
    <sheet name="FirePump_RONLER" sheetId="83" r:id="rId6"/>
    <sheet name="EGEN_ALOHA" sheetId="84" r:id="rId7"/>
  </sheets>
  <externalReferences>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s>
  <definedNames>
    <definedName name="\c">#N/A</definedName>
    <definedName name="__123Graph_A" hidden="1">[1]PM3!$C$1:$C$18</definedName>
    <definedName name="__123Graph_B" hidden="1">[1]PM3!$D$1:$D$18</definedName>
    <definedName name="__123Graph_C" hidden="1">[1]PM3!$E$1:$E$19</definedName>
    <definedName name="__123Graph_LBL_A" hidden="1">[1]PM3!#REF!</definedName>
    <definedName name="__123Graph_LBL_APM3LEFT" hidden="1">'[2]PM3,4,5'!#REF!</definedName>
    <definedName name="__123Graph_LBL_B" hidden="1">[1]PM3!$F$1:$F$1</definedName>
    <definedName name="__123Graph_LBL_C" hidden="1">[1]PM3!$G$1:$G$1</definedName>
    <definedName name="__123Graph_X" hidden="1">[1]PM3!$B$1:$B$18</definedName>
    <definedName name="_1Q95">#REF!</definedName>
    <definedName name="_Fill" hidden="1">#REF!</definedName>
    <definedName name="_Fill2" hidden="1">#REF!</definedName>
    <definedName name="_Key1" hidden="1">#REF!</definedName>
    <definedName name="_Key2" hidden="1">#REF!</definedName>
    <definedName name="_ods1">#REF!</definedName>
    <definedName name="_ods2">'[3]Ozone Depleting Substances'!$B$8:$K$83</definedName>
    <definedName name="_ods3">'[4]Ozone Depleting Substances'!$B$7:$K$80</definedName>
    <definedName name="_Order1" hidden="1">255</definedName>
    <definedName name="_Order2" hidden="1">255</definedName>
    <definedName name="_Sort" hidden="1">#REF!</definedName>
    <definedName name="_Sort2" hidden="1">#REF!</definedName>
    <definedName name="a" hidden="1">#REF!</definedName>
    <definedName name="Aa">#REF!</definedName>
    <definedName name="Ab">#REF!</definedName>
    <definedName name="abc" hidden="1">{#N/A,#N/A,TRUE,"1996 Emission Summary";#N/A,#N/A,TRUE,"Process Rates (1996)";#N/A,#N/A,TRUE,"Natural Gas Usage Analysis";#N/A,#N/A,TRUE,"Hogged Fuel Boiler (B1)";#N/A,#N/A,TRUE,"Hogged Fuel Boiler (nat. gas)";#N/A,#N/A,TRUE,"VOC Toxics from Combustion";#N/A,#N/A,TRUE,"Package Boiler (B2)";#N/A,#N/A,TRUE,"Cyclones (all)";#N/A,#N/A,TRUE,"Dryers (D1-D4)";#N/A,#N/A,TRUE,"Press Vents (PV)"}</definedName>
    <definedName name="Ac">#REF!</definedName>
    <definedName name="AccessDatabase" hidden="1">"P:\Projects\2003\62948 - INCO\CCNickel Refinery\Emissions Inventory\Rev2 CCNR EI.mdb"</definedName>
    <definedName name="ACDU">'[5]Drop-Down Box Data'!$B$45:$B$48</definedName>
    <definedName name="AL">" "</definedName>
    <definedName name="all_fuels">'[6]Fuel Lookup'!$B$5:$B$35</definedName>
    <definedName name="alpha">#REF!</definedName>
    <definedName name="amf" hidden="1">#REF!</definedName>
    <definedName name="Annual">#REF!</definedName>
    <definedName name="Annual_Hours">8760</definedName>
    <definedName name="anscount" hidden="1">1</definedName>
    <definedName name="as" hidden="1">{#N/A,#N/A,FALSE,"Summary";#N/A,#N/A,FALSE,"Baghouses - Flow";#N/A,#N/A,FALSE,"2-95 Hot Press";#N/A,#N/A,FALSE,"3-95 I-Assembly";#N/A,#N/A,FALSE,"4-95 Hot Oil Heater";#N/A,#N/A,FALSE,"6-95 Diesel Tank";#N/A,#N/A,FALSE,"1-97 LVL Assembly";#N/A,#N/A,FALSE,"4-97 Glue Fugitives";#N/A,#N/A,FALSE,"5-97 LVL Surface Pre-Heaters";#N/A,#N/A,FALSE,"6-97 LVL Conditioning Heaters";#N/A,#N/A,FALSE,"8-97 Fugitive Inks";#N/A,#N/A,FALSE,"Tanks";#N/A,#N/A,FALSE,"I-Assembly Cond. Heaters"}</definedName>
    <definedName name="asdawsfd" hidden="1">#REF!</definedName>
    <definedName name="ASDFASF">'[7]Ozone Depleting Substances'!$B$8:$K$79</definedName>
    <definedName name="AT_List">[8]!Table13[[CAS Code]:[Pollutant Common Name]]</definedName>
    <definedName name="AT_List_Number">[9]!Table13[[CAS Code2]:[Pollutant Common Name]]</definedName>
    <definedName name="axcSACF">#REF!</definedName>
    <definedName name="BAG_SIZE">'[10]Cost-Baghouse'!$A$172:$A$173</definedName>
    <definedName name="bellamy" hidden="1">{#N/A,#N/A,FALSE,"Combust 5";#N/A,#N/A,FALSE,"Combust 4";#N/A,#N/A,FALSE,"Combust 2A";#N/A,#N/A,FALSE,"Combust 1";#N/A,#N/A,FALSE,"Combust 3"}</definedName>
    <definedName name="Bz_EF">#REF!</definedName>
    <definedName name="CAS_numbers">'[11]DEQ Pollutant List'!$B$3:$B$607</definedName>
    <definedName name="center" hidden="1">{#N/A,#N/A,FALSE,"Combust 5";#N/A,#N/A,FALSE,"Combust 4";#N/A,#N/A,FALSE,"Combust 2A";#N/A,#N/A,FALSE,"Combust 1";#N/A,#N/A,FALSE,"Combust 3"}</definedName>
    <definedName name="CFA">#REF!</definedName>
    <definedName name="CFB">#REF!</definedName>
    <definedName name="CFF">#REF!</definedName>
    <definedName name="Cg">#REF!</definedName>
    <definedName name="chemical_names">'[12]DEQ Pollutant List'!$C$3:$C$607</definedName>
    <definedName name="ChemList">'[13]Toxic Chemical Listing'!$B$33:$B$612</definedName>
    <definedName name="ChemRange">'[13]Toxic Chemical Listing'!$B:$D</definedName>
    <definedName name="childNRAFc">'[14]RBC Table 5'!$J$635</definedName>
    <definedName name="childNRAFnc">'[14]RBC Table 5'!$J$636</definedName>
    <definedName name="Choice">'[5]Drop-Down Box Data'!$A$4:$A$5</definedName>
    <definedName name="Circ_Fractions_Table">'[15]Fraction of Diameter'!$A$10:$H$23</definedName>
    <definedName name="CMP">'[5]Drop-Down Box Data'!$B$159:$B$161</definedName>
    <definedName name="Cn">#REF!</definedName>
    <definedName name="CO_AP42">#REF!</definedName>
    <definedName name="CO_EF">#REF!</definedName>
    <definedName name="ContinuousCompliance">'[5]Drop-Down Box Data'!$B$50:$B$54</definedName>
    <definedName name="Control">'[5]Drop-Down Box Data'!$B$55:$B$156</definedName>
    <definedName name="Control_Option">[16]Lookup!#REF!</definedName>
    <definedName name="CONV_tpy_to_gs">907184.7/31536000</definedName>
    <definedName name="ctfuels">'[17]Emission Factors'!$I$6:$I$7</definedName>
    <definedName name="D">#REF!</definedName>
    <definedName name="Daily_Factor">1</definedName>
    <definedName name="Data">#REF!</definedName>
    <definedName name="_xlnm.Database">#REF!</definedName>
    <definedName name="DATS02">#REF!</definedName>
    <definedName name="Datum">'[5]Drop-Down Box Data'!$C$1:$C$4</definedName>
    <definedName name="Day">'[5]Drop-Down Box Data'!$A$23:$A$53</definedName>
    <definedName name="De">#REF!</definedName>
    <definedName name="def" hidden="1">{#N/A,#N/A,TRUE,"1996 Emission Summary";#N/A,#N/A,TRUE,"Process Rates (1996)";#N/A,#N/A,TRUE,"Natural Gas Usage Analysis";#N/A,#N/A,TRUE,"Hogged Fuel Boiler (B1)";#N/A,#N/A,TRUE,"Hogged Fuel Boiler (nat. gas)";#N/A,#N/A,TRUE,"VOC Toxics from Combustion";#N/A,#N/A,TRUE,"Package Boiler (B2)";#N/A,#N/A,TRUE,"Cyclones (all)";#N/A,#N/A,TRUE,"Dryers (D1-D4)";#N/A,#N/A,TRUE,"Press Vents (PV)"}</definedName>
    <definedName name="delimiter">[12]constants!$A$3</definedName>
    <definedName name="dfasdf" hidden="1">#REF!</definedName>
    <definedName name="Di">#REF!</definedName>
    <definedName name="dieselIC">#REF!</definedName>
    <definedName name="Dome">#REF!</definedName>
    <definedName name="DPb">#REF!</definedName>
    <definedName name="DPv">#REF!</definedName>
    <definedName name="DTv">#REF!</definedName>
    <definedName name="DUST_TYPES">'[10]Size-Baghouse'!$F$80:$F$81</definedName>
    <definedName name="ELAFnr">[18]RBC!#REF!</definedName>
    <definedName name="ELAFr">[18]RBC!#REF!</definedName>
    <definedName name="EndTime">#REF!</definedName>
    <definedName name="ENG_BI_EXE_NAME" hidden="1">"BICORE.EXE"</definedName>
    <definedName name="ENG_BI_EXEC_CMD_ARGS" hidden="1">"03304607809910112010113011703204907403304607812308807407807408508509507608006907406108107008310407707007713012406907008409308506907006012612310411311511011810112110107707508307308708707008606107209209110410209408309007705009609509909806509910108306907"</definedName>
    <definedName name="ENG_BI_EXEC_CMD_ARGS_2" hidden="1">"60700500520481291280951211211061181061171020730660710700840740850790750660780660870950720750731341300961121231061191021161050730660940920690860660780660870950861061121201211171151341240961171141091230971251100680700850660840870870830870680700900680820"</definedName>
    <definedName name="ENG_BI_EXEC_CMD_ARGS_3" hidden="1">"74078059054048052064049066063059056058060050060049063061051068057055048068050053059059054058057068064049063054051053063051056064050061057060049063051060054055052064050058061059056054060051058050063054052066066051050063060051059048063054052062068050055"</definedName>
    <definedName name="ENG_BI_EXEC_CMD_ARGS_4" hidden="1">"05406005005805206305505106506605305206805005105605906005905906006505905305404906005405305306404906005806004905905306005404805506405005706205905405405606005304905806405006106406004906304906005505305306405005906105905405705206005405105206405005805906005"</definedName>
    <definedName name="ENG_BI_EXEC_CMD_ARGS_5" hidden="1">"0064058060054052058064050063065059054055058060054049059130123104119118098117106100081065082076067088077069065106111126127079086073069091076069080074083066082083065054125"</definedName>
    <definedName name="ENG_BI_GEN_LIC" hidden="1">"0"</definedName>
    <definedName name="ENG_BI_GEN_LIC_WS" hidden="1">"False"</definedName>
    <definedName name="ENG_BI_LANG_CODE" hidden="1">"en"</definedName>
    <definedName name="ENG_BI_LBI" hidden="1">"WB4X7F22TK"</definedName>
    <definedName name="ENG_BI_REPOS_FILE" hidden="1">"\\dw-sage-az\Sage100P\MAS90\SMI\alchemex.svd"</definedName>
    <definedName name="ENG_BI_REPOS_PATH" hidden="1">"\\dw-sage-az\Sage100P\MAS90\SMI\"</definedName>
    <definedName name="ENG_BI_TLA" hidden="1">"100;41;93;220;249;99;80;220;261;60;61;25;160;191;147;228;262;29;192;236;34;276;112;85;83;120;119;167;233;256;132;160"</definedName>
    <definedName name="ENG_BI_TLA2" hidden="1">"107;54;173;44;192;75;238;140;34;4;6;147;23;185;139;180;146;173;111;198;208;31;229;106;32;95;120;145;39;138;13;170"</definedName>
    <definedName name="ert" hidden="1">#REF!</definedName>
    <definedName name="ESP_TYPES">'[10]Size-ESP'!$B$74:$B$76</definedName>
    <definedName name="FF_TYPES">'[10]Size-Baghouse'!$F$76:$F$77</definedName>
    <definedName name="fg" hidden="1">{#N/A,#N/A,TRUE,"1996 Emission Summary";#N/A,#N/A,TRUE,"Process Rates (1996)";#N/A,#N/A,TRUE,"Natural Gas Usage Analysis";#N/A,#N/A,TRUE,"Hogged Fuel Boiler (B1)";#N/A,#N/A,TRUE,"Hogged Fuel Boiler (nat. gas)";#N/A,#N/A,TRUE,"VOC Toxics from Combustion";#N/A,#N/A,TRUE,"Package Boiler (B2)";#N/A,#N/A,TRUE,"Cyclones (all)";#N/A,#N/A,TRUE,"Dryers (D1-D4)";#N/A,#N/A,TRUE,"Press Vents (PV)"}</definedName>
    <definedName name="fgcfghj">'[19]HAP EF'!#REF!</definedName>
    <definedName name="Form_EF">#REF!</definedName>
    <definedName name="fr">'[20]Ozone Depleting Substances'!$B$8:$K$80</definedName>
    <definedName name="Frequency">#REF!</definedName>
    <definedName name="fuels">'[17]Emission Factors'!$I$3:$I$7</definedName>
    <definedName name="FuelType">#REF!</definedName>
    <definedName name="gas">'[21]Ozone Depleting Substances'!$B$8:$K$83</definedName>
    <definedName name="Gas4Eq">'[22]Nonroad Engines'!$H$107:$H$192</definedName>
    <definedName name="gfa">#REF!</definedName>
    <definedName name="ghghg">#REF!</definedName>
    <definedName name="gibberish">[23]Lookups!$A$2:$A$3</definedName>
    <definedName name="HAP">#REF!</definedName>
    <definedName name="HAP_EF_SRC">'[19]HAP EF'!#REF!</definedName>
    <definedName name="HAPs">'[24]DEQ Pollutant List'!$D$617:$D$625</definedName>
    <definedName name="help2" hidden="1">{#N/A,#N/A,FALSE,"21164";#N/A,#N/A,FALSE,"21166";#N/A,#N/A,FALSE,"25539";#N/A,#N/A,FALSE,"25540";#N/A,#N/A,FALSE,"25541";#N/A,#N/A,FALSE,"25542";#N/A,#N/A,FALSE,"25564";#N/A,#N/A,FALSE,"25565";#N/A,#N/A,FALSE,"25566";#N/A,#N/A,FALSE,"25567";#N/A,#N/A,FALSE,"25635";#N/A,#N/A,FALSE,"31514";#N/A,#N/A,FALSE,"31899";#N/A,#N/A,FALSE,"boiler";#N/A,#N/A,FALSE,"loadrack";#N/A,#N/A,FALSE,"25536";#N/A,#N/A,FALSE,"TOTALS"}</definedName>
    <definedName name="Hex_EF">#REF!</definedName>
    <definedName name="hhhh">#REF!</definedName>
    <definedName name="Hl">#REF!</definedName>
    <definedName name="Hlx">#REF!</definedName>
    <definedName name="Hrd">#REF!</definedName>
    <definedName name="Hro">#REF!</definedName>
    <definedName name="Hroc">#REF!</definedName>
    <definedName name="Hrod">#REF!</definedName>
    <definedName name="Hs">#REF!</definedName>
    <definedName name="Hvo">#REF!</definedName>
    <definedName name="I">#REF!</definedName>
    <definedName name="INFO_BI_EXE_NAME" hidden="1">"BICORE.EXE"</definedName>
    <definedName name="INFO_EXE_SERVER_PATH" hidden="1">"C:\Sage\Sage 100 Workstation\MAS90\Home\Intelligence\BICORE.EXE"</definedName>
    <definedName name="INFO_INSTANCE_ID" hidden="1">"0"</definedName>
    <definedName name="INFO_INSTANCE_NAME" hidden="1">"New Report_20181114_07_50_56_5050.xls"</definedName>
    <definedName name="INFO_REPORT_CODE" hidden="1">"-CUSTOM"</definedName>
    <definedName name="INFO_REPORT_ID" hidden="1">"8"</definedName>
    <definedName name="INFO_REPORT_NAME" hidden="1">"New Report"</definedName>
    <definedName name="INFO_RUN_USER" hidden="1">""</definedName>
    <definedName name="INFO_RUN_WORKSTATION" hidden="1">"DW-TERM1-AZ"</definedName>
    <definedName name="IR">" "</definedName>
    <definedName name="IS">" "</definedName>
    <definedName name="kb" hidden="1">{#N/A,#N/A,FALSE,"F1-Currrent";#N/A,#N/A,FALSE,"F2-Current";#N/A,#N/A,FALSE,"F2-Proposed";#N/A,#N/A,FALSE,"F3-Current";#N/A,#N/A,FALSE,"F4-Current";#N/A,#N/A,FALSE,"F4-Proposed";#N/A,#N/A,FALSE,"Controls"}</definedName>
    <definedName name="Ke">#REF!</definedName>
    <definedName name="KILN_HL">'[19]HAP EF'!#REF!</definedName>
    <definedName name="Kn">#REF!</definedName>
    <definedName name="Kp">#REF!</definedName>
    <definedName name="Ks">#REF!</definedName>
    <definedName name="lbsPerTon">[25]ConversionFactors!$C$9</definedName>
    <definedName name="LOCAL_MYSQL_DATE_FORMAT" localSheetId="6"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1"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4"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5"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S">#REF!</definedName>
    <definedName name="Lw">#REF!</definedName>
    <definedName name="m" hidden="1">{#N/A,#N/A,FALSE,"Combust 5";#N/A,#N/A,FALSE,"Combust 4";#N/A,#N/A,FALSE,"Combust 2A";#N/A,#N/A,FALSE,"Combust 1";#N/A,#N/A,FALSE,"Combust 3"}</definedName>
    <definedName name="m7_calc10_result">'[26]2012 MDI Tool'!#REF!</definedName>
    <definedName name="m7_calc2_result">'[26]2012 MDI Tool'!#REF!</definedName>
    <definedName name="m7_calc3_result">'[26]2012 MDI Tool'!#REF!</definedName>
    <definedName name="m7_calc4_result">'[26]2012 MDI Tool'!#REF!</definedName>
    <definedName name="m7_calc5_result">'[26]2012 MDI Tool'!#REF!</definedName>
    <definedName name="m7_calc6_result">'[26]2012 MDI Tool'!#REF!</definedName>
    <definedName name="m7_calc7_result">'[26]2012 MDI Tool'!#REF!</definedName>
    <definedName name="m7_calc8_result">'[26]2012 MDI Tool'!#REF!</definedName>
    <definedName name="m7_calc9_result">'[26]2012 MDI Tool'!#REF!</definedName>
    <definedName name="MASTER_SUMMARY_TABLE_OF_NCASI_EMISSION_FACTORS_FOR_PULP_AND_PAPER_MILLS___AIR_TOXICS__Jan._2013_Version">#REF!</definedName>
    <definedName name="me" hidden="1">{#N/A,#N/A,FALSE,"Summary";#N/A,#N/A,FALSE,"Baghouses - Flow";#N/A,#N/A,FALSE,"2-95 Hot Press";#N/A,#N/A,FALSE,"3-95 I-Assembly";#N/A,#N/A,FALSE,"4-95 Hot Oil Heater";#N/A,#N/A,FALSE,"6-95 Diesel Tank";#N/A,#N/A,FALSE,"1-97 LVL Assembly";#N/A,#N/A,FALSE,"4-97 Glue Fugitives";#N/A,#N/A,FALSE,"5-97 LVL Surface Pre-Heaters";#N/A,#N/A,FALSE,"6-97 LVL Conditioning Heaters";#N/A,#N/A,FALSE,"8-97 Fugitive Inks";#N/A,#N/A,FALSE,"Tanks";#N/A,#N/A,FALSE,"I-Assembly Cond. Heaters"}</definedName>
    <definedName name="Method">'[5]Drop-Down Box Data'!$B$1:$B$39</definedName>
    <definedName name="mg" hidden="1">{#N/A,#N/A,FALSE,"F1-Currrent";#N/A,#N/A,FALSE,"F2-Current";#N/A,#N/A,FALSE,"F2-Proposed";#N/A,#N/A,FALSE,"F3-Current";#N/A,#N/A,FALSE,"F4-Current";#N/A,#N/A,FALSE,"F4-Proposed";#N/A,#N/A,FALSE,"Controls"}</definedName>
    <definedName name="mmmm" hidden="1">{#N/A,#N/A,FALSE,"Emission Calcs";#N/A,#N/A,FALSE,"Equipment Summary";#N/A,#N/A,FALSE,"PRODUCTION SUMMARY "}</definedName>
    <definedName name="Month">'[5]Drop-Down Box Data'!$A$10:$A$21</definedName>
    <definedName name="Mv">#REF!</definedName>
    <definedName name="N">#REF!</definedName>
    <definedName name="newPollutantList" hidden="1">{#N/A,#N/A,FALSE,"11-4S D1";#N/A,#N/A,FALSE,"11-4S D2";#N/A,#N/A,FALSE,"11-4S Calc";#N/A,#N/A,FALSE,"11-5S D1";#N/A,#N/A,FALSE,"11-5S D2";#N/A,#N/A,FALSE,"11-5S Calc";#N/A,#N/A,FALSE,"11-6S D1";#N/A,#N/A,FALSE,"11-6S D2";#N/A,#N/A,FALSE,"11-6S Calc";#N/A,#N/A,FALSE,"11-7S D1";#N/A,#N/A,FALSE,"11-7S D2";#N/A,#N/A,FALSE,"11-7S Calc";#N/A,#N/A,FALSE,"11-8S D1";#N/A,#N/A,FALSE,"11-8S D2";#N/A,#N/A,FALSE,"11-8S Calc";#N/A,#N/A,FALSE,"11-1S D1";#N/A,#N/A,FALSE,"11-1S D2";#N/A,#N/A,FALSE,"11-1S Calc";#N/A,#N/A,FALSE,"ES-30 D1";#N/A,#N/A,FALSE,"ES-30 D2";#N/A,#N/A,FALSE,"ES-30 Calc";#N/A,#N/A,FALSE,"ES-31 D1";#N/A,#N/A,FALSE,"ES-31 D2";#N/A,#N/A,FALSE,"ES-31 Calc";#N/A,#N/A,FALSE,"F-7 D1";#N/A,#N/A,FALSE,"F-7 D2";#N/A,#N/A,FALSE,"F-7 Calc";#N/A,#N/A,FALSE,"Fugitive"}</definedName>
    <definedName name="NM">" "</definedName>
    <definedName name="nods">#REF!</definedName>
    <definedName name="NOx_AP42">#REF!</definedName>
    <definedName name="NOx_EF">#REF!</definedName>
    <definedName name="OC">" "</definedName>
    <definedName name="ods">#REF!</definedName>
    <definedName name="Pa">#REF!</definedName>
    <definedName name="Pb_EF">#REF!</definedName>
    <definedName name="Pbp">#REF!</definedName>
    <definedName name="Pbv">#REF!</definedName>
    <definedName name="PJ_BG_TYPE">'[10]Cost-Baghouse'!$F$173:$F$174</definedName>
    <definedName name="PJ_TYPE">'[10]Cost-Baghouse'!$C$168:$C$169</definedName>
    <definedName name="PM_EF">#REF!</definedName>
    <definedName name="pm25_bg">[27]PM25_Runs!$P$1</definedName>
    <definedName name="portrait" hidden="1">#REF!</definedName>
    <definedName name="Prange">#REF!</definedName>
    <definedName name="_xlnm.Print_Area" localSheetId="6">EGEN_ALOHA!$A$1:$Z$70</definedName>
    <definedName name="_xlnm.Print_Area" localSheetId="1">EGEN_DPF_a_RONLER!$A$1:$P$75</definedName>
    <definedName name="_xlnm.Print_Area" localSheetId="2">EGEN_DPF_b_RONLER!$A$1:$FZ$94</definedName>
    <definedName name="_xlnm.Print_Area" localSheetId="3">EGENnoDPF_a_RONLER!$A$1:$CL$70</definedName>
    <definedName name="_xlnm.Print_Area" localSheetId="4">EGENnoDPF_b_RONLER!$A$1:$BN$86</definedName>
    <definedName name="_xlnm.Print_Area" localSheetId="5">FirePump_RONLER!$A$1:$V$70</definedName>
    <definedName name="_xlnm.Print_Area" localSheetId="0">Input_EGEN!$A$1:$N$100</definedName>
    <definedName name="_xlnm.Print_Area">#REF!</definedName>
    <definedName name="Print_Area_MI">#REF!</definedName>
    <definedName name="_xlnm.Print_Titles" localSheetId="1">EGEN_DPF_a_RONLER!#REF!</definedName>
    <definedName name="_xlnm.Print_Titles">#REF!</definedName>
    <definedName name="PRINT_TITLES_MI">#REF!</definedName>
    <definedName name="Production_Types">#REF!</definedName>
    <definedName name="ptemax" hidden="1">{#N/A,#N/A,FALSE,"Summary";#N/A,#N/A,FALSE,"Fixed (94)";#N/A,#N/A,FALSE,"fixed (P)";#N/A,#N/A,FALSE,"ExtFloat(94)";#N/A,#N/A,FALSE,"ExtFloat(P)";#N/A,#N/A,FALSE,"IntFloat(94)";#N/A,#N/A,FALSE,"IntFloat(P)";#N/A,#N/A,FALSE,"LD(94)";#N/A,#N/A,FALSE,"LD(P)";#N/A,#N/A,FALSE,"Fugitives";#N/A,#N/A,FALSE,"Speciate (94)";#N/A,#N/A,FALSE,"Speciate (P)"}</definedName>
    <definedName name="Pva">#REF!</definedName>
    <definedName name="Pvap">#REF!</definedName>
    <definedName name="Pvn">#REF!</definedName>
    <definedName name="Pvx">#REF!</definedName>
    <definedName name="Q">#REF!</definedName>
    <definedName name="Qg">#REF!</definedName>
    <definedName name="RA">" "</definedName>
    <definedName name="RA_BG_TYPE">'[10]Cost-Baghouse'!$F$178:$F$179</definedName>
    <definedName name="RBCs">[12]RBCs!$B$5:$J$266</definedName>
    <definedName name="Recovery" hidden="1">#REF!</definedName>
    <definedName name="refLookup_conc_units">'[28]R1 Reference Lookups'!$P$22:$P$23</definedName>
    <definedName name="refLookup_NumberOfProcesses">'[29]R1 Reference Lookups'!$M$15:$M$25</definedName>
    <definedName name="refLookup_tempRangeCMinMax">'[29]R1 Reference Lookups'!$T$15:$T$16</definedName>
    <definedName name="refLookup_validTempUnits">'[29]R1 Reference Lookups'!$P$15:$P$17</definedName>
    <definedName name="refLookup_validVolUnits">'[29]R1 Reference Lookups'!$R$15:$R$16</definedName>
    <definedName name="refTable1_tempRangeC">'[29]R2 Reference Tables'!$B$28:$B$215</definedName>
    <definedName name="refTable1_vapor_press_Hg">'[29]R2 Reference Tables'!$C$28:$C$215</definedName>
    <definedName name="refTable2_adjustFactorArray">'[29]R2 Reference Tables'!$K$28:$U$52</definedName>
    <definedName name="refTable2_MdiRngPct">'[29]R2 Reference Tables'!$K$25:$U$25</definedName>
    <definedName name="refTable2_tempRngC">'[29]R2 Reference Tables'!$I$28:$I$52</definedName>
    <definedName name="REV_TYPE">'[10]Cost-Baghouse'!$C$173:$C$174</definedName>
    <definedName name="Rr">#REF!</definedName>
    <definedName name="rrrrr" hidden="1">#REF!</definedName>
    <definedName name="s">#REF!</definedName>
    <definedName name="sarah" hidden="1">{#N/A,#N/A,FALSE,"Summary";#N/A,#N/A,FALSE,"Baghouses - Flow";#N/A,#N/A,FALSE,"2-95 Hot Press";#N/A,#N/A,FALSE,"3-95 I-Assembly";#N/A,#N/A,FALSE,"4-95 Hot Oil Heater";#N/A,#N/A,FALSE,"6-95 Diesel Tank";#N/A,#N/A,FALSE,"1-97 LVL Assembly";#N/A,#N/A,FALSE,"4-97 Glue Fugitives";#N/A,#N/A,FALSE,"5-97 LVL Surface Pre-Heaters";#N/A,#N/A,FALSE,"6-97 LVL Conditioning Heaters";#N/A,#N/A,FALSE,"8-97 Fugitive Inks";#N/A,#N/A,FALSE,"Tanks";#N/A,#N/A,FALSE,"I-Assembly Cond. Heaters"}</definedName>
    <definedName name="sdf" hidden="1">#REF!</definedName>
    <definedName name="sdsa" hidden="1">#REF!</definedName>
    <definedName name="sequence_IDs">'[12]DEQ Pollutant List'!$A$3:$A$607</definedName>
    <definedName name="SiteList">#REF!</definedName>
    <definedName name="SmplPnts">[30]Menu!$A$1:$A$13</definedName>
    <definedName name="SO2_EF">#REF!</definedName>
    <definedName name="Sr">#REF!</definedName>
    <definedName name="SRC_TYPE">'[31]Size-RTO'!$B$60:$B$61</definedName>
    <definedName name="ssss">#REF!</definedName>
    <definedName name="St">#REF!</definedName>
    <definedName name="StartTime">#REF!</definedName>
    <definedName name="SV_AUTO_CONN_CATALOG" hidden="1">"MAS_DFI"</definedName>
    <definedName name="SV_AUTO_CONN_SERVER" hidden="1">"DW-SQL1-AZ\SAGE100"</definedName>
    <definedName name="SV_ENCPT_AUTO_CONN_PASSWORD" hidden="1">"083096084083070074104055073053092123071123111080106130116103073076078078058113054085043116038050106040056"</definedName>
    <definedName name="SV_ENCPT_AUTO_CONN_USER" hidden="1">"095094088070084083066084097082105114111123123115"</definedName>
    <definedName name="SV_ENCPT_LOGON_PWD" hidden="1">"078104085088070"</definedName>
    <definedName name="SV_ENCPT_LOGON_USER" hidden="1">"095094088070084105098116103121112"</definedName>
    <definedName name="Taa">#REF!</definedName>
    <definedName name="TABLE_NO">'[32]Table No.'!$A$1:$E$169</definedName>
    <definedName name="TAC">[33]TACs!$B$3:$B$610</definedName>
    <definedName name="TACcas">[33]TACs!$B$2:$D$610</definedName>
    <definedName name="Tan">#REF!</definedName>
    <definedName name="TAPHAP">'[5]Drop-Down Box Data'!$E$1:$E$226</definedName>
    <definedName name="Tax">#REF!</definedName>
    <definedName name="Tb">#REF!</definedName>
    <definedName name="Temp">#REF!</definedName>
    <definedName name="Test1">#REF!</definedName>
    <definedName name="Tier3Fuels">#REF!</definedName>
    <definedName name="Tla">#REF!</definedName>
    <definedName name="Tln">#REF!</definedName>
    <definedName name="Tlx">#REF!</definedName>
    <definedName name="Tol_EF">#REF!</definedName>
    <definedName name="Ton.Lbs">#REF!</definedName>
    <definedName name="Tr">#REF!</definedName>
    <definedName name="Trange">#REF!</definedName>
    <definedName name="Ts">#REF!</definedName>
    <definedName name="Type">#REF!</definedName>
    <definedName name="UNI_AA_VERSION" hidden="1">"150.2.0"</definedName>
    <definedName name="UNI_FILT_END" hidden="1">8</definedName>
    <definedName name="UNI_FILT_OFFSPEC" hidden="1">2</definedName>
    <definedName name="UNI_FILT_ONSPEC" hidden="1">1</definedName>
    <definedName name="UNI_FILT_START" hidden="1">4</definedName>
    <definedName name="UNI_NOTHING" hidden="1">0</definedName>
    <definedName name="UNI_PRES_CLOSEST" hidden="1">512</definedName>
    <definedName name="UNI_PRES_FILTER" hidden="1">1</definedName>
    <definedName name="UNI_PRES_HEADINGS" hidden="1">16</definedName>
    <definedName name="UNI_PRES_INVERT" hidden="1">2</definedName>
    <definedName name="UNI_PRES_MATRIX" hidden="1">4</definedName>
    <definedName name="UNI_PRES_MERGED" hidden="1">8</definedName>
    <definedName name="UNI_PRES_MRECORD" hidden="1">64</definedName>
    <definedName name="UNI_PRES_OUTLIERS" hidden="1">32</definedName>
    <definedName name="UNI_PRES_POST" hidden="1">256</definedName>
    <definedName name="UNI_PRES_PRIOR" hidden="1">2048</definedName>
    <definedName name="UNI_PRES_RECENT" hidden="1">1024</definedName>
    <definedName name="UNI_PRES_STATIC" hidden="1">128</definedName>
    <definedName name="UNI_PRES_TRANSPOSE" hidden="1">4096</definedName>
    <definedName name="UNI_RET_ATTRIB" hidden="1">64</definedName>
    <definedName name="UNI_RET_CONF" hidden="1">32</definedName>
    <definedName name="UNI_RET_DESC" hidden="1">4</definedName>
    <definedName name="UNI_RET_END" hidden="1">16384</definedName>
    <definedName name="UNI_RET_EQUIP" hidden="1">32768</definedName>
    <definedName name="UNI_RET_EVENT" hidden="1">4096</definedName>
    <definedName name="UNI_RET_OFFSPEC" hidden="1">512</definedName>
    <definedName name="UNI_RET_ONSPEC" hidden="1">256</definedName>
    <definedName name="UNI_RET_PROP" hidden="1">131072</definedName>
    <definedName name="UNI_RET_PROPDESC" hidden="1">262144</definedName>
    <definedName name="UNI_RET_SMPLPNT" hidden="1">65536</definedName>
    <definedName name="UNI_RET_SPECMAX" hidden="1">2048</definedName>
    <definedName name="UNI_RET_SPECMIN" hidden="1">1024</definedName>
    <definedName name="UNI_RET_START" hidden="1">8192</definedName>
    <definedName name="UNI_RET_TAG" hidden="1">1</definedName>
    <definedName name="UNI_RET_TESTTIME" hidden="1">128</definedName>
    <definedName name="UNI_RET_TIME" hidden="1">8</definedName>
    <definedName name="UNI_RET_UNIT" hidden="1">2</definedName>
    <definedName name="UNI_RET_VALUE" hidden="1">16</definedName>
    <definedName name="UNIFORMANCES1R1C3" hidden="1">#REF!</definedName>
    <definedName name="UNIFORMANCES1R2C3" hidden="1">#REF!</definedName>
    <definedName name="UNIFORMANCES1R3C3" hidden="1">#REF!</definedName>
    <definedName name="UNIFORMANCES2R1C3" hidden="1">#REF!</definedName>
    <definedName name="UNIFORMANCES2R3C3" hidden="1">#REF!</definedName>
    <definedName name="units">'[6]Units Lookup'!$B$4:$B$12</definedName>
    <definedName name="UTMZone">'[5]Drop-Down Box Data'!$A$1:$A$2</definedName>
    <definedName name="version_date">[11]constants!$A$9</definedName>
    <definedName name="version_number">[11]constants!$A$10</definedName>
    <definedName name="Vlx">#REF!</definedName>
    <definedName name="VOC_EF">#REF!</definedName>
    <definedName name="Vv">#REF!</definedName>
    <definedName name="Wax.Metal">#REF!</definedName>
    <definedName name="workNRAFc">'[14]RBC Table 5'!$J$637</definedName>
    <definedName name="workNRAFnc">'[14]RBC Table 5'!$J$638</definedName>
    <definedName name="worksheet_linkList">'[29]R1 Reference Lookups'!$G$15:$J$48</definedName>
    <definedName name="wrn.1996._.EIS._.Report." hidden="1">{#N/A,#N/A,TRUE,"1996 Emission Summary";#N/A,#N/A,TRUE,"Process Rates (1996)";#N/A,#N/A,TRUE,"Natural Gas Usage Analysis";#N/A,#N/A,TRUE,"Hogged Fuel Boiler (B1)";#N/A,#N/A,TRUE,"Hogged Fuel Boiler (nat. gas)";#N/A,#N/A,TRUE,"VOC Toxics from Combustion";#N/A,#N/A,TRUE,"Package Boiler (B2)";#N/A,#N/A,TRUE,"Cyclones (all)";#N/A,#N/A,TRUE,"Dryers (D1-D4)";#N/A,#N/A,TRUE,"Press Vents (PV)"}</definedName>
    <definedName name="wrn.1996._.Emission._.Inventory." hidden="1">{#N/A,#N/A,FALSE,"Summary";#N/A,#N/A,FALSE,"Production";#N/A,#N/A,FALSE,"Boiler";#N/A,#N/A,FALSE,"RTO";#N/A,#N/A,FALSE,"Dryers";#N/A,#N/A,FALSE,"Presses";#N/A,#N/A,FALSE,"Kilns";#N/A,#N/A,FALSE,"Cyclones";#N/A,#N/A,FALSE,"Storage Area Fu";#N/A,#N/A,FALSE,"Proc TSP Fug";#N/A,#N/A,FALSE,"Load Fug";#N/A,#N/A,FALSE,"VOC Fug";#N/A,#N/A,FALSE,"Storage Tanks";#N/A,#N/A,FALSE,"Road Fugitives"}</definedName>
    <definedName name="wrn.Bellamy._.Calcs." hidden="1">{#N/A,#N/A,FALSE,"Combust 5";#N/A,#N/A,FALSE,"Combust 4";#N/A,#N/A,FALSE,"Combust 2A";#N/A,#N/A,FALSE,"Combust 1";#N/A,#N/A,FALSE,"Combust 3"}</definedName>
    <definedName name="wrn.Calcs." hidden="1">{#N/A,#N/A,FALSE,"Summary";#N/A,#N/A,FALSE,"Baghouses - Flow";#N/A,#N/A,FALSE,"2-95 Hot Press";#N/A,#N/A,FALSE,"3-95 I-Assembly";#N/A,#N/A,FALSE,"4-95 Hot Oil Heater";#N/A,#N/A,FALSE,"6-95 Diesel Tank";#N/A,#N/A,FALSE,"1-97 LVL Assembly";#N/A,#N/A,FALSE,"4-97 Glue Fugitives";#N/A,#N/A,FALSE,"5-97 LVL Surface Pre-Heaters";#N/A,#N/A,FALSE,"6-97 LVL Conditioning Heaters";#N/A,#N/A,FALSE,"8-97 Fugitive Inks";#N/A,#N/A,FALSE,"Tanks";#N/A,#N/A,FALSE,"I-Assembly Cond. Heaters"}</definedName>
    <definedName name="wrn.Confidential." hidden="1">{#N/A,#N/A,FALSE,"11-4S D1";#N/A,#N/A,FALSE,"11-4S D2";#N/A,#N/A,FALSE,"11-4S Calc";#N/A,#N/A,FALSE,"11-5S D1";#N/A,#N/A,FALSE,"11-5S D2";#N/A,#N/A,FALSE,"11-5S Calc";#N/A,#N/A,FALSE,"11-6S D1";#N/A,#N/A,FALSE,"11-6S D2";#N/A,#N/A,FALSE,"11-6S Calc";#N/A,#N/A,FALSE,"11-7S D1";#N/A,#N/A,FALSE,"11-7S D2";#N/A,#N/A,FALSE,"11-7S Calc";#N/A,#N/A,FALSE,"11-8S D1";#N/A,#N/A,FALSE,"11-8S D2";#N/A,#N/A,FALSE,"11-8S Calc";#N/A,#N/A,FALSE,"11-1S D1";#N/A,#N/A,FALSE,"11-1S D2";#N/A,#N/A,FALSE,"11-1S Calc";#N/A,#N/A,FALSE,"ES-30 D1";#N/A,#N/A,FALSE,"ES-30 D2";#N/A,#N/A,FALSE,"ES-30 Calc";#N/A,#N/A,FALSE,"ES-31 D1";#N/A,#N/A,FALSE,"ES-31 D2";#N/A,#N/A,FALSE,"ES-31 Calc";#N/A,#N/A,FALSE,"F-7 D1";#N/A,#N/A,FALSE,"F-7 D2";#N/A,#N/A,FALSE,"F-7 Calc";#N/A,#N/A,FALSE,"Fugitive"}</definedName>
    <definedName name="wrn.G6input." hidden="1">{#N/A,#N/A,FALSE,"Emission Calcs";#N/A,#N/A,FALSE,"Equipment Summary";#N/A,#N/A,FALSE,"PRODUCTION SUMMARY "}</definedName>
    <definedName name="wrn.MACTDATA." hidden="1">{#N/A,#N/A,TRUE,"COVER";#N/A,#N/A,TRUE,"NOTES";"oda",#N/A,TRUE,"OD-INDEX";"odb",#N/A,TRUE,"OD-INDEX";"odc",#N/A,TRUE,"OD-INDEX";"odd",#N/A,TRUE,"OD-INDEX";"od1",#N/A,TRUE,"OD";"od2",#N/A,TRUE,"OD";"od3",#N/A,TRUE,"OD";"od4",#N/A,TRUE,"OD";"od5",#N/A,TRUE,"OD";"od6",#N/A,TRUE,"OD";"od7",#N/A,TRUE,"OD"}</definedName>
    <definedName name="wrn.NSR._.Calculations._.Report." hidden="1">{#N/A,#N/A,FALSE,"PSD";"boiler criteria",#N/A,FALSE,"Boiler (T5)";"boiler toxic",#N/A,FALSE,"Boiler (T5)";#N/A,#N/A,FALSE,"Boiler (1994)";#N/A,#N/A,FALSE,"Boiler (1995)";#N/A,#N/A,FALSE,"Cyclones";"title v",#N/A,FALSE,"DRYERS1";"actual",#N/A,FALSE,"DRYERS1";"title v",#N/A,FALSE,"DRYERS2";"actual",#N/A,FALSE,"DRYERS2";#N/A,#N/A,FALSE,"Press"}</definedName>
    <definedName name="wrn.ODMACT." hidden="1">{"ODVF1",#N/A,FALSE,"VF1";"ODVC1R",#N/A,FALSE,"VC1";"ODVB1",#N/A,FALSE,"VB1";"ODVD1",#N/A,FALSE,"VD1";"ODVE1",#N/A,FALSE,"VE1";"ODVG1",#N/A,FALSE,"VG12";"ODVG2",#N/A,FALSE,"VG12";"ODVA1",#N/A,FALSE,"VA1";"ODVH1",#N/A,FALSE,"VH1-VI1";"ODVI1",#N/A,FALSE,"VH1-VI1";"ODVE2",#N/A,FALSE,"VE2"}</definedName>
    <definedName name="wrn.PENDENCIAS." hidden="1">{#N/A,#N/A,FALSE,"GERAL";#N/A,#N/A,FALSE,"012-96";#N/A,#N/A,FALSE,"018-96";#N/A,#N/A,FALSE,"027-96";#N/A,#N/A,FALSE,"059-96";#N/A,#N/A,FALSE,"076-96";#N/A,#N/A,FALSE,"019-97";#N/A,#N/A,FALSE,"021-97";#N/A,#N/A,FALSE,"022-97";#N/A,#N/A,FALSE,"028-97"}</definedName>
    <definedName name="wrn.Permit._.Mod." hidden="1">{#N/A,#N/A,TRUE,"Title V Emission Summary";#N/A,#N/A,TRUE,"Title V Toxic Emissions Summary";#N/A,#N/A,TRUE,"Hogged Fuel Boiler (B1)";#N/A,#N/A,TRUE,"Hogged Fuel Boiler Toxics (B1)";#N/A,#N/A,TRUE,"Hogged Fuel Boiler (nat. gas)";#N/A,#N/A,TRUE,"Package Boiler (B2)";#N/A,#N/A,TRUE,"Cyclones (all)";#N/A,#N/A,TRUE,"Dryers (D1-D4)";#N/A,#N/A,TRUE,"Panel Assembly Fugitives (PAF)";#N/A,#N/A,TRUE,"Veneer Composer";#N/A,#N/A,TRUE,"Gasoline Tank";#N/A,#N/A,TRUE,"PA Modifications NSR (94-95)";#N/A,#N/A,TRUE,"Dryers NSR (94-95)";#N/A,#N/A,TRUE,"Cyclones (1994-1995)"}</definedName>
    <definedName name="wrn.peter_calc" hidden="1">{#N/A,#N/A,FALSE,"Combust 5";#N/A,#N/A,FALSE,"Combust 4";#N/A,#N/A,FALSE,"Combust 2A";#N/A,#N/A,FALSE,"Combust 1";#N/A,#N/A,FALSE,"Combust 3"}</definedName>
    <definedName name="wrn.PrintPulp." hidden="1">{"ppage1 (GRAPH)",#N/A,FALSE,"GRAPH";"ppage2 (GRAPH)",#N/A,FALSE,"GRAPH";"ppage3 (GRAPH)",#N/A,FALSE,"GRAPH";"ppage4 (GRAPH)",#N/A,FALSE,"GRAPH";"ppage5 (GRAPH)",#N/A,FALSE,"GRAPH";"ppage6",#N/A,FALSE,"GRAPH";"ppage7",#N/A,FALSE,"GRAPH"}</definedName>
    <definedName name="wrn.PrintUtil" hidden="1">{"ppage1 (GRAPH)",#N/A,FALSE,"GRAPH";"ppage2 (GRAPH)",#N/A,FALSE,"GRAPH";"ppage3 (GRAPH)",#N/A,FALSE,"GRAPH";"ppage4 (GRAPH)",#N/A,FALSE,"GRAPH";"ppage5 (GRAPH)",#N/A,FALSE,"GRAPH";"ppage6",#N/A,FALSE,"GRAPH";"ppage7",#N/A,FALSE,"GRAPH"}</definedName>
    <definedName name="wrn.r1." hidden="1">{"boiler",#N/A,TRUE,"Hogged Fuel Boiler (B1)";"boiltox",#N/A,TRUE,"Hogged Fuel Boiler (B1)";"natgas",#N/A,TRUE,"Nat. Gas Package Boiler (B2)";"cyclones",#N/A,TRUE,"Cyclones";"dryview1",#N/A,TRUE,"Dryers (1-4)";"dryview2",#N/A,TRUE,"Dryers (1-4)";"glue",#N/A,TRUE,"Press Vents (PV)";"vc",#N/A,TRUE,"Press Vents (PV)"}</definedName>
    <definedName name="wrn.Redacted." hidden="1">{#N/A,#N/A,FALSE,"11-4S D1R";#N/A,#N/A,FALSE,"11-4S D2";#N/A,#N/A,FALSE,"11-5S D1R";#N/A,#N/A,FALSE,"11-5S D2";#N/A,#N/A,FALSE,"11-6S D1R";#N/A,#N/A,FALSE,"11-6S D2";#N/A,#N/A,FALSE,"11-7S D1R";#N/A,#N/A,FALSE,"11-7S D2";#N/A,#N/A,FALSE,"11-8S D1R";#N/A,#N/A,FALSE,"11-8S D2";#N/A,#N/A,FALSE,"11-1S D1R";#N/A,#N/A,FALSE,"11-1S D2";#N/A,#N/A,FALSE,"ES-30 D1R";#N/A,#N/A,FALSE,"ES-30 D2";#N/A,#N/A,FALSE,"ES-31 D1R";#N/A,#N/A,FALSE,"ES-31 D2";#N/A,#N/A,FALSE,"F-7 D1R";#N/A,#N/A,FALSE,"F-7 D2";#N/A,#N/A,FALSE,"Fugitive"}</definedName>
    <definedName name="wrn.report." hidden="1">{#N/A,#N/A,FALSE,"F1-Currrent";#N/A,#N/A,FALSE,"F2-Current";#N/A,#N/A,FALSE,"F2-Proposed";#N/A,#N/A,FALSE,"F3-Current";#N/A,#N/A,FALSE,"F4-Current";#N/A,#N/A,FALSE,"F4-Proposed";#N/A,#N/A,FALSE,"Controls"}</definedName>
    <definedName name="wrn.State._.Permit._.Modification." hidden="1">{"nsr",#N/A,FALSE,"NSR";"b1prop",#N/A,FALSE,"Boiler (B1) - Proposed";"b1_1994",#N/A,FALSE,"B1 - 1994,95";"b1_1995",#N/A,FALSE,"B1 - 1994,95";"b2_t5",#N/A,FALSE,"B2 - T5";"cyc_t5",#N/A,FALSE,"Cyclones - T5, 1994,95";"cyc_2yr",#N/A,FALSE,"Cyclones - T5, 1994,95";"dry_1",#N/A,FALSE,"Dryers - T5, 1994,95";"dry_1",#N/A,FALSE,"Dryers - 2 yr summary";"dry_2",#N/A,FALSE,"Dryers - 2 yr summary";"press_1",#N/A,FALSE,"Press Vents";"press_3",#N/A,FALSE,"Press Vents";"press_2",#N/A,FALSE,"Press Vents";"veneer",#N/A,FALSE,"Veneer Composers"}</definedName>
    <definedName name="wrn.Summary." hidden="1">{"CO",#N/A,FALSE,"Summary Sheet";"H2S",#N/A,FALSE,"Summary Sheet";"NOx",#N/A,FALSE,"Summary Sheet";"SO2",#N/A,FALSE,"Summary Sheet";"PM",#N/A,FALSE,"Summary Sheet";"TRS",#N/A,FALSE,"Summary Sheet";"VOCs",#N/A,FALSE,"Summary Sheet"}</definedName>
    <definedName name="wrn.T5COMBO._.Report." hidden="1">{#N/A,#N/A,FALSE,"Reconciled Quantified Sources";#N/A,#N/A,FALSE,"Source Group Splitting";#N/A,#N/A,FALSE,"CO";#N/A,#N/A,FALSE,"H2S";#N/A,#N/A,FALSE,"NOx";#N/A,#N/A,FALSE,"Other TRS";#N/A,#N/A,FALSE,"SO2";#N/A,#N/A,FALSE,"PM";#N/A,#N/A,FALSE,"VOC";#N/A,#N/A,FALSE,"Other Toxics"}</definedName>
    <definedName name="wrn.Tank._.Emissions." hidden="1">{#N/A,#N/A,FALSE,"21164";#N/A,#N/A,FALSE,"21166";#N/A,#N/A,FALSE,"25539";#N/A,#N/A,FALSE,"25540";#N/A,#N/A,FALSE,"25541";#N/A,#N/A,FALSE,"25542";#N/A,#N/A,FALSE,"25564";#N/A,#N/A,FALSE,"25565";#N/A,#N/A,FALSE,"25566";#N/A,#N/A,FALSE,"25567";#N/A,#N/A,FALSE,"25635";#N/A,#N/A,FALSE,"31514";#N/A,#N/A,FALSE,"31899";#N/A,#N/A,FALSE,"boiler";#N/A,#N/A,FALSE,"loadrack";#N/A,#N/A,FALSE,"25536";#N/A,#N/A,FALSE,"TOTALS"}</definedName>
    <definedName name="wrn.Title._.V._.Emissions._.Report." hidden="1">{#N/A,#N/A,FALSE,"Reconciled Sources";#N/A,#N/A,FALSE,"Process Rates";#N/A,#N/A,FALSE,"Emission Factors";#N/A,#N/A,FALSE,"Derived Emission Factors";#N/A,#N/A,FALSE,"Emission Summary";#N/A,#N/A,FALSE,"VOC Summary";#N/A,#N/A,FALSE,"Other Toxics";#N/A,#N/A,FALSE,"No. 20 Smelt Diss. Tank (04)";#N/A,#N/A,FALSE,"Lime Kiln (05)";#N/A,#N/A,FALSE,"No. 10c Hogged Fuel Boiler (06)";#N/A,#N/A,FALSE,"No. 20 Recovery Furnace (19,20)";#N/A,#N/A,FALSE,"No. 12 Hogged Fuel Boiler (21)";#N/A,#N/A,FALSE,"No. 21 Recovery Furnace (22)";#N/A,#N/A,FALSE,"No. 21 Smelt Diss. Tank (23)";#N/A,#N/A,FALSE,"No. 11 Package Boiler (24)";#N/A,#N/A,FALSE,"BLO Tanks (25)";#N/A,#N/A,FALSE,"Paper Machines (26)";#N/A,#N/A,FALSE,"Wastewater Treatment Sys. (27)";#N/A,#N/A,FALSE,"Batch Tall Oil Reactors (28)";#N/A,#N/A,FALSE,"Atm. Diff. Washer System (29)";#N/A,#N/A,FALSE,"Strong BL Storage Tanks (40)";#N/A,#N/A,FALSE,"Slaker-Causticizer System (43)";#N/A,#N/A,FALSE,"Green Liquor Clarifiers (44)";#N/A,#N/A,FALSE,"HD Pulp Storage Tanks (45)";#N/A,#N/A,FALSE,"Deckers (46)";#N/A,#N/A,FALSE,"Lime Mud Precoat Filter (47)";#N/A,#N/A,FALSE,"No. 20 Salt Cake Mix Tank (49)";#N/A,#N/A,FALSE,"No. 21 Salt Cake Mix Tank (50)";#N/A,#N/A,FALSE,"Semi-Chem Drum Washer Sys. (57)";#N/A,#N/A,FALSE,"Weak BL Storage Tanks (58)";#N/A,#N/A,FALSE,"Woodyard Sources (61)";#N/A,#N/A,FALSE,"Box Plant (65)";#N/A,#N/A,FALSE,"Pulp Mill Fugitives (66)";#N/A,#N/A,FALSE,"GC17"}</definedName>
    <definedName name="wrn.UtilGraph." hidden="1">{"upage1",#N/A,FALSE,"GRAPH";"upage2",#N/A,FALSE,"GRAPH";"upage3",#N/A,FALSE,"GRAPH";"upage4",#N/A,FALSE,"GRAPH";"upage5",#N/A,FALSE,"GRAPH"}</definedName>
    <definedName name="ws_2">#REF!</definedName>
    <definedName name="ws3_EU_ID_blank">[34]constants!$A$5</definedName>
    <definedName name="ws3_matching_error_msg">[34]constants!$A$4</definedName>
    <definedName name="ws5_EU_ID_MaterialName_blank">[12]constants!$A$7</definedName>
    <definedName name="ws5_matching_error_msg">[12]constants!$A$6</definedName>
    <definedName name="Wv">#REF!</definedName>
    <definedName name="wwwwww">#REF!</definedName>
    <definedName name="X">#REF!</definedName>
    <definedName name="xxx" hidden="1">{#N/A,#N/A,FALSE,"F1-Currrent";#N/A,#N/A,FALSE,"F2-Current";#N/A,#N/A,FALSE,"F2-Proposed";#N/A,#N/A,FALSE,"F3-Current";#N/A,#N/A,FALSE,"F4-Current";#N/A,#N/A,FALSE,"F4-Proposed";#N/A,#N/A,FALSE,"Controls"}</definedName>
    <definedName name="Year">'[5]Drop-Down Box Data'!$A$55:$A$177</definedName>
    <definedName name="YES_NO">'[10]Cost-Baghouse'!$A$179:$A$180</definedName>
    <definedName name="youyh" hidden="1">#REF!</definedName>
    <definedName name="yyy" hidden="1">{#N/A,#N/A,FALSE,"F1-Currrent";#N/A,#N/A,FALSE,"F2-Current";#N/A,#N/A,FALSE,"F2-Proposed";#N/A,#N/A,FALSE,"F3-Current";#N/A,#N/A,FALSE,"F4-Current";#N/A,#N/A,FALSE,"F4-Proposed";#N/A,#N/A,FALSE,"Controls"}</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58" i="80" l="1"/>
  <c r="I48" i="80"/>
  <c r="I42" i="80"/>
  <c r="I41" i="80"/>
  <c r="I40" i="80"/>
  <c r="I39" i="80"/>
  <c r="I38" i="80"/>
  <c r="I37" i="80"/>
  <c r="I36" i="80"/>
  <c r="I35" i="80"/>
  <c r="I33" i="80"/>
  <c r="I32" i="80"/>
  <c r="I28" i="80"/>
  <c r="I11" i="80"/>
  <c r="I12" i="80"/>
  <c r="I13" i="80"/>
  <c r="I14" i="80"/>
  <c r="I15" i="80"/>
  <c r="I16" i="80"/>
  <c r="I17" i="80"/>
  <c r="I18" i="80"/>
  <c r="I19" i="80"/>
  <c r="I20" i="80"/>
  <c r="I21" i="80"/>
  <c r="I22" i="80"/>
  <c r="I23" i="80"/>
  <c r="I24" i="80"/>
  <c r="I25" i="80"/>
  <c r="I26" i="80"/>
  <c r="I10" i="80"/>
  <c r="H16" i="79"/>
  <c r="G18" i="79"/>
  <c r="G11" i="79"/>
  <c r="H26" i="80" l="1"/>
  <c r="H25" i="80"/>
  <c r="H24" i="80"/>
  <c r="H16" i="80"/>
  <c r="H12" i="80"/>
  <c r="J25" i="80"/>
  <c r="J24" i="80"/>
  <c r="J23" i="80"/>
  <c r="J17" i="80"/>
  <c r="J13" i="80"/>
  <c r="J11" i="80"/>
  <c r="J10" i="80"/>
  <c r="H24" i="79" l="1"/>
  <c r="H23" i="79"/>
  <c r="H22" i="79"/>
  <c r="G20" i="79"/>
  <c r="G19" i="79"/>
  <c r="H18" i="79"/>
  <c r="G17" i="79"/>
  <c r="H12" i="79"/>
  <c r="H10" i="79"/>
  <c r="H9" i="79"/>
  <c r="G15" i="79"/>
  <c r="G14" i="79"/>
  <c r="G13" i="79"/>
  <c r="B70" i="84" l="1"/>
  <c r="B64" i="84"/>
  <c r="B70" i="83"/>
  <c r="B64" i="83"/>
  <c r="B86" i="82"/>
  <c r="B80" i="82"/>
  <c r="B88" i="80"/>
  <c r="B70" i="81"/>
  <c r="B64" i="81"/>
  <c r="B82" i="80"/>
  <c r="W1" i="84" l="1"/>
  <c r="S1" i="84"/>
  <c r="O1" i="84"/>
  <c r="K1" i="84"/>
  <c r="G1" i="84"/>
  <c r="S1" i="83"/>
  <c r="O1" i="83"/>
  <c r="K1" i="83"/>
  <c r="G1" i="83"/>
  <c r="BK1" i="82"/>
  <c r="BK7" i="82" s="1"/>
  <c r="BG1" i="82"/>
  <c r="BG7" i="82" s="1"/>
  <c r="BC1" i="82"/>
  <c r="BC7" i="82" s="1"/>
  <c r="AY1" i="82"/>
  <c r="AY7" i="82" s="1"/>
  <c r="AU1" i="82"/>
  <c r="AU7" i="82" s="1"/>
  <c r="AQ1" i="82"/>
  <c r="AQ7" i="82" s="1"/>
  <c r="AM1" i="82"/>
  <c r="AM7" i="82" s="1"/>
  <c r="AI1" i="82"/>
  <c r="AE1" i="82"/>
  <c r="AE7" i="82" s="1"/>
  <c r="AA1" i="82"/>
  <c r="AA7" i="82" s="1"/>
  <c r="W1" i="82"/>
  <c r="W7" i="82" s="1"/>
  <c r="S1" i="82"/>
  <c r="S7" i="82" s="1"/>
  <c r="O1" i="82"/>
  <c r="O7" i="82" s="1"/>
  <c r="K1" i="82"/>
  <c r="K7" i="82" s="1"/>
  <c r="G1" i="82"/>
  <c r="CI1" i="81"/>
  <c r="CI7" i="81" s="1"/>
  <c r="CE1" i="81"/>
  <c r="CE7" i="81" s="1"/>
  <c r="CA1" i="81"/>
  <c r="CA7" i="81" s="1"/>
  <c r="BW1" i="81"/>
  <c r="BW7" i="81" s="1"/>
  <c r="BS1" i="81"/>
  <c r="BS7" i="81" s="1"/>
  <c r="BO1" i="81"/>
  <c r="BO7" i="81" s="1"/>
  <c r="BK1" i="81"/>
  <c r="BK7" i="81" s="1"/>
  <c r="BG1" i="81"/>
  <c r="BG7" i="81" s="1"/>
  <c r="BC1" i="81"/>
  <c r="BC7" i="81" s="1"/>
  <c r="AY1" i="81"/>
  <c r="AY7" i="81" s="1"/>
  <c r="AU1" i="81"/>
  <c r="AU7" i="81" s="1"/>
  <c r="AQ1" i="81"/>
  <c r="AQ7" i="81" s="1"/>
  <c r="AM1" i="81"/>
  <c r="AM7" i="81" s="1"/>
  <c r="AI1" i="81"/>
  <c r="AI7" i="81" s="1"/>
  <c r="AE1" i="81"/>
  <c r="AE7" i="81" s="1"/>
  <c r="AA1" i="81"/>
  <c r="AA7" i="81" s="1"/>
  <c r="W1" i="81"/>
  <c r="W7" i="81" s="1"/>
  <c r="S1" i="81"/>
  <c r="S7" i="81" s="1"/>
  <c r="O1" i="81"/>
  <c r="O7" i="81" s="1"/>
  <c r="K1" i="81"/>
  <c r="K7" i="81" s="1"/>
  <c r="G1" i="81"/>
  <c r="G7" i="81" s="1"/>
  <c r="FW1" i="80"/>
  <c r="FS1" i="80"/>
  <c r="FO1" i="80"/>
  <c r="FK1" i="80"/>
  <c r="FG1" i="80"/>
  <c r="FC1" i="80"/>
  <c r="EY1" i="80"/>
  <c r="EU1" i="80"/>
  <c r="EQ1" i="80"/>
  <c r="EM1" i="80"/>
  <c r="EI1" i="80"/>
  <c r="EE1" i="80"/>
  <c r="EA1" i="80"/>
  <c r="DW1" i="80"/>
  <c r="DS1" i="80"/>
  <c r="DO1" i="80"/>
  <c r="DK1" i="80"/>
  <c r="DG1" i="80"/>
  <c r="DC1" i="80"/>
  <c r="CY1" i="80"/>
  <c r="CU1" i="80"/>
  <c r="CQ1" i="80"/>
  <c r="CM1" i="80"/>
  <c r="CI1" i="80"/>
  <c r="CE1" i="80"/>
  <c r="CA1" i="80"/>
  <c r="BW1" i="80"/>
  <c r="BS1" i="80"/>
  <c r="BO1" i="80"/>
  <c r="BK1" i="80"/>
  <c r="BG1" i="80"/>
  <c r="BC1" i="80"/>
  <c r="AY1" i="80"/>
  <c r="AU1" i="80"/>
  <c r="AQ1" i="80"/>
  <c r="AM1" i="80"/>
  <c r="AI1" i="80"/>
  <c r="AE1" i="80"/>
  <c r="AA1" i="80"/>
  <c r="W1" i="80"/>
  <c r="S1" i="80"/>
  <c r="O1" i="80"/>
  <c r="K1" i="80"/>
  <c r="M1" i="79"/>
  <c r="I1" i="79"/>
  <c r="G7" i="82" l="1"/>
  <c r="AI7" i="82"/>
  <c r="I4" i="79"/>
  <c r="I3" i="79"/>
  <c r="I2" i="79"/>
  <c r="I27" i="79" l="1"/>
  <c r="I46" i="79"/>
  <c r="I9" i="79"/>
  <c r="I10" i="79"/>
  <c r="K10" i="79"/>
  <c r="I11" i="79"/>
  <c r="K11" i="79"/>
  <c r="I12" i="79"/>
  <c r="K12" i="79"/>
  <c r="I13" i="79"/>
  <c r="K13" i="79"/>
  <c r="I14" i="79"/>
  <c r="K14" i="79"/>
  <c r="I15" i="79"/>
  <c r="K15" i="79"/>
  <c r="I16" i="79"/>
  <c r="K16" i="79"/>
  <c r="I17" i="79"/>
  <c r="K17" i="79"/>
  <c r="I18" i="79"/>
  <c r="K18" i="79"/>
  <c r="I19" i="79"/>
  <c r="K19" i="79"/>
  <c r="I20" i="79"/>
  <c r="K20" i="79"/>
  <c r="I21" i="79"/>
  <c r="K21" i="79"/>
  <c r="I22" i="79"/>
  <c r="K22" i="79"/>
  <c r="I23" i="79"/>
  <c r="K23" i="79"/>
  <c r="I24" i="79"/>
  <c r="K24" i="79"/>
  <c r="I25" i="79"/>
  <c r="K25" i="79"/>
  <c r="K9" i="79"/>
  <c r="K33" i="79"/>
  <c r="I33" i="79"/>
  <c r="K27" i="79"/>
  <c r="I40" i="79"/>
  <c r="K42" i="79"/>
  <c r="I39" i="79"/>
  <c r="I42" i="79"/>
  <c r="I43" i="79"/>
  <c r="K40" i="79"/>
  <c r="I44" i="79"/>
  <c r="K32" i="79"/>
  <c r="K39" i="79"/>
  <c r="K46" i="79"/>
  <c r="K31" i="79"/>
  <c r="I37" i="79"/>
  <c r="K37" i="79"/>
  <c r="I36" i="79"/>
  <c r="K30" i="79"/>
  <c r="I34" i="79"/>
  <c r="I35" i="79"/>
  <c r="K36" i="79"/>
  <c r="K44" i="79"/>
  <c r="I28" i="79"/>
  <c r="K43" i="79"/>
  <c r="K35" i="79"/>
  <c r="K34" i="79"/>
  <c r="K29" i="79"/>
  <c r="K28" i="79"/>
  <c r="I32" i="79"/>
  <c r="I31" i="79"/>
  <c r="I30" i="79"/>
  <c r="I29" i="79"/>
  <c r="EY7" i="80" l="1"/>
  <c r="EY4" i="80"/>
  <c r="EY3" i="80"/>
  <c r="EY2" i="80"/>
  <c r="W7" i="84"/>
  <c r="S7" i="84"/>
  <c r="O7" i="84"/>
  <c r="K7" i="84"/>
  <c r="G7" i="84"/>
  <c r="W4" i="84"/>
  <c r="S4" i="84"/>
  <c r="O4" i="84"/>
  <c r="K4" i="84"/>
  <c r="G4" i="84"/>
  <c r="W3" i="84"/>
  <c r="S3" i="84"/>
  <c r="O3" i="84"/>
  <c r="K3" i="84"/>
  <c r="G3" i="84"/>
  <c r="W2" i="84"/>
  <c r="S2" i="84"/>
  <c r="O2" i="84"/>
  <c r="K2" i="84"/>
  <c r="G2" i="84"/>
  <c r="S7" i="83"/>
  <c r="O7" i="83"/>
  <c r="K7" i="83"/>
  <c r="G7" i="83"/>
  <c r="S4" i="83"/>
  <c r="O4" i="83"/>
  <c r="K4" i="83"/>
  <c r="G4" i="83"/>
  <c r="S3" i="83"/>
  <c r="O3" i="83"/>
  <c r="K3" i="83"/>
  <c r="G3" i="83"/>
  <c r="S2" i="83"/>
  <c r="O2" i="83"/>
  <c r="K2" i="83"/>
  <c r="G2" i="83"/>
  <c r="BK4" i="82"/>
  <c r="BG4" i="82"/>
  <c r="BC4" i="82"/>
  <c r="AY4" i="82"/>
  <c r="AU4" i="82"/>
  <c r="AQ4" i="82"/>
  <c r="AM4" i="82"/>
  <c r="AI4" i="82"/>
  <c r="AE4" i="82"/>
  <c r="AA4" i="82"/>
  <c r="W4" i="82"/>
  <c r="S4" i="82"/>
  <c r="O4" i="82"/>
  <c r="K4" i="82"/>
  <c r="G4" i="82"/>
  <c r="BK3" i="82"/>
  <c r="BG3" i="82"/>
  <c r="BC3" i="82"/>
  <c r="AY3" i="82"/>
  <c r="AU3" i="82"/>
  <c r="AQ3" i="82"/>
  <c r="AM3" i="82"/>
  <c r="AI3" i="82"/>
  <c r="AE3" i="82"/>
  <c r="AA3" i="82"/>
  <c r="W3" i="82"/>
  <c r="S3" i="82"/>
  <c r="O3" i="82"/>
  <c r="K3" i="82"/>
  <c r="G3" i="82"/>
  <c r="BK2" i="82"/>
  <c r="BG2" i="82"/>
  <c r="BC2" i="82"/>
  <c r="AY2" i="82"/>
  <c r="AU2" i="82"/>
  <c r="AQ2" i="82"/>
  <c r="AM2" i="82"/>
  <c r="AI2" i="82"/>
  <c r="AE2" i="82"/>
  <c r="AA2" i="82"/>
  <c r="W2" i="82"/>
  <c r="S2" i="82"/>
  <c r="O2" i="82"/>
  <c r="K2" i="82"/>
  <c r="G2" i="82"/>
  <c r="CI4" i="81"/>
  <c r="CE4" i="81"/>
  <c r="CA4" i="81"/>
  <c r="BW4" i="81"/>
  <c r="BS4" i="81"/>
  <c r="BO4" i="81"/>
  <c r="BK4" i="81"/>
  <c r="BG4" i="81"/>
  <c r="BC4" i="81"/>
  <c r="AY4" i="81"/>
  <c r="AU4" i="81"/>
  <c r="AQ4" i="81"/>
  <c r="AM4" i="81"/>
  <c r="AI4" i="81"/>
  <c r="AE4" i="81"/>
  <c r="AA4" i="81"/>
  <c r="W4" i="81"/>
  <c r="S4" i="81"/>
  <c r="O4" i="81"/>
  <c r="K4" i="81"/>
  <c r="G4" i="81"/>
  <c r="CI3" i="81"/>
  <c r="CE3" i="81"/>
  <c r="CA3" i="81"/>
  <c r="BW3" i="81"/>
  <c r="BS3" i="81"/>
  <c r="BO3" i="81"/>
  <c r="BK3" i="81"/>
  <c r="BG3" i="81"/>
  <c r="BC3" i="81"/>
  <c r="AY3" i="81"/>
  <c r="AU3" i="81"/>
  <c r="AQ3" i="81"/>
  <c r="AM3" i="81"/>
  <c r="AI3" i="81"/>
  <c r="AE3" i="81"/>
  <c r="AA3" i="81"/>
  <c r="W3" i="81"/>
  <c r="S3" i="81"/>
  <c r="O3" i="81"/>
  <c r="K3" i="81"/>
  <c r="G3" i="81"/>
  <c r="CI2" i="81"/>
  <c r="CE2" i="81"/>
  <c r="CA2" i="81"/>
  <c r="BW2" i="81"/>
  <c r="BS2" i="81"/>
  <c r="BO2" i="81"/>
  <c r="BK2" i="81"/>
  <c r="BG2" i="81"/>
  <c r="BC2" i="81"/>
  <c r="AY2" i="81"/>
  <c r="AU2" i="81"/>
  <c r="AQ2" i="81"/>
  <c r="AM2" i="81"/>
  <c r="AI2" i="81"/>
  <c r="AE2" i="81"/>
  <c r="AA2" i="81"/>
  <c r="W2" i="81"/>
  <c r="S2" i="81"/>
  <c r="O2" i="81"/>
  <c r="K2" i="81"/>
  <c r="G2" i="81"/>
  <c r="FW7" i="80"/>
  <c r="FS7" i="80"/>
  <c r="FO7" i="80"/>
  <c r="FK7" i="80"/>
  <c r="FG7" i="80"/>
  <c r="FC7" i="80"/>
  <c r="EU7" i="80"/>
  <c r="EQ7" i="80"/>
  <c r="EM7" i="80"/>
  <c r="EI7" i="80"/>
  <c r="EE7" i="80"/>
  <c r="EA7" i="80"/>
  <c r="DW7" i="80"/>
  <c r="DS7" i="80"/>
  <c r="DO7" i="80"/>
  <c r="DK7" i="80"/>
  <c r="DG7" i="80"/>
  <c r="DC7" i="80"/>
  <c r="CY7" i="80"/>
  <c r="CU7" i="80"/>
  <c r="CQ7" i="80"/>
  <c r="CM7" i="80"/>
  <c r="CI7" i="80"/>
  <c r="CE7" i="80"/>
  <c r="CA7" i="80"/>
  <c r="BW7" i="80"/>
  <c r="BS7" i="80"/>
  <c r="BO7" i="80"/>
  <c r="BK7" i="80"/>
  <c r="BG7" i="80"/>
  <c r="BC7" i="80"/>
  <c r="AY7" i="80"/>
  <c r="AU7" i="80"/>
  <c r="AQ7" i="80"/>
  <c r="AM7" i="80"/>
  <c r="AI7" i="80"/>
  <c r="AE7" i="80"/>
  <c r="AA7" i="80"/>
  <c r="W7" i="80"/>
  <c r="S7" i="80"/>
  <c r="O7" i="80"/>
  <c r="K7" i="80"/>
  <c r="FW4" i="80"/>
  <c r="FS4" i="80"/>
  <c r="FO4" i="80"/>
  <c r="FK4" i="80"/>
  <c r="FG4" i="80"/>
  <c r="FC4" i="80"/>
  <c r="EU4" i="80"/>
  <c r="EQ4" i="80"/>
  <c r="EM4" i="80"/>
  <c r="EI4" i="80"/>
  <c r="EE4" i="80"/>
  <c r="EA4" i="80"/>
  <c r="DW4" i="80"/>
  <c r="DS4" i="80"/>
  <c r="DO4" i="80"/>
  <c r="DK4" i="80"/>
  <c r="DG4" i="80"/>
  <c r="DC4" i="80"/>
  <c r="CY4" i="80"/>
  <c r="CU4" i="80"/>
  <c r="CQ4" i="80"/>
  <c r="CM4" i="80"/>
  <c r="CI4" i="80"/>
  <c r="CE4" i="80"/>
  <c r="CA4" i="80"/>
  <c r="BW4" i="80"/>
  <c r="BS4" i="80"/>
  <c r="BO4" i="80"/>
  <c r="BK4" i="80"/>
  <c r="BG4" i="80"/>
  <c r="BC4" i="80"/>
  <c r="AY4" i="80"/>
  <c r="AU4" i="80"/>
  <c r="AQ4" i="80"/>
  <c r="AM4" i="80"/>
  <c r="AI4" i="80"/>
  <c r="AE4" i="80"/>
  <c r="AA4" i="80"/>
  <c r="W4" i="80"/>
  <c r="S4" i="80"/>
  <c r="O4" i="80"/>
  <c r="K4" i="80"/>
  <c r="FW3" i="80"/>
  <c r="FS3" i="80"/>
  <c r="FO3" i="80"/>
  <c r="FK3" i="80"/>
  <c r="FG3" i="80"/>
  <c r="FC3" i="80"/>
  <c r="EU3" i="80"/>
  <c r="EQ3" i="80"/>
  <c r="EM3" i="80"/>
  <c r="EI3" i="80"/>
  <c r="EE3" i="80"/>
  <c r="EA3" i="80"/>
  <c r="DW3" i="80"/>
  <c r="DS3" i="80"/>
  <c r="DO3" i="80"/>
  <c r="DK3" i="80"/>
  <c r="DG3" i="80"/>
  <c r="DC3" i="80"/>
  <c r="CY3" i="80"/>
  <c r="CU3" i="80"/>
  <c r="CQ3" i="80"/>
  <c r="CM3" i="80"/>
  <c r="CI3" i="80"/>
  <c r="CE3" i="80"/>
  <c r="CA3" i="80"/>
  <c r="BW3" i="80"/>
  <c r="BS3" i="80"/>
  <c r="BO3" i="80"/>
  <c r="BK3" i="80"/>
  <c r="BG3" i="80"/>
  <c r="BC3" i="80"/>
  <c r="AY3" i="80"/>
  <c r="AU3" i="80"/>
  <c r="AQ3" i="80"/>
  <c r="AM3" i="80"/>
  <c r="AI3" i="80"/>
  <c r="AE3" i="80"/>
  <c r="AA3" i="80"/>
  <c r="W3" i="80"/>
  <c r="S3" i="80"/>
  <c r="O3" i="80"/>
  <c r="K3" i="80"/>
  <c r="FW2" i="80"/>
  <c r="FS2" i="80"/>
  <c r="FO2" i="80"/>
  <c r="FK2" i="80"/>
  <c r="FG2" i="80"/>
  <c r="FC2" i="80"/>
  <c r="EU2" i="80"/>
  <c r="EQ2" i="80"/>
  <c r="EM2" i="80"/>
  <c r="EI2" i="80"/>
  <c r="EE2" i="80"/>
  <c r="EA2" i="80"/>
  <c r="DW2" i="80"/>
  <c r="DS2" i="80"/>
  <c r="DO2" i="80"/>
  <c r="DK2" i="80"/>
  <c r="DG2" i="80"/>
  <c r="DC2" i="80"/>
  <c r="CY2" i="80"/>
  <c r="CU2" i="80"/>
  <c r="CQ2" i="80"/>
  <c r="CM2" i="80"/>
  <c r="CI2" i="80"/>
  <c r="CE2" i="80"/>
  <c r="CA2" i="80"/>
  <c r="BW2" i="80"/>
  <c r="BS2" i="80"/>
  <c r="BO2" i="80"/>
  <c r="BK2" i="80"/>
  <c r="BG2" i="80"/>
  <c r="BC2" i="80"/>
  <c r="AY2" i="80"/>
  <c r="AU2" i="80"/>
  <c r="AQ2" i="80"/>
  <c r="AM2" i="80"/>
  <c r="AI2" i="80"/>
  <c r="AE2" i="80"/>
  <c r="AG38" i="80" s="1"/>
  <c r="AA2" i="80"/>
  <c r="W2" i="80"/>
  <c r="S2" i="80"/>
  <c r="O2" i="80"/>
  <c r="K2" i="80"/>
  <c r="K10" i="80" s="1"/>
  <c r="M4" i="79"/>
  <c r="M3" i="79"/>
  <c r="M2" i="79"/>
  <c r="M28" i="80" l="1"/>
  <c r="M10" i="80"/>
  <c r="K28" i="80"/>
  <c r="G11" i="81"/>
  <c r="I11" i="81"/>
  <c r="G12" i="81"/>
  <c r="I12" i="81"/>
  <c r="G13" i="81"/>
  <c r="I13" i="81"/>
  <c r="G14" i="81"/>
  <c r="I14" i="81"/>
  <c r="G15" i="81"/>
  <c r="I15" i="81"/>
  <c r="G16" i="81"/>
  <c r="I16" i="81"/>
  <c r="G17" i="81"/>
  <c r="I17" i="81"/>
  <c r="G18" i="81"/>
  <c r="I18" i="81"/>
  <c r="G19" i="81"/>
  <c r="I19" i="81"/>
  <c r="G20" i="81"/>
  <c r="I20" i="81"/>
  <c r="G21" i="81"/>
  <c r="I21" i="81"/>
  <c r="G22" i="81"/>
  <c r="I22" i="81"/>
  <c r="G23" i="81"/>
  <c r="I23" i="81"/>
  <c r="G24" i="81"/>
  <c r="I24" i="81"/>
  <c r="G25" i="81"/>
  <c r="I25" i="81"/>
  <c r="G26" i="81"/>
  <c r="I26" i="81"/>
  <c r="I10" i="81"/>
  <c r="G10" i="81"/>
  <c r="K10" i="81"/>
  <c r="M10" i="81"/>
  <c r="K11" i="81"/>
  <c r="M11" i="81"/>
  <c r="K12" i="81"/>
  <c r="M12" i="81"/>
  <c r="K13" i="81"/>
  <c r="M13" i="81"/>
  <c r="K14" i="81"/>
  <c r="M14" i="81"/>
  <c r="K15" i="81"/>
  <c r="M15" i="81"/>
  <c r="K16" i="81"/>
  <c r="M16" i="81"/>
  <c r="K17" i="81"/>
  <c r="M17" i="81"/>
  <c r="K18" i="81"/>
  <c r="M18" i="81"/>
  <c r="K19" i="81"/>
  <c r="M19" i="81"/>
  <c r="K20" i="81"/>
  <c r="M20" i="81"/>
  <c r="K21" i="81"/>
  <c r="M21" i="81"/>
  <c r="K22" i="81"/>
  <c r="M22" i="81"/>
  <c r="K23" i="81"/>
  <c r="M23" i="81"/>
  <c r="K24" i="81"/>
  <c r="M24" i="81"/>
  <c r="K25" i="81"/>
  <c r="M25" i="81"/>
  <c r="K26" i="81"/>
  <c r="M26" i="81"/>
  <c r="O10" i="81"/>
  <c r="Q10" i="81"/>
  <c r="O11" i="81"/>
  <c r="Q11" i="81"/>
  <c r="O12" i="81"/>
  <c r="Q12" i="81"/>
  <c r="O13" i="81"/>
  <c r="Q13" i="81"/>
  <c r="O14" i="81"/>
  <c r="Q14" i="81"/>
  <c r="O15" i="81"/>
  <c r="Q15" i="81"/>
  <c r="O16" i="81"/>
  <c r="Q16" i="81"/>
  <c r="O17" i="81"/>
  <c r="Q17" i="81"/>
  <c r="O18" i="81"/>
  <c r="Q18" i="81"/>
  <c r="O19" i="81"/>
  <c r="Q19" i="81"/>
  <c r="O20" i="81"/>
  <c r="Q20" i="81"/>
  <c r="O21" i="81"/>
  <c r="Q21" i="81"/>
  <c r="O22" i="81"/>
  <c r="Q22" i="81"/>
  <c r="O23" i="81"/>
  <c r="Q23" i="81"/>
  <c r="O24" i="81"/>
  <c r="Q24" i="81"/>
  <c r="O25" i="81"/>
  <c r="Q25" i="81"/>
  <c r="O26" i="81"/>
  <c r="Q26" i="81"/>
  <c r="S10" i="81"/>
  <c r="U10" i="81"/>
  <c r="S11" i="81"/>
  <c r="U11" i="81"/>
  <c r="S12" i="81"/>
  <c r="U12" i="81"/>
  <c r="S13" i="81"/>
  <c r="U13" i="81"/>
  <c r="S14" i="81"/>
  <c r="U14" i="81"/>
  <c r="S15" i="81"/>
  <c r="U15" i="81"/>
  <c r="S16" i="81"/>
  <c r="U16" i="81"/>
  <c r="S17" i="81"/>
  <c r="U17" i="81"/>
  <c r="S18" i="81"/>
  <c r="U18" i="81"/>
  <c r="S19" i="81"/>
  <c r="U19" i="81"/>
  <c r="S20" i="81"/>
  <c r="U20" i="81"/>
  <c r="S21" i="81"/>
  <c r="U21" i="81"/>
  <c r="S22" i="81"/>
  <c r="U22" i="81"/>
  <c r="S23" i="81"/>
  <c r="U23" i="81"/>
  <c r="S24" i="81"/>
  <c r="U24" i="81"/>
  <c r="S25" i="81"/>
  <c r="U25" i="81"/>
  <c r="S26" i="81"/>
  <c r="U26" i="81"/>
  <c r="W10" i="81"/>
  <c r="Y10" i="81"/>
  <c r="W11" i="81"/>
  <c r="Y11" i="81"/>
  <c r="W12" i="81"/>
  <c r="Y12" i="81"/>
  <c r="W13" i="81"/>
  <c r="Y13" i="81"/>
  <c r="W14" i="81"/>
  <c r="Y14" i="81"/>
  <c r="W15" i="81"/>
  <c r="Y15" i="81"/>
  <c r="W16" i="81"/>
  <c r="Y16" i="81"/>
  <c r="W17" i="81"/>
  <c r="Y17" i="81"/>
  <c r="W18" i="81"/>
  <c r="Y18" i="81"/>
  <c r="W19" i="81"/>
  <c r="Y19" i="81"/>
  <c r="W20" i="81"/>
  <c r="Y20" i="81"/>
  <c r="W21" i="81"/>
  <c r="Y21" i="81"/>
  <c r="W22" i="81"/>
  <c r="Y22" i="81"/>
  <c r="W23" i="81"/>
  <c r="Y23" i="81"/>
  <c r="W24" i="81"/>
  <c r="Y24" i="81"/>
  <c r="W25" i="81"/>
  <c r="Y25" i="81"/>
  <c r="W26" i="81"/>
  <c r="Y26" i="81"/>
  <c r="AA10" i="81"/>
  <c r="AC10" i="81"/>
  <c r="AA11" i="81"/>
  <c r="AC11" i="81"/>
  <c r="AA12" i="81"/>
  <c r="AC12" i="81"/>
  <c r="AA13" i="81"/>
  <c r="AC13" i="81"/>
  <c r="AA14" i="81"/>
  <c r="AC14" i="81"/>
  <c r="AA15" i="81"/>
  <c r="AC15" i="81"/>
  <c r="AA16" i="81"/>
  <c r="AC16" i="81"/>
  <c r="AA17" i="81"/>
  <c r="AC17" i="81"/>
  <c r="AA18" i="81"/>
  <c r="AC18" i="81"/>
  <c r="AA19" i="81"/>
  <c r="AC19" i="81"/>
  <c r="AA20" i="81"/>
  <c r="AC20" i="81"/>
  <c r="AA21" i="81"/>
  <c r="AC21" i="81"/>
  <c r="AA22" i="81"/>
  <c r="AC22" i="81"/>
  <c r="AA23" i="81"/>
  <c r="AC23" i="81"/>
  <c r="AA24" i="81"/>
  <c r="AC24" i="81"/>
  <c r="AA25" i="81"/>
  <c r="AC25" i="81"/>
  <c r="AA26" i="81"/>
  <c r="AC26" i="81"/>
  <c r="AE10" i="81"/>
  <c r="AG10" i="81"/>
  <c r="AE11" i="81"/>
  <c r="AG11" i="81"/>
  <c r="AE12" i="81"/>
  <c r="AG12" i="81"/>
  <c r="AE13" i="81"/>
  <c r="AG13" i="81"/>
  <c r="AE14" i="81"/>
  <c r="AG14" i="81"/>
  <c r="AE15" i="81"/>
  <c r="AG15" i="81"/>
  <c r="AE16" i="81"/>
  <c r="AG16" i="81"/>
  <c r="AE17" i="81"/>
  <c r="AG17" i="81"/>
  <c r="AE18" i="81"/>
  <c r="AG18" i="81"/>
  <c r="AE19" i="81"/>
  <c r="AG19" i="81"/>
  <c r="AE20" i="81"/>
  <c r="AG20" i="81"/>
  <c r="AE21" i="81"/>
  <c r="AG21" i="81"/>
  <c r="AE22" i="81"/>
  <c r="AG22" i="81"/>
  <c r="AE23" i="81"/>
  <c r="AG23" i="81"/>
  <c r="AE24" i="81"/>
  <c r="AG24" i="81"/>
  <c r="AE25" i="81"/>
  <c r="AG25" i="81"/>
  <c r="AE26" i="81"/>
  <c r="AG26" i="81"/>
  <c r="AI10" i="81"/>
  <c r="AK10" i="81"/>
  <c r="AI11" i="81"/>
  <c r="AK11" i="81"/>
  <c r="AI12" i="81"/>
  <c r="AK12" i="81"/>
  <c r="AI13" i="81"/>
  <c r="AK13" i="81"/>
  <c r="AI14" i="81"/>
  <c r="AK14" i="81"/>
  <c r="AI15" i="81"/>
  <c r="AK15" i="81"/>
  <c r="AI16" i="81"/>
  <c r="AK16" i="81"/>
  <c r="AI17" i="81"/>
  <c r="AK17" i="81"/>
  <c r="AI18" i="81"/>
  <c r="AK18" i="81"/>
  <c r="AI19" i="81"/>
  <c r="AK19" i="81"/>
  <c r="AI20" i="81"/>
  <c r="AK20" i="81"/>
  <c r="AI21" i="81"/>
  <c r="AK21" i="81"/>
  <c r="AI22" i="81"/>
  <c r="AK22" i="81"/>
  <c r="AI23" i="81"/>
  <c r="AK23" i="81"/>
  <c r="AI24" i="81"/>
  <c r="AK24" i="81"/>
  <c r="AI25" i="81"/>
  <c r="AK25" i="81"/>
  <c r="AI26" i="81"/>
  <c r="AK26" i="81"/>
  <c r="AM10" i="81"/>
  <c r="AO10" i="81"/>
  <c r="AM11" i="81"/>
  <c r="AO11" i="81"/>
  <c r="AM12" i="81"/>
  <c r="AO12" i="81"/>
  <c r="AM13" i="81"/>
  <c r="AO13" i="81"/>
  <c r="AM14" i="81"/>
  <c r="AO14" i="81"/>
  <c r="AM15" i="81"/>
  <c r="AO15" i="81"/>
  <c r="AM16" i="81"/>
  <c r="AO16" i="81"/>
  <c r="AM17" i="81"/>
  <c r="AO17" i="81"/>
  <c r="AM18" i="81"/>
  <c r="AO18" i="81"/>
  <c r="AM19" i="81"/>
  <c r="AO19" i="81"/>
  <c r="AM20" i="81"/>
  <c r="AO20" i="81"/>
  <c r="AM21" i="81"/>
  <c r="AO21" i="81"/>
  <c r="AM22" i="81"/>
  <c r="AO22" i="81"/>
  <c r="AM23" i="81"/>
  <c r="AO23" i="81"/>
  <c r="AM24" i="81"/>
  <c r="AO24" i="81"/>
  <c r="AM25" i="81"/>
  <c r="AO25" i="81"/>
  <c r="AM26" i="81"/>
  <c r="AO26" i="81"/>
  <c r="AQ10" i="81"/>
  <c r="AS10" i="81"/>
  <c r="AQ11" i="81"/>
  <c r="AS11" i="81"/>
  <c r="AQ12" i="81"/>
  <c r="AS12" i="81"/>
  <c r="AQ13" i="81"/>
  <c r="AS13" i="81"/>
  <c r="AQ14" i="81"/>
  <c r="AS14" i="81"/>
  <c r="AQ15" i="81"/>
  <c r="AS15" i="81"/>
  <c r="AQ16" i="81"/>
  <c r="AS16" i="81"/>
  <c r="AQ17" i="81"/>
  <c r="AS17" i="81"/>
  <c r="AQ18" i="81"/>
  <c r="AS18" i="81"/>
  <c r="AQ19" i="81"/>
  <c r="AS19" i="81"/>
  <c r="AQ20" i="81"/>
  <c r="AS20" i="81"/>
  <c r="AQ21" i="81"/>
  <c r="AS21" i="81"/>
  <c r="AQ22" i="81"/>
  <c r="AS22" i="81"/>
  <c r="AQ23" i="81"/>
  <c r="AS23" i="81"/>
  <c r="AQ24" i="81"/>
  <c r="AS24" i="81"/>
  <c r="AQ25" i="81"/>
  <c r="AS25" i="81"/>
  <c r="AQ26" i="81"/>
  <c r="AS26" i="81"/>
  <c r="AU10" i="81"/>
  <c r="AW10" i="81"/>
  <c r="AU11" i="81"/>
  <c r="AW11" i="81"/>
  <c r="AU12" i="81"/>
  <c r="AW12" i="81"/>
  <c r="AU13" i="81"/>
  <c r="AW13" i="81"/>
  <c r="AU14" i="81"/>
  <c r="AW14" i="81"/>
  <c r="AU15" i="81"/>
  <c r="AW15" i="81"/>
  <c r="AU16" i="81"/>
  <c r="AW16" i="81"/>
  <c r="AU17" i="81"/>
  <c r="AW17" i="81"/>
  <c r="AU18" i="81"/>
  <c r="AW18" i="81"/>
  <c r="AU19" i="81"/>
  <c r="AW19" i="81"/>
  <c r="AU20" i="81"/>
  <c r="AW20" i="81"/>
  <c r="AU21" i="81"/>
  <c r="AW21" i="81"/>
  <c r="AU22" i="81"/>
  <c r="AW22" i="81"/>
  <c r="AU23" i="81"/>
  <c r="AW23" i="81"/>
  <c r="AU24" i="81"/>
  <c r="AW24" i="81"/>
  <c r="AU25" i="81"/>
  <c r="AW25" i="81"/>
  <c r="AU26" i="81"/>
  <c r="AW26" i="81"/>
  <c r="AY10" i="81"/>
  <c r="BA10" i="81"/>
  <c r="AY11" i="81"/>
  <c r="BA11" i="81"/>
  <c r="AY12" i="81"/>
  <c r="BA12" i="81"/>
  <c r="AY13" i="81"/>
  <c r="BA13" i="81"/>
  <c r="AY14" i="81"/>
  <c r="BA14" i="81"/>
  <c r="AY15" i="81"/>
  <c r="BA15" i="81"/>
  <c r="AY16" i="81"/>
  <c r="BA16" i="81"/>
  <c r="AY17" i="81"/>
  <c r="BA17" i="81"/>
  <c r="AY18" i="81"/>
  <c r="BA18" i="81"/>
  <c r="AY19" i="81"/>
  <c r="BA19" i="81"/>
  <c r="AY20" i="81"/>
  <c r="BA20" i="81"/>
  <c r="AY21" i="81"/>
  <c r="BA21" i="81"/>
  <c r="AY22" i="81"/>
  <c r="BA22" i="81"/>
  <c r="AY23" i="81"/>
  <c r="BA23" i="81"/>
  <c r="AY24" i="81"/>
  <c r="BA24" i="81"/>
  <c r="AY25" i="81"/>
  <c r="BA25" i="81"/>
  <c r="AY26" i="81"/>
  <c r="BA26" i="81"/>
  <c r="BC10" i="81"/>
  <c r="BE10" i="81"/>
  <c r="BC11" i="81"/>
  <c r="BE11" i="81"/>
  <c r="BC12" i="81"/>
  <c r="BE12" i="81"/>
  <c r="BC13" i="81"/>
  <c r="BE13" i="81"/>
  <c r="BC14" i="81"/>
  <c r="BE14" i="81"/>
  <c r="BC15" i="81"/>
  <c r="BE15" i="81"/>
  <c r="BC16" i="81"/>
  <c r="BE16" i="81"/>
  <c r="BC17" i="81"/>
  <c r="BE17" i="81"/>
  <c r="BC18" i="81"/>
  <c r="BE18" i="81"/>
  <c r="BC19" i="81"/>
  <c r="BE19" i="81"/>
  <c r="BC20" i="81"/>
  <c r="BE20" i="81"/>
  <c r="BC21" i="81"/>
  <c r="BE21" i="81"/>
  <c r="BC22" i="81"/>
  <c r="BE22" i="81"/>
  <c r="BC23" i="81"/>
  <c r="BE23" i="81"/>
  <c r="BC24" i="81"/>
  <c r="BE24" i="81"/>
  <c r="BC25" i="81"/>
  <c r="BE25" i="81"/>
  <c r="BC26" i="81"/>
  <c r="BE26" i="81"/>
  <c r="BG10" i="81"/>
  <c r="BI10" i="81"/>
  <c r="BG11" i="81"/>
  <c r="BI11" i="81"/>
  <c r="BG12" i="81"/>
  <c r="BI12" i="81"/>
  <c r="BG13" i="81"/>
  <c r="BI13" i="81"/>
  <c r="BG14" i="81"/>
  <c r="BI14" i="81"/>
  <c r="BG15" i="81"/>
  <c r="BI15" i="81"/>
  <c r="BG16" i="81"/>
  <c r="BI16" i="81"/>
  <c r="BG17" i="81"/>
  <c r="BI17" i="81"/>
  <c r="BG18" i="81"/>
  <c r="BI18" i="81"/>
  <c r="BG19" i="81"/>
  <c r="BI19" i="81"/>
  <c r="BG20" i="81"/>
  <c r="BI20" i="81"/>
  <c r="BG21" i="81"/>
  <c r="BI21" i="81"/>
  <c r="BG22" i="81"/>
  <c r="BI22" i="81"/>
  <c r="BG23" i="81"/>
  <c r="BI23" i="81"/>
  <c r="BG24" i="81"/>
  <c r="BI24" i="81"/>
  <c r="BG25" i="81"/>
  <c r="BI25" i="81"/>
  <c r="BG26" i="81"/>
  <c r="BI26" i="81"/>
  <c r="BK10" i="81"/>
  <c r="BM10" i="81"/>
  <c r="BK11" i="81"/>
  <c r="BM11" i="81"/>
  <c r="BK12" i="81"/>
  <c r="BM12" i="81"/>
  <c r="BK13" i="81"/>
  <c r="BM13" i="81"/>
  <c r="BK14" i="81"/>
  <c r="BM14" i="81"/>
  <c r="BK15" i="81"/>
  <c r="BM15" i="81"/>
  <c r="BK16" i="81"/>
  <c r="BM16" i="81"/>
  <c r="BK17" i="81"/>
  <c r="BM17" i="81"/>
  <c r="BK18" i="81"/>
  <c r="BM18" i="81"/>
  <c r="BK19" i="81"/>
  <c r="BM19" i="81"/>
  <c r="BK20" i="81"/>
  <c r="BM20" i="81"/>
  <c r="BK21" i="81"/>
  <c r="BM21" i="81"/>
  <c r="BK22" i="81"/>
  <c r="BM22" i="81"/>
  <c r="BK23" i="81"/>
  <c r="BM23" i="81"/>
  <c r="BK24" i="81"/>
  <c r="BM24" i="81"/>
  <c r="BK25" i="81"/>
  <c r="BM25" i="81"/>
  <c r="BK26" i="81"/>
  <c r="BM26" i="81"/>
  <c r="BO10" i="81"/>
  <c r="BQ10" i="81"/>
  <c r="BO11" i="81"/>
  <c r="BQ11" i="81"/>
  <c r="BO12" i="81"/>
  <c r="BQ12" i="81"/>
  <c r="BO13" i="81"/>
  <c r="BQ13" i="81"/>
  <c r="BO14" i="81"/>
  <c r="BQ14" i="81"/>
  <c r="BO15" i="81"/>
  <c r="BQ15" i="81"/>
  <c r="BO16" i="81"/>
  <c r="BQ16" i="81"/>
  <c r="BO17" i="81"/>
  <c r="BQ17" i="81"/>
  <c r="BO18" i="81"/>
  <c r="BQ18" i="81"/>
  <c r="BO19" i="81"/>
  <c r="BQ19" i="81"/>
  <c r="BO20" i="81"/>
  <c r="BQ20" i="81"/>
  <c r="BO21" i="81"/>
  <c r="BQ21" i="81"/>
  <c r="BO22" i="81"/>
  <c r="BQ22" i="81"/>
  <c r="BO23" i="81"/>
  <c r="BQ23" i="81"/>
  <c r="BO24" i="81"/>
  <c r="BQ24" i="81"/>
  <c r="BO25" i="81"/>
  <c r="BQ25" i="81"/>
  <c r="BO26" i="81"/>
  <c r="BQ26" i="81"/>
  <c r="BS10" i="81"/>
  <c r="BU10" i="81"/>
  <c r="BS11" i="81"/>
  <c r="BU11" i="81"/>
  <c r="BS12" i="81"/>
  <c r="BU12" i="81"/>
  <c r="BS13" i="81"/>
  <c r="BU13" i="81"/>
  <c r="BS14" i="81"/>
  <c r="BU14" i="81"/>
  <c r="BS15" i="81"/>
  <c r="BU15" i="81"/>
  <c r="BS16" i="81"/>
  <c r="BU16" i="81"/>
  <c r="BS17" i="81"/>
  <c r="BU17" i="81"/>
  <c r="BS18" i="81"/>
  <c r="BU18" i="81"/>
  <c r="BS19" i="81"/>
  <c r="BU19" i="81"/>
  <c r="BS20" i="81"/>
  <c r="BU20" i="81"/>
  <c r="BS21" i="81"/>
  <c r="BU21" i="81"/>
  <c r="BS22" i="81"/>
  <c r="BU22" i="81"/>
  <c r="BS23" i="81"/>
  <c r="BU23" i="81"/>
  <c r="BS24" i="81"/>
  <c r="BU24" i="81"/>
  <c r="BS25" i="81"/>
  <c r="BU25" i="81"/>
  <c r="BS26" i="81"/>
  <c r="BU26" i="81"/>
  <c r="BW10" i="81"/>
  <c r="BY10" i="81"/>
  <c r="BW11" i="81"/>
  <c r="BY11" i="81"/>
  <c r="BW12" i="81"/>
  <c r="BY12" i="81"/>
  <c r="BW13" i="81"/>
  <c r="BY13" i="81"/>
  <c r="BW14" i="81"/>
  <c r="BY14" i="81"/>
  <c r="BW15" i="81"/>
  <c r="BY15" i="81"/>
  <c r="BW16" i="81"/>
  <c r="BY16" i="81"/>
  <c r="BW17" i="81"/>
  <c r="BY17" i="81"/>
  <c r="BW18" i="81"/>
  <c r="BY18" i="81"/>
  <c r="BW19" i="81"/>
  <c r="BY19" i="81"/>
  <c r="BW20" i="81"/>
  <c r="BY20" i="81"/>
  <c r="BW21" i="81"/>
  <c r="BY21" i="81"/>
  <c r="BW22" i="81"/>
  <c r="BY22" i="81"/>
  <c r="BW23" i="81"/>
  <c r="BY23" i="81"/>
  <c r="BW24" i="81"/>
  <c r="BY24" i="81"/>
  <c r="BW25" i="81"/>
  <c r="BY25" i="81"/>
  <c r="BW26" i="81"/>
  <c r="BY26" i="81"/>
  <c r="CA10" i="81"/>
  <c r="CC10" i="81"/>
  <c r="CA11" i="81"/>
  <c r="CC11" i="81"/>
  <c r="CA12" i="81"/>
  <c r="CC12" i="81"/>
  <c r="CA13" i="81"/>
  <c r="CC13" i="81"/>
  <c r="CA14" i="81"/>
  <c r="CC14" i="81"/>
  <c r="CA15" i="81"/>
  <c r="CC15" i="81"/>
  <c r="CA16" i="81"/>
  <c r="CC16" i="81"/>
  <c r="CA17" i="81"/>
  <c r="CC17" i="81"/>
  <c r="CA18" i="81"/>
  <c r="CC18" i="81"/>
  <c r="CA19" i="81"/>
  <c r="CC19" i="81"/>
  <c r="CA20" i="81"/>
  <c r="CC20" i="81"/>
  <c r="CA21" i="81"/>
  <c r="CC21" i="81"/>
  <c r="CA22" i="81"/>
  <c r="CC22" i="81"/>
  <c r="CA23" i="81"/>
  <c r="CC23" i="81"/>
  <c r="CA24" i="81"/>
  <c r="CC24" i="81"/>
  <c r="CA25" i="81"/>
  <c r="CC25" i="81"/>
  <c r="CA26" i="81"/>
  <c r="CC26" i="81"/>
  <c r="CE10" i="81"/>
  <c r="CG10" i="81"/>
  <c r="CE11" i="81"/>
  <c r="CG11" i="81"/>
  <c r="CE12" i="81"/>
  <c r="CG12" i="81"/>
  <c r="CE13" i="81"/>
  <c r="CG13" i="81"/>
  <c r="CE14" i="81"/>
  <c r="CG14" i="81"/>
  <c r="CE15" i="81"/>
  <c r="CG15" i="81"/>
  <c r="CE16" i="81"/>
  <c r="CG16" i="81"/>
  <c r="CE17" i="81"/>
  <c r="CG17" i="81"/>
  <c r="CE18" i="81"/>
  <c r="CG18" i="81"/>
  <c r="CE19" i="81"/>
  <c r="CG19" i="81"/>
  <c r="CE20" i="81"/>
  <c r="CG20" i="81"/>
  <c r="CE21" i="81"/>
  <c r="CG21" i="81"/>
  <c r="CE22" i="81"/>
  <c r="CG22" i="81"/>
  <c r="CE23" i="81"/>
  <c r="CG23" i="81"/>
  <c r="CE24" i="81"/>
  <c r="CG24" i="81"/>
  <c r="CE25" i="81"/>
  <c r="CG25" i="81"/>
  <c r="CE26" i="81"/>
  <c r="CG26" i="81"/>
  <c r="CI10" i="81"/>
  <c r="CK10" i="81"/>
  <c r="CI11" i="81"/>
  <c r="CK11" i="81"/>
  <c r="CI12" i="81"/>
  <c r="CK12" i="81"/>
  <c r="CI13" i="81"/>
  <c r="CK13" i="81"/>
  <c r="CI14" i="81"/>
  <c r="CK14" i="81"/>
  <c r="CI15" i="81"/>
  <c r="CK15" i="81"/>
  <c r="CI16" i="81"/>
  <c r="CK16" i="81"/>
  <c r="CI17" i="81"/>
  <c r="CK17" i="81"/>
  <c r="CI18" i="81"/>
  <c r="CK18" i="81"/>
  <c r="CI19" i="81"/>
  <c r="CK19" i="81"/>
  <c r="CI20" i="81"/>
  <c r="CK20" i="81"/>
  <c r="CI21" i="81"/>
  <c r="CK21" i="81"/>
  <c r="CI22" i="81"/>
  <c r="CK22" i="81"/>
  <c r="CI23" i="81"/>
  <c r="CK23" i="81"/>
  <c r="CI24" i="81"/>
  <c r="CK24" i="81"/>
  <c r="CI25" i="81"/>
  <c r="CK25" i="81"/>
  <c r="CI26" i="81"/>
  <c r="CK26" i="81"/>
  <c r="G11" i="82"/>
  <c r="I11" i="82"/>
  <c r="G12" i="82"/>
  <c r="I12" i="82"/>
  <c r="G13" i="82"/>
  <c r="I13" i="82"/>
  <c r="G14" i="82"/>
  <c r="I14" i="82"/>
  <c r="G15" i="82"/>
  <c r="I15" i="82"/>
  <c r="G16" i="82"/>
  <c r="I16" i="82"/>
  <c r="G17" i="82"/>
  <c r="I17" i="82"/>
  <c r="G18" i="82"/>
  <c r="I18" i="82"/>
  <c r="G19" i="82"/>
  <c r="I19" i="82"/>
  <c r="G20" i="82"/>
  <c r="I20" i="82"/>
  <c r="G21" i="82"/>
  <c r="I21" i="82"/>
  <c r="G22" i="82"/>
  <c r="I22" i="82"/>
  <c r="G23" i="82"/>
  <c r="I23" i="82"/>
  <c r="G24" i="82"/>
  <c r="I24" i="82"/>
  <c r="G25" i="82"/>
  <c r="I25" i="82"/>
  <c r="G26" i="82"/>
  <c r="I26" i="82"/>
  <c r="I10" i="82"/>
  <c r="G10" i="82"/>
  <c r="K10" i="82"/>
  <c r="M10" i="82"/>
  <c r="K11" i="82"/>
  <c r="M11" i="82"/>
  <c r="K12" i="82"/>
  <c r="M12" i="82"/>
  <c r="K13" i="82"/>
  <c r="M13" i="82"/>
  <c r="K14" i="82"/>
  <c r="M14" i="82"/>
  <c r="K15" i="82"/>
  <c r="M15" i="82"/>
  <c r="K16" i="82"/>
  <c r="M16" i="82"/>
  <c r="K17" i="82"/>
  <c r="M17" i="82"/>
  <c r="K18" i="82"/>
  <c r="M18" i="82"/>
  <c r="K19" i="82"/>
  <c r="M19" i="82"/>
  <c r="K20" i="82"/>
  <c r="M20" i="82"/>
  <c r="K21" i="82"/>
  <c r="M21" i="82"/>
  <c r="K22" i="82"/>
  <c r="M22" i="82"/>
  <c r="K23" i="82"/>
  <c r="M23" i="82"/>
  <c r="K24" i="82"/>
  <c r="M24" i="82"/>
  <c r="K25" i="82"/>
  <c r="M25" i="82"/>
  <c r="K26" i="82"/>
  <c r="M26" i="82"/>
  <c r="O10" i="82"/>
  <c r="Q10" i="82"/>
  <c r="O11" i="82"/>
  <c r="Q11" i="82"/>
  <c r="O12" i="82"/>
  <c r="Q12" i="82"/>
  <c r="O13" i="82"/>
  <c r="Q13" i="82"/>
  <c r="O14" i="82"/>
  <c r="Q14" i="82"/>
  <c r="O15" i="82"/>
  <c r="Q15" i="82"/>
  <c r="O16" i="82"/>
  <c r="Q16" i="82"/>
  <c r="O17" i="82"/>
  <c r="Q17" i="82"/>
  <c r="O18" i="82"/>
  <c r="Q18" i="82"/>
  <c r="O19" i="82"/>
  <c r="Q19" i="82"/>
  <c r="O20" i="82"/>
  <c r="Q20" i="82"/>
  <c r="O21" i="82"/>
  <c r="Q21" i="82"/>
  <c r="O22" i="82"/>
  <c r="Q22" i="82"/>
  <c r="O23" i="82"/>
  <c r="Q23" i="82"/>
  <c r="O24" i="82"/>
  <c r="Q24" i="82"/>
  <c r="O25" i="82"/>
  <c r="Q25" i="82"/>
  <c r="O26" i="82"/>
  <c r="Q26" i="82"/>
  <c r="S10" i="82"/>
  <c r="U10" i="82"/>
  <c r="S11" i="82"/>
  <c r="U11" i="82"/>
  <c r="S12" i="82"/>
  <c r="U12" i="82"/>
  <c r="S13" i="82"/>
  <c r="U13" i="82"/>
  <c r="S14" i="82"/>
  <c r="U14" i="82"/>
  <c r="S15" i="82"/>
  <c r="U15" i="82"/>
  <c r="S16" i="82"/>
  <c r="U16" i="82"/>
  <c r="S17" i="82"/>
  <c r="U17" i="82"/>
  <c r="S18" i="82"/>
  <c r="U18" i="82"/>
  <c r="S19" i="82"/>
  <c r="U19" i="82"/>
  <c r="S20" i="82"/>
  <c r="U20" i="82"/>
  <c r="S21" i="82"/>
  <c r="U21" i="82"/>
  <c r="S22" i="82"/>
  <c r="U22" i="82"/>
  <c r="S23" i="82"/>
  <c r="U23" i="82"/>
  <c r="S24" i="82"/>
  <c r="U24" i="82"/>
  <c r="S25" i="82"/>
  <c r="U25" i="82"/>
  <c r="S26" i="82"/>
  <c r="U26" i="82"/>
  <c r="W10" i="82"/>
  <c r="Y10" i="82"/>
  <c r="W11" i="82"/>
  <c r="Y11" i="82"/>
  <c r="W12" i="82"/>
  <c r="Y12" i="82"/>
  <c r="W13" i="82"/>
  <c r="Y13" i="82"/>
  <c r="W14" i="82"/>
  <c r="Y14" i="82"/>
  <c r="W15" i="82"/>
  <c r="Y15" i="82"/>
  <c r="W16" i="82"/>
  <c r="Y16" i="82"/>
  <c r="W17" i="82"/>
  <c r="Y17" i="82"/>
  <c r="W18" i="82"/>
  <c r="Y18" i="82"/>
  <c r="W19" i="82"/>
  <c r="Y19" i="82"/>
  <c r="W20" i="82"/>
  <c r="Y20" i="82"/>
  <c r="W21" i="82"/>
  <c r="Y21" i="82"/>
  <c r="W22" i="82"/>
  <c r="Y22" i="82"/>
  <c r="W23" i="82"/>
  <c r="Y23" i="82"/>
  <c r="W24" i="82"/>
  <c r="Y24" i="82"/>
  <c r="W25" i="82"/>
  <c r="Y25" i="82"/>
  <c r="W26" i="82"/>
  <c r="Y26" i="82"/>
  <c r="AA10" i="82"/>
  <c r="AC10" i="82"/>
  <c r="AA11" i="82"/>
  <c r="AC11" i="82"/>
  <c r="AA12" i="82"/>
  <c r="AC12" i="82"/>
  <c r="AA13" i="82"/>
  <c r="AC13" i="82"/>
  <c r="AA14" i="82"/>
  <c r="AC14" i="82"/>
  <c r="AA15" i="82"/>
  <c r="AC15" i="82"/>
  <c r="AA16" i="82"/>
  <c r="AC16" i="82"/>
  <c r="AA17" i="82"/>
  <c r="AC17" i="82"/>
  <c r="AA18" i="82"/>
  <c r="AC18" i="82"/>
  <c r="AA19" i="82"/>
  <c r="AC19" i="82"/>
  <c r="AA20" i="82"/>
  <c r="AC20" i="82"/>
  <c r="AA21" i="82"/>
  <c r="AC21" i="82"/>
  <c r="AA22" i="82"/>
  <c r="AC22" i="82"/>
  <c r="AA23" i="82"/>
  <c r="AC23" i="82"/>
  <c r="AA24" i="82"/>
  <c r="AC24" i="82"/>
  <c r="AA25" i="82"/>
  <c r="AC25" i="82"/>
  <c r="AA26" i="82"/>
  <c r="AC26" i="82"/>
  <c r="AE10" i="82"/>
  <c r="AG10" i="82"/>
  <c r="AE11" i="82"/>
  <c r="AG11" i="82"/>
  <c r="AE12" i="82"/>
  <c r="AG12" i="82"/>
  <c r="AE13" i="82"/>
  <c r="AG13" i="82"/>
  <c r="AE14" i="82"/>
  <c r="AG14" i="82"/>
  <c r="AE15" i="82"/>
  <c r="AG15" i="82"/>
  <c r="AE16" i="82"/>
  <c r="AG16" i="82"/>
  <c r="AE17" i="82"/>
  <c r="AG17" i="82"/>
  <c r="AE18" i="82"/>
  <c r="AG18" i="82"/>
  <c r="AE19" i="82"/>
  <c r="AG19" i="82"/>
  <c r="AE20" i="82"/>
  <c r="AG20" i="82"/>
  <c r="AE21" i="82"/>
  <c r="AG21" i="82"/>
  <c r="AE22" i="82"/>
  <c r="AG22" i="82"/>
  <c r="AE23" i="82"/>
  <c r="AG23" i="82"/>
  <c r="AE24" i="82"/>
  <c r="AG24" i="82"/>
  <c r="AE25" i="82"/>
  <c r="AG25" i="82"/>
  <c r="AE26" i="82"/>
  <c r="AG26" i="82"/>
  <c r="AI10" i="82"/>
  <c r="AK10" i="82"/>
  <c r="AI11" i="82"/>
  <c r="AK11" i="82"/>
  <c r="AI12" i="82"/>
  <c r="AK12" i="82"/>
  <c r="AI13" i="82"/>
  <c r="AK13" i="82"/>
  <c r="AI14" i="82"/>
  <c r="AK14" i="82"/>
  <c r="AI15" i="82"/>
  <c r="AK15" i="82"/>
  <c r="AI16" i="82"/>
  <c r="AK16" i="82"/>
  <c r="AI17" i="82"/>
  <c r="AK17" i="82"/>
  <c r="AI18" i="82"/>
  <c r="AK18" i="82"/>
  <c r="AI19" i="82"/>
  <c r="AK19" i="82"/>
  <c r="AI20" i="82"/>
  <c r="AK20" i="82"/>
  <c r="AI21" i="82"/>
  <c r="AK21" i="82"/>
  <c r="AI22" i="82"/>
  <c r="AK22" i="82"/>
  <c r="AI23" i="82"/>
  <c r="AK23" i="82"/>
  <c r="AI24" i="82"/>
  <c r="AK24" i="82"/>
  <c r="AI25" i="82"/>
  <c r="AK25" i="82"/>
  <c r="AI26" i="82"/>
  <c r="AK26" i="82"/>
  <c r="AM10" i="82"/>
  <c r="AO10" i="82"/>
  <c r="AM11" i="82"/>
  <c r="AO11" i="82"/>
  <c r="AM12" i="82"/>
  <c r="AO12" i="82"/>
  <c r="AM13" i="82"/>
  <c r="AO13" i="82"/>
  <c r="AM14" i="82"/>
  <c r="AO14" i="82"/>
  <c r="AM15" i="82"/>
  <c r="AO15" i="82"/>
  <c r="AM16" i="82"/>
  <c r="AO16" i="82"/>
  <c r="AM17" i="82"/>
  <c r="AO17" i="82"/>
  <c r="AM18" i="82"/>
  <c r="AO18" i="82"/>
  <c r="AM19" i="82"/>
  <c r="AO19" i="82"/>
  <c r="AM20" i="82"/>
  <c r="AO20" i="82"/>
  <c r="AM21" i="82"/>
  <c r="AO21" i="82"/>
  <c r="AM22" i="82"/>
  <c r="AO22" i="82"/>
  <c r="AM23" i="82"/>
  <c r="AO23" i="82"/>
  <c r="AM24" i="82"/>
  <c r="AO24" i="82"/>
  <c r="AM25" i="82"/>
  <c r="AO25" i="82"/>
  <c r="AM26" i="82"/>
  <c r="AO26" i="82"/>
  <c r="AQ10" i="82"/>
  <c r="AS10" i="82"/>
  <c r="AQ11" i="82"/>
  <c r="AS11" i="82"/>
  <c r="AQ12" i="82"/>
  <c r="AS12" i="82"/>
  <c r="AQ13" i="82"/>
  <c r="AS13" i="82"/>
  <c r="AQ14" i="82"/>
  <c r="AS14" i="82"/>
  <c r="AQ15" i="82"/>
  <c r="AS15" i="82"/>
  <c r="AQ16" i="82"/>
  <c r="AS16" i="82"/>
  <c r="AQ17" i="82"/>
  <c r="AS17" i="82"/>
  <c r="AQ18" i="82"/>
  <c r="AS18" i="82"/>
  <c r="AQ19" i="82"/>
  <c r="AS19" i="82"/>
  <c r="AQ20" i="82"/>
  <c r="AS20" i="82"/>
  <c r="AQ21" i="82"/>
  <c r="AS21" i="82"/>
  <c r="AQ22" i="82"/>
  <c r="AS22" i="82"/>
  <c r="AQ23" i="82"/>
  <c r="AS23" i="82"/>
  <c r="AQ24" i="82"/>
  <c r="AS24" i="82"/>
  <c r="AQ25" i="82"/>
  <c r="AS25" i="82"/>
  <c r="AQ26" i="82"/>
  <c r="AS26" i="82"/>
  <c r="AU10" i="82"/>
  <c r="AW10" i="82"/>
  <c r="AU11" i="82"/>
  <c r="AW11" i="82"/>
  <c r="AU12" i="82"/>
  <c r="AW12" i="82"/>
  <c r="AU13" i="82"/>
  <c r="AW13" i="82"/>
  <c r="AU14" i="82"/>
  <c r="AW14" i="82"/>
  <c r="AU15" i="82"/>
  <c r="AW15" i="82"/>
  <c r="AU16" i="82"/>
  <c r="AW16" i="82"/>
  <c r="AU17" i="82"/>
  <c r="AW17" i="82"/>
  <c r="AU18" i="82"/>
  <c r="AW18" i="82"/>
  <c r="AU19" i="82"/>
  <c r="AW19" i="82"/>
  <c r="AU20" i="82"/>
  <c r="AW20" i="82"/>
  <c r="AU21" i="82"/>
  <c r="AW21" i="82"/>
  <c r="AU22" i="82"/>
  <c r="AW22" i="82"/>
  <c r="AU23" i="82"/>
  <c r="AW23" i="82"/>
  <c r="AU24" i="82"/>
  <c r="AW24" i="82"/>
  <c r="AU25" i="82"/>
  <c r="AW25" i="82"/>
  <c r="AU26" i="82"/>
  <c r="AW26" i="82"/>
  <c r="AY10" i="82"/>
  <c r="BA10" i="82"/>
  <c r="AY11" i="82"/>
  <c r="BA11" i="82"/>
  <c r="AY12" i="82"/>
  <c r="BA12" i="82"/>
  <c r="AY13" i="82"/>
  <c r="BA13" i="82"/>
  <c r="AY14" i="82"/>
  <c r="BA14" i="82"/>
  <c r="AY15" i="82"/>
  <c r="BA15" i="82"/>
  <c r="AY16" i="82"/>
  <c r="BA16" i="82"/>
  <c r="AY17" i="82"/>
  <c r="BA17" i="82"/>
  <c r="AY18" i="82"/>
  <c r="BA18" i="82"/>
  <c r="AY19" i="82"/>
  <c r="BA19" i="82"/>
  <c r="AY20" i="82"/>
  <c r="BA20" i="82"/>
  <c r="AY21" i="82"/>
  <c r="BA21" i="82"/>
  <c r="AY22" i="82"/>
  <c r="BA22" i="82"/>
  <c r="AY23" i="82"/>
  <c r="BA23" i="82"/>
  <c r="AY24" i="82"/>
  <c r="BA24" i="82"/>
  <c r="AY25" i="82"/>
  <c r="BA25" i="82"/>
  <c r="AY26" i="82"/>
  <c r="BA26" i="82"/>
  <c r="BC10" i="82"/>
  <c r="BE10" i="82"/>
  <c r="BC11" i="82"/>
  <c r="BE11" i="82"/>
  <c r="BC12" i="82"/>
  <c r="BE12" i="82"/>
  <c r="BC13" i="82"/>
  <c r="BE13" i="82"/>
  <c r="BC14" i="82"/>
  <c r="BE14" i="82"/>
  <c r="BC15" i="82"/>
  <c r="BE15" i="82"/>
  <c r="BC16" i="82"/>
  <c r="BE16" i="82"/>
  <c r="BC17" i="82"/>
  <c r="BE17" i="82"/>
  <c r="BC18" i="82"/>
  <c r="BE18" i="82"/>
  <c r="BC19" i="82"/>
  <c r="BE19" i="82"/>
  <c r="BC20" i="82"/>
  <c r="BE20" i="82"/>
  <c r="BC21" i="82"/>
  <c r="BE21" i="82"/>
  <c r="BC22" i="82"/>
  <c r="BE22" i="82"/>
  <c r="BC23" i="82"/>
  <c r="BE23" i="82"/>
  <c r="BC24" i="82"/>
  <c r="BE24" i="82"/>
  <c r="BC25" i="82"/>
  <c r="BE25" i="82"/>
  <c r="BC26" i="82"/>
  <c r="BE26" i="82"/>
  <c r="BG10" i="82"/>
  <c r="BI10" i="82"/>
  <c r="BG11" i="82"/>
  <c r="BI11" i="82"/>
  <c r="BG12" i="82"/>
  <c r="BI12" i="82"/>
  <c r="BG13" i="82"/>
  <c r="BI13" i="82"/>
  <c r="BG14" i="82"/>
  <c r="BI14" i="82"/>
  <c r="BG15" i="82"/>
  <c r="BI15" i="82"/>
  <c r="BG16" i="82"/>
  <c r="BI16" i="82"/>
  <c r="BG17" i="82"/>
  <c r="BI17" i="82"/>
  <c r="BG18" i="82"/>
  <c r="BI18" i="82"/>
  <c r="BG19" i="82"/>
  <c r="BI19" i="82"/>
  <c r="BG20" i="82"/>
  <c r="BI20" i="82"/>
  <c r="BG21" i="82"/>
  <c r="BI21" i="82"/>
  <c r="BG22" i="82"/>
  <c r="BI22" i="82"/>
  <c r="BG23" i="82"/>
  <c r="BI23" i="82"/>
  <c r="BG24" i="82"/>
  <c r="BI24" i="82"/>
  <c r="BG25" i="82"/>
  <c r="BI25" i="82"/>
  <c r="BG26" i="82"/>
  <c r="BI26" i="82"/>
  <c r="BK10" i="82"/>
  <c r="BM10" i="82"/>
  <c r="BK11" i="82"/>
  <c r="BM11" i="82"/>
  <c r="BK12" i="82"/>
  <c r="BM12" i="82"/>
  <c r="BK13" i="82"/>
  <c r="BM13" i="82"/>
  <c r="BK14" i="82"/>
  <c r="BM14" i="82"/>
  <c r="BK15" i="82"/>
  <c r="BM15" i="82"/>
  <c r="BK16" i="82"/>
  <c r="BM16" i="82"/>
  <c r="BK17" i="82"/>
  <c r="BM17" i="82"/>
  <c r="BK18" i="82"/>
  <c r="BM18" i="82"/>
  <c r="BK19" i="82"/>
  <c r="BM19" i="82"/>
  <c r="BK20" i="82"/>
  <c r="BM20" i="82"/>
  <c r="BK21" i="82"/>
  <c r="BM21" i="82"/>
  <c r="BK22" i="82"/>
  <c r="BM22" i="82"/>
  <c r="BK23" i="82"/>
  <c r="BM23" i="82"/>
  <c r="BK24" i="82"/>
  <c r="BM24" i="82"/>
  <c r="BK25" i="82"/>
  <c r="BM25" i="82"/>
  <c r="BK26" i="82"/>
  <c r="BM26" i="82"/>
  <c r="G11" i="83"/>
  <c r="I11" i="83"/>
  <c r="G12" i="83"/>
  <c r="I12" i="83"/>
  <c r="G13" i="83"/>
  <c r="I13" i="83"/>
  <c r="G14" i="83"/>
  <c r="I14" i="83"/>
  <c r="G15" i="83"/>
  <c r="I15" i="83"/>
  <c r="G16" i="83"/>
  <c r="I16" i="83"/>
  <c r="G17" i="83"/>
  <c r="I17" i="83"/>
  <c r="G18" i="83"/>
  <c r="I18" i="83"/>
  <c r="G19" i="83"/>
  <c r="I19" i="83"/>
  <c r="G20" i="83"/>
  <c r="I20" i="83"/>
  <c r="G21" i="83"/>
  <c r="I21" i="83"/>
  <c r="G22" i="83"/>
  <c r="I22" i="83"/>
  <c r="G23" i="83"/>
  <c r="I23" i="83"/>
  <c r="G24" i="83"/>
  <c r="I24" i="83"/>
  <c r="G25" i="83"/>
  <c r="I25" i="83"/>
  <c r="G26" i="83"/>
  <c r="I26" i="83"/>
  <c r="I10" i="83"/>
  <c r="G10" i="83"/>
  <c r="K10" i="83"/>
  <c r="M10" i="83"/>
  <c r="K11" i="83"/>
  <c r="M11" i="83"/>
  <c r="K12" i="83"/>
  <c r="M12" i="83"/>
  <c r="K13" i="83"/>
  <c r="M13" i="83"/>
  <c r="K14" i="83"/>
  <c r="M14" i="83"/>
  <c r="K15" i="83"/>
  <c r="M15" i="83"/>
  <c r="K16" i="83"/>
  <c r="M16" i="83"/>
  <c r="K17" i="83"/>
  <c r="M17" i="83"/>
  <c r="K18" i="83"/>
  <c r="M18" i="83"/>
  <c r="K19" i="83"/>
  <c r="M19" i="83"/>
  <c r="K20" i="83"/>
  <c r="M20" i="83"/>
  <c r="K21" i="83"/>
  <c r="M21" i="83"/>
  <c r="K22" i="83"/>
  <c r="M22" i="83"/>
  <c r="K23" i="83"/>
  <c r="M23" i="83"/>
  <c r="K24" i="83"/>
  <c r="M24" i="83"/>
  <c r="K25" i="83"/>
  <c r="M25" i="83"/>
  <c r="K26" i="83"/>
  <c r="M26" i="83"/>
  <c r="O10" i="83"/>
  <c r="Q10" i="83"/>
  <c r="O11" i="83"/>
  <c r="Q11" i="83"/>
  <c r="O12" i="83"/>
  <c r="Q12" i="83"/>
  <c r="O13" i="83"/>
  <c r="Q13" i="83"/>
  <c r="O14" i="83"/>
  <c r="Q14" i="83"/>
  <c r="O15" i="83"/>
  <c r="Q15" i="83"/>
  <c r="O16" i="83"/>
  <c r="Q16" i="83"/>
  <c r="O17" i="83"/>
  <c r="Q17" i="83"/>
  <c r="O18" i="83"/>
  <c r="Q18" i="83"/>
  <c r="O19" i="83"/>
  <c r="Q19" i="83"/>
  <c r="O20" i="83"/>
  <c r="Q20" i="83"/>
  <c r="O21" i="83"/>
  <c r="Q21" i="83"/>
  <c r="O22" i="83"/>
  <c r="Q22" i="83"/>
  <c r="O23" i="83"/>
  <c r="Q23" i="83"/>
  <c r="O24" i="83"/>
  <c r="Q24" i="83"/>
  <c r="O25" i="83"/>
  <c r="Q25" i="83"/>
  <c r="O26" i="83"/>
  <c r="Q26" i="83"/>
  <c r="S10" i="83"/>
  <c r="U10" i="83"/>
  <c r="S11" i="83"/>
  <c r="U11" i="83"/>
  <c r="S12" i="83"/>
  <c r="U12" i="83"/>
  <c r="S13" i="83"/>
  <c r="U13" i="83"/>
  <c r="S14" i="83"/>
  <c r="U14" i="83"/>
  <c r="S15" i="83"/>
  <c r="U15" i="83"/>
  <c r="S16" i="83"/>
  <c r="U16" i="83"/>
  <c r="S17" i="83"/>
  <c r="U17" i="83"/>
  <c r="S18" i="83"/>
  <c r="U18" i="83"/>
  <c r="S19" i="83"/>
  <c r="U19" i="83"/>
  <c r="S20" i="83"/>
  <c r="U20" i="83"/>
  <c r="S21" i="83"/>
  <c r="U21" i="83"/>
  <c r="S22" i="83"/>
  <c r="U22" i="83"/>
  <c r="S23" i="83"/>
  <c r="U23" i="83"/>
  <c r="S24" i="83"/>
  <c r="U24" i="83"/>
  <c r="S25" i="83"/>
  <c r="U25" i="83"/>
  <c r="S26" i="83"/>
  <c r="U26" i="83"/>
  <c r="G11" i="84"/>
  <c r="I11" i="84"/>
  <c r="G12" i="84"/>
  <c r="I12" i="84"/>
  <c r="G13" i="84"/>
  <c r="I13" i="84"/>
  <c r="G14" i="84"/>
  <c r="I14" i="84"/>
  <c r="G15" i="84"/>
  <c r="I15" i="84"/>
  <c r="G16" i="84"/>
  <c r="I16" i="84"/>
  <c r="G17" i="84"/>
  <c r="I17" i="84"/>
  <c r="G18" i="84"/>
  <c r="I18" i="84"/>
  <c r="G19" i="84"/>
  <c r="I19" i="84"/>
  <c r="G20" i="84"/>
  <c r="I20" i="84"/>
  <c r="G21" i="84"/>
  <c r="I21" i="84"/>
  <c r="G22" i="84"/>
  <c r="I22" i="84"/>
  <c r="G23" i="84"/>
  <c r="I23" i="84"/>
  <c r="G24" i="84"/>
  <c r="I24" i="84"/>
  <c r="G25" i="84"/>
  <c r="I25" i="84"/>
  <c r="G26" i="84"/>
  <c r="I26" i="84"/>
  <c r="I10" i="84"/>
  <c r="G10" i="84"/>
  <c r="K10" i="84"/>
  <c r="M10" i="84"/>
  <c r="K11" i="84"/>
  <c r="M11" i="84"/>
  <c r="K12" i="84"/>
  <c r="M12" i="84"/>
  <c r="K13" i="84"/>
  <c r="M13" i="84"/>
  <c r="K14" i="84"/>
  <c r="M14" i="84"/>
  <c r="K15" i="84"/>
  <c r="M15" i="84"/>
  <c r="K16" i="84"/>
  <c r="M16" i="84"/>
  <c r="K17" i="84"/>
  <c r="M17" i="84"/>
  <c r="K18" i="84"/>
  <c r="M18" i="84"/>
  <c r="K19" i="84"/>
  <c r="M19" i="84"/>
  <c r="K20" i="84"/>
  <c r="M20" i="84"/>
  <c r="K21" i="84"/>
  <c r="M21" i="84"/>
  <c r="K22" i="84"/>
  <c r="M22" i="84"/>
  <c r="K23" i="84"/>
  <c r="M23" i="84"/>
  <c r="K24" i="84"/>
  <c r="M24" i="84"/>
  <c r="K25" i="84"/>
  <c r="M25" i="84"/>
  <c r="K26" i="84"/>
  <c r="M26" i="84"/>
  <c r="O10" i="84"/>
  <c r="Q10" i="84"/>
  <c r="O11" i="84"/>
  <c r="Q11" i="84"/>
  <c r="O12" i="84"/>
  <c r="Q12" i="84"/>
  <c r="O13" i="84"/>
  <c r="Q13" i="84"/>
  <c r="O14" i="84"/>
  <c r="Q14" i="84"/>
  <c r="O15" i="84"/>
  <c r="Q15" i="84"/>
  <c r="O16" i="84"/>
  <c r="Q16" i="84"/>
  <c r="O17" i="84"/>
  <c r="Q17" i="84"/>
  <c r="O18" i="84"/>
  <c r="Q18" i="84"/>
  <c r="O19" i="84"/>
  <c r="Q19" i="84"/>
  <c r="O20" i="84"/>
  <c r="Q20" i="84"/>
  <c r="O21" i="84"/>
  <c r="Q21" i="84"/>
  <c r="O22" i="84"/>
  <c r="Q22" i="84"/>
  <c r="O23" i="84"/>
  <c r="Q23" i="84"/>
  <c r="O24" i="84"/>
  <c r="Q24" i="84"/>
  <c r="O25" i="84"/>
  <c r="Q25" i="84"/>
  <c r="O26" i="84"/>
  <c r="Q26" i="84"/>
  <c r="S10" i="84"/>
  <c r="U10" i="84"/>
  <c r="S11" i="84"/>
  <c r="U11" i="84"/>
  <c r="S12" i="84"/>
  <c r="U12" i="84"/>
  <c r="S13" i="84"/>
  <c r="U13" i="84"/>
  <c r="S14" i="84"/>
  <c r="U14" i="84"/>
  <c r="S15" i="84"/>
  <c r="U15" i="84"/>
  <c r="S16" i="84"/>
  <c r="U16" i="84"/>
  <c r="S17" i="84"/>
  <c r="U17" i="84"/>
  <c r="S18" i="84"/>
  <c r="U18" i="84"/>
  <c r="S19" i="84"/>
  <c r="U19" i="84"/>
  <c r="S20" i="84"/>
  <c r="U20" i="84"/>
  <c r="S21" i="84"/>
  <c r="U21" i="84"/>
  <c r="S22" i="84"/>
  <c r="U22" i="84"/>
  <c r="S23" i="84"/>
  <c r="U23" i="84"/>
  <c r="S24" i="84"/>
  <c r="U24" i="84"/>
  <c r="S25" i="84"/>
  <c r="U25" i="84"/>
  <c r="S26" i="84"/>
  <c r="U26" i="84"/>
  <c r="W10" i="84"/>
  <c r="Y10" i="84"/>
  <c r="W11" i="84"/>
  <c r="Y11" i="84"/>
  <c r="W12" i="84"/>
  <c r="Y12" i="84"/>
  <c r="W13" i="84"/>
  <c r="Y13" i="84"/>
  <c r="W14" i="84"/>
  <c r="Y14" i="84"/>
  <c r="W15" i="84"/>
  <c r="Y15" i="84"/>
  <c r="W16" i="84"/>
  <c r="Y16" i="84"/>
  <c r="W17" i="84"/>
  <c r="Y17" i="84"/>
  <c r="W18" i="84"/>
  <c r="Y18" i="84"/>
  <c r="W19" i="84"/>
  <c r="Y19" i="84"/>
  <c r="W20" i="84"/>
  <c r="Y20" i="84"/>
  <c r="W21" i="84"/>
  <c r="Y21" i="84"/>
  <c r="W22" i="84"/>
  <c r="Y22" i="84"/>
  <c r="W23" i="84"/>
  <c r="Y23" i="84"/>
  <c r="W24" i="84"/>
  <c r="Y24" i="84"/>
  <c r="W25" i="84"/>
  <c r="Y25" i="84"/>
  <c r="W26" i="84"/>
  <c r="Y26" i="84"/>
  <c r="K11" i="80"/>
  <c r="M11" i="80"/>
  <c r="K12" i="80"/>
  <c r="M12" i="80"/>
  <c r="K13" i="80"/>
  <c r="M13" i="80"/>
  <c r="K14" i="80"/>
  <c r="M14" i="80"/>
  <c r="K15" i="80"/>
  <c r="M15" i="80"/>
  <c r="K16" i="80"/>
  <c r="M16" i="80"/>
  <c r="K17" i="80"/>
  <c r="M17" i="80"/>
  <c r="K18" i="80"/>
  <c r="M18" i="80"/>
  <c r="K19" i="80"/>
  <c r="M19" i="80"/>
  <c r="K20" i="80"/>
  <c r="M20" i="80"/>
  <c r="K21" i="80"/>
  <c r="M21" i="80"/>
  <c r="K22" i="80"/>
  <c r="M22" i="80"/>
  <c r="K23" i="80"/>
  <c r="M23" i="80"/>
  <c r="K24" i="80"/>
  <c r="M24" i="80"/>
  <c r="K25" i="80"/>
  <c r="M25" i="80"/>
  <c r="K26" i="80"/>
  <c r="M26" i="80"/>
  <c r="O10" i="80"/>
  <c r="Q10" i="80"/>
  <c r="O11" i="80"/>
  <c r="Q11" i="80"/>
  <c r="O12" i="80"/>
  <c r="Q12" i="80"/>
  <c r="O13" i="80"/>
  <c r="Q13" i="80"/>
  <c r="O14" i="80"/>
  <c r="Q14" i="80"/>
  <c r="O15" i="80"/>
  <c r="Q15" i="80"/>
  <c r="O16" i="80"/>
  <c r="Q16" i="80"/>
  <c r="O17" i="80"/>
  <c r="Q17" i="80"/>
  <c r="O18" i="80"/>
  <c r="Q18" i="80"/>
  <c r="O19" i="80"/>
  <c r="Q19" i="80"/>
  <c r="O20" i="80"/>
  <c r="Q20" i="80"/>
  <c r="O21" i="80"/>
  <c r="Q21" i="80"/>
  <c r="O22" i="80"/>
  <c r="Q22" i="80"/>
  <c r="O23" i="80"/>
  <c r="Q23" i="80"/>
  <c r="O24" i="80"/>
  <c r="Q24" i="80"/>
  <c r="O25" i="80"/>
  <c r="Q25" i="80"/>
  <c r="O26" i="80"/>
  <c r="Q26" i="80"/>
  <c r="S10" i="80"/>
  <c r="U10" i="80"/>
  <c r="S11" i="80"/>
  <c r="U11" i="80"/>
  <c r="S12" i="80"/>
  <c r="U12" i="80"/>
  <c r="S13" i="80"/>
  <c r="U13" i="80"/>
  <c r="S14" i="80"/>
  <c r="U14" i="80"/>
  <c r="S15" i="80"/>
  <c r="U15" i="80"/>
  <c r="S16" i="80"/>
  <c r="U16" i="80"/>
  <c r="S17" i="80"/>
  <c r="U17" i="80"/>
  <c r="S18" i="80"/>
  <c r="U18" i="80"/>
  <c r="S19" i="80"/>
  <c r="U19" i="80"/>
  <c r="S20" i="80"/>
  <c r="U20" i="80"/>
  <c r="S21" i="80"/>
  <c r="U21" i="80"/>
  <c r="S22" i="80"/>
  <c r="U22" i="80"/>
  <c r="S23" i="80"/>
  <c r="U23" i="80"/>
  <c r="S24" i="80"/>
  <c r="U24" i="80"/>
  <c r="S25" i="80"/>
  <c r="U25" i="80"/>
  <c r="S26" i="80"/>
  <c r="U26" i="80"/>
  <c r="W10" i="80"/>
  <c r="Y10" i="80"/>
  <c r="W11" i="80"/>
  <c r="Y11" i="80"/>
  <c r="W12" i="80"/>
  <c r="Y12" i="80"/>
  <c r="W13" i="80"/>
  <c r="Y13" i="80"/>
  <c r="W14" i="80"/>
  <c r="Y14" i="80"/>
  <c r="W15" i="80"/>
  <c r="Y15" i="80"/>
  <c r="W16" i="80"/>
  <c r="Y16" i="80"/>
  <c r="W17" i="80"/>
  <c r="Y17" i="80"/>
  <c r="W18" i="80"/>
  <c r="Y18" i="80"/>
  <c r="W19" i="80"/>
  <c r="Y19" i="80"/>
  <c r="W20" i="80"/>
  <c r="Y20" i="80"/>
  <c r="W21" i="80"/>
  <c r="Y21" i="80"/>
  <c r="W22" i="80"/>
  <c r="Y22" i="80"/>
  <c r="W23" i="80"/>
  <c r="Y23" i="80"/>
  <c r="W24" i="80"/>
  <c r="Y24" i="80"/>
  <c r="W25" i="80"/>
  <c r="Y25" i="80"/>
  <c r="W26" i="80"/>
  <c r="Y26" i="80"/>
  <c r="AA10" i="80"/>
  <c r="AC10" i="80"/>
  <c r="AA11" i="80"/>
  <c r="AC11" i="80"/>
  <c r="AA12" i="80"/>
  <c r="AC12" i="80"/>
  <c r="AA13" i="80"/>
  <c r="AC13" i="80"/>
  <c r="AA14" i="80"/>
  <c r="AC14" i="80"/>
  <c r="AA15" i="80"/>
  <c r="AC15" i="80"/>
  <c r="AA16" i="80"/>
  <c r="AC16" i="80"/>
  <c r="AA17" i="80"/>
  <c r="AC17" i="80"/>
  <c r="AA18" i="80"/>
  <c r="AC18" i="80"/>
  <c r="AA19" i="80"/>
  <c r="AC19" i="80"/>
  <c r="AA20" i="80"/>
  <c r="AC20" i="80"/>
  <c r="AA21" i="80"/>
  <c r="AC21" i="80"/>
  <c r="AA22" i="80"/>
  <c r="AC22" i="80"/>
  <c r="AA23" i="80"/>
  <c r="AC23" i="80"/>
  <c r="AA24" i="80"/>
  <c r="AC24" i="80"/>
  <c r="AA25" i="80"/>
  <c r="AC25" i="80"/>
  <c r="AA26" i="80"/>
  <c r="AC26" i="80"/>
  <c r="AE10" i="80"/>
  <c r="AG10" i="80"/>
  <c r="AE11" i="80"/>
  <c r="AG11" i="80"/>
  <c r="AE12" i="80"/>
  <c r="AG12" i="80"/>
  <c r="AE13" i="80"/>
  <c r="AG13" i="80"/>
  <c r="AE14" i="80"/>
  <c r="AG14" i="80"/>
  <c r="AE15" i="80"/>
  <c r="AG15" i="80"/>
  <c r="AE16" i="80"/>
  <c r="AG16" i="80"/>
  <c r="AE17" i="80"/>
  <c r="AG17" i="80"/>
  <c r="AE18" i="80"/>
  <c r="AG18" i="80"/>
  <c r="AE19" i="80"/>
  <c r="AG19" i="80"/>
  <c r="AE20" i="80"/>
  <c r="AG20" i="80"/>
  <c r="AE21" i="80"/>
  <c r="AG21" i="80"/>
  <c r="AE22" i="80"/>
  <c r="AG22" i="80"/>
  <c r="AE23" i="80"/>
  <c r="AG23" i="80"/>
  <c r="AE24" i="80"/>
  <c r="AG24" i="80"/>
  <c r="AE25" i="80"/>
  <c r="AG25" i="80"/>
  <c r="AE26" i="80"/>
  <c r="AG26" i="80"/>
  <c r="AI10" i="80"/>
  <c r="AK10" i="80"/>
  <c r="AI11" i="80"/>
  <c r="AK11" i="80"/>
  <c r="AI12" i="80"/>
  <c r="AK12" i="80"/>
  <c r="AI13" i="80"/>
  <c r="AK13" i="80"/>
  <c r="AI14" i="80"/>
  <c r="AK14" i="80"/>
  <c r="AI15" i="80"/>
  <c r="AK15" i="80"/>
  <c r="AI16" i="80"/>
  <c r="AK16" i="80"/>
  <c r="AI17" i="80"/>
  <c r="AK17" i="80"/>
  <c r="AI18" i="80"/>
  <c r="AK18" i="80"/>
  <c r="AI19" i="80"/>
  <c r="AK19" i="80"/>
  <c r="AI20" i="80"/>
  <c r="AK20" i="80"/>
  <c r="AI21" i="80"/>
  <c r="AK21" i="80"/>
  <c r="AI22" i="80"/>
  <c r="AK22" i="80"/>
  <c r="AI23" i="80"/>
  <c r="AK23" i="80"/>
  <c r="AI24" i="80"/>
  <c r="AK24" i="80"/>
  <c r="AI25" i="80"/>
  <c r="AK25" i="80"/>
  <c r="AI26" i="80"/>
  <c r="AK26" i="80"/>
  <c r="AM10" i="80"/>
  <c r="AO10" i="80"/>
  <c r="AM11" i="80"/>
  <c r="AO11" i="80"/>
  <c r="AM12" i="80"/>
  <c r="AO12" i="80"/>
  <c r="AM13" i="80"/>
  <c r="AO13" i="80"/>
  <c r="AM14" i="80"/>
  <c r="AO14" i="80"/>
  <c r="AM15" i="80"/>
  <c r="AO15" i="80"/>
  <c r="AM16" i="80"/>
  <c r="AO16" i="80"/>
  <c r="AM17" i="80"/>
  <c r="AO17" i="80"/>
  <c r="AM18" i="80"/>
  <c r="AO18" i="80"/>
  <c r="AM19" i="80"/>
  <c r="AO19" i="80"/>
  <c r="AM20" i="80"/>
  <c r="AO20" i="80"/>
  <c r="AM21" i="80"/>
  <c r="AO21" i="80"/>
  <c r="AM22" i="80"/>
  <c r="AO22" i="80"/>
  <c r="AM23" i="80"/>
  <c r="AO23" i="80"/>
  <c r="AM24" i="80"/>
  <c r="AO24" i="80"/>
  <c r="AM25" i="80"/>
  <c r="AO25" i="80"/>
  <c r="AM26" i="80"/>
  <c r="AO26" i="80"/>
  <c r="AQ10" i="80"/>
  <c r="AS10" i="80"/>
  <c r="AQ11" i="80"/>
  <c r="AS11" i="80"/>
  <c r="AQ12" i="80"/>
  <c r="AS12" i="80"/>
  <c r="AQ13" i="80"/>
  <c r="AS13" i="80"/>
  <c r="AQ14" i="80"/>
  <c r="AS14" i="80"/>
  <c r="AQ15" i="80"/>
  <c r="AS15" i="80"/>
  <c r="AQ16" i="80"/>
  <c r="AS16" i="80"/>
  <c r="AQ17" i="80"/>
  <c r="AS17" i="80"/>
  <c r="AQ18" i="80"/>
  <c r="AS18" i="80"/>
  <c r="AQ19" i="80"/>
  <c r="AS19" i="80"/>
  <c r="AQ20" i="80"/>
  <c r="AS20" i="80"/>
  <c r="AQ21" i="80"/>
  <c r="AS21" i="80"/>
  <c r="AQ22" i="80"/>
  <c r="AS22" i="80"/>
  <c r="AQ23" i="80"/>
  <c r="AS23" i="80"/>
  <c r="AQ24" i="80"/>
  <c r="AS24" i="80"/>
  <c r="AQ25" i="80"/>
  <c r="AS25" i="80"/>
  <c r="AQ26" i="80"/>
  <c r="AS26" i="80"/>
  <c r="AU10" i="80"/>
  <c r="AW10" i="80"/>
  <c r="AU11" i="80"/>
  <c r="AW11" i="80"/>
  <c r="AU12" i="80"/>
  <c r="AW12" i="80"/>
  <c r="AU13" i="80"/>
  <c r="AW13" i="80"/>
  <c r="AU14" i="80"/>
  <c r="AW14" i="80"/>
  <c r="AU15" i="80"/>
  <c r="AW15" i="80"/>
  <c r="AU16" i="80"/>
  <c r="AW16" i="80"/>
  <c r="AU17" i="80"/>
  <c r="AW17" i="80"/>
  <c r="AU18" i="80"/>
  <c r="AW18" i="80"/>
  <c r="AU19" i="80"/>
  <c r="AW19" i="80"/>
  <c r="AU20" i="80"/>
  <c r="AW20" i="80"/>
  <c r="AU21" i="80"/>
  <c r="AW21" i="80"/>
  <c r="AU22" i="80"/>
  <c r="AW22" i="80"/>
  <c r="AU23" i="80"/>
  <c r="AW23" i="80"/>
  <c r="AU24" i="80"/>
  <c r="AW24" i="80"/>
  <c r="AU25" i="80"/>
  <c r="AW25" i="80"/>
  <c r="AU26" i="80"/>
  <c r="AW26" i="80"/>
  <c r="AY10" i="80"/>
  <c r="BA10" i="80"/>
  <c r="AY11" i="80"/>
  <c r="BA11" i="80"/>
  <c r="AY12" i="80"/>
  <c r="BA12" i="80"/>
  <c r="AY13" i="80"/>
  <c r="BA13" i="80"/>
  <c r="AY14" i="80"/>
  <c r="BA14" i="80"/>
  <c r="AY15" i="80"/>
  <c r="BA15" i="80"/>
  <c r="AY16" i="80"/>
  <c r="BA16" i="80"/>
  <c r="AY17" i="80"/>
  <c r="BA17" i="80"/>
  <c r="AY18" i="80"/>
  <c r="BA18" i="80"/>
  <c r="AY19" i="80"/>
  <c r="BA19" i="80"/>
  <c r="AY20" i="80"/>
  <c r="BA20" i="80"/>
  <c r="AY21" i="80"/>
  <c r="BA21" i="80"/>
  <c r="AY22" i="80"/>
  <c r="BA22" i="80"/>
  <c r="AY23" i="80"/>
  <c r="BA23" i="80"/>
  <c r="AY24" i="80"/>
  <c r="BA24" i="80"/>
  <c r="AY25" i="80"/>
  <c r="BA25" i="80"/>
  <c r="AY26" i="80"/>
  <c r="BA26" i="80"/>
  <c r="BC10" i="80"/>
  <c r="BE10" i="80"/>
  <c r="BC11" i="80"/>
  <c r="BE11" i="80"/>
  <c r="BC12" i="80"/>
  <c r="BE12" i="80"/>
  <c r="BC13" i="80"/>
  <c r="BE13" i="80"/>
  <c r="BC14" i="80"/>
  <c r="BE14" i="80"/>
  <c r="BC15" i="80"/>
  <c r="BE15" i="80"/>
  <c r="BC16" i="80"/>
  <c r="BE16" i="80"/>
  <c r="BC17" i="80"/>
  <c r="BE17" i="80"/>
  <c r="BC18" i="80"/>
  <c r="BE18" i="80"/>
  <c r="BC19" i="80"/>
  <c r="BE19" i="80"/>
  <c r="BC20" i="80"/>
  <c r="BE20" i="80"/>
  <c r="BC21" i="80"/>
  <c r="BE21" i="80"/>
  <c r="BC22" i="80"/>
  <c r="BE22" i="80"/>
  <c r="BC23" i="80"/>
  <c r="BE23" i="80"/>
  <c r="BC24" i="80"/>
  <c r="BE24" i="80"/>
  <c r="BC25" i="80"/>
  <c r="BE25" i="80"/>
  <c r="BC26" i="80"/>
  <c r="BE26" i="80"/>
  <c r="BG10" i="80"/>
  <c r="BI10" i="80"/>
  <c r="BG11" i="80"/>
  <c r="BI11" i="80"/>
  <c r="BG12" i="80"/>
  <c r="BI12" i="80"/>
  <c r="BG13" i="80"/>
  <c r="BI13" i="80"/>
  <c r="BG14" i="80"/>
  <c r="BI14" i="80"/>
  <c r="BG15" i="80"/>
  <c r="BI15" i="80"/>
  <c r="BG16" i="80"/>
  <c r="BI16" i="80"/>
  <c r="BG17" i="80"/>
  <c r="BI17" i="80"/>
  <c r="BG18" i="80"/>
  <c r="BI18" i="80"/>
  <c r="BG19" i="80"/>
  <c r="BI19" i="80"/>
  <c r="BG20" i="80"/>
  <c r="BI20" i="80"/>
  <c r="BG21" i="80"/>
  <c r="BI21" i="80"/>
  <c r="BG22" i="80"/>
  <c r="BI22" i="80"/>
  <c r="BG23" i="80"/>
  <c r="BI23" i="80"/>
  <c r="BG24" i="80"/>
  <c r="BI24" i="80"/>
  <c r="BG25" i="80"/>
  <c r="BI25" i="80"/>
  <c r="BG26" i="80"/>
  <c r="BI26" i="80"/>
  <c r="BK10" i="80"/>
  <c r="BM10" i="80"/>
  <c r="BK11" i="80"/>
  <c r="BM11" i="80"/>
  <c r="BK12" i="80"/>
  <c r="BM12" i="80"/>
  <c r="BK13" i="80"/>
  <c r="BM13" i="80"/>
  <c r="BK14" i="80"/>
  <c r="BM14" i="80"/>
  <c r="BK15" i="80"/>
  <c r="BM15" i="80"/>
  <c r="BK16" i="80"/>
  <c r="BM16" i="80"/>
  <c r="BK17" i="80"/>
  <c r="BM17" i="80"/>
  <c r="BK18" i="80"/>
  <c r="BM18" i="80"/>
  <c r="BK19" i="80"/>
  <c r="BM19" i="80"/>
  <c r="BK20" i="80"/>
  <c r="BM20" i="80"/>
  <c r="BK21" i="80"/>
  <c r="BM21" i="80"/>
  <c r="BK22" i="80"/>
  <c r="BM22" i="80"/>
  <c r="BK23" i="80"/>
  <c r="BM23" i="80"/>
  <c r="BK24" i="80"/>
  <c r="BM24" i="80"/>
  <c r="BK25" i="80"/>
  <c r="BM25" i="80"/>
  <c r="BK26" i="80"/>
  <c r="BM26" i="80"/>
  <c r="BO10" i="80"/>
  <c r="BQ10" i="80"/>
  <c r="BO11" i="80"/>
  <c r="BQ11" i="80"/>
  <c r="BO12" i="80"/>
  <c r="BQ12" i="80"/>
  <c r="BO13" i="80"/>
  <c r="BQ13" i="80"/>
  <c r="BO14" i="80"/>
  <c r="BQ14" i="80"/>
  <c r="BO15" i="80"/>
  <c r="BQ15" i="80"/>
  <c r="BO16" i="80"/>
  <c r="BQ16" i="80"/>
  <c r="BO17" i="80"/>
  <c r="BQ17" i="80"/>
  <c r="BO18" i="80"/>
  <c r="BQ18" i="80"/>
  <c r="BO19" i="80"/>
  <c r="BQ19" i="80"/>
  <c r="BO20" i="80"/>
  <c r="BQ20" i="80"/>
  <c r="BO21" i="80"/>
  <c r="BQ21" i="80"/>
  <c r="BO22" i="80"/>
  <c r="BQ22" i="80"/>
  <c r="BO23" i="80"/>
  <c r="BQ23" i="80"/>
  <c r="BO24" i="80"/>
  <c r="BQ24" i="80"/>
  <c r="BO25" i="80"/>
  <c r="BQ25" i="80"/>
  <c r="BO26" i="80"/>
  <c r="BQ26" i="80"/>
  <c r="BS10" i="80"/>
  <c r="BU10" i="80"/>
  <c r="BS11" i="80"/>
  <c r="BU11" i="80"/>
  <c r="BS12" i="80"/>
  <c r="BU12" i="80"/>
  <c r="BS13" i="80"/>
  <c r="BU13" i="80"/>
  <c r="BS14" i="80"/>
  <c r="BU14" i="80"/>
  <c r="BS15" i="80"/>
  <c r="BU15" i="80"/>
  <c r="BS16" i="80"/>
  <c r="BU16" i="80"/>
  <c r="BS17" i="80"/>
  <c r="BU17" i="80"/>
  <c r="BS18" i="80"/>
  <c r="BU18" i="80"/>
  <c r="BS19" i="80"/>
  <c r="BU19" i="80"/>
  <c r="BS20" i="80"/>
  <c r="BU20" i="80"/>
  <c r="BS21" i="80"/>
  <c r="BU21" i="80"/>
  <c r="BS22" i="80"/>
  <c r="BU22" i="80"/>
  <c r="BS23" i="80"/>
  <c r="BU23" i="80"/>
  <c r="BS24" i="80"/>
  <c r="BU24" i="80"/>
  <c r="BS25" i="80"/>
  <c r="BU25" i="80"/>
  <c r="BS26" i="80"/>
  <c r="BU26" i="80"/>
  <c r="BW10" i="80"/>
  <c r="BY10" i="80"/>
  <c r="BW11" i="80"/>
  <c r="BY11" i="80"/>
  <c r="BW12" i="80"/>
  <c r="BY12" i="80"/>
  <c r="BW13" i="80"/>
  <c r="BY13" i="80"/>
  <c r="BW14" i="80"/>
  <c r="BY14" i="80"/>
  <c r="BW15" i="80"/>
  <c r="BY15" i="80"/>
  <c r="BW16" i="80"/>
  <c r="BY16" i="80"/>
  <c r="BW17" i="80"/>
  <c r="BY17" i="80"/>
  <c r="BW18" i="80"/>
  <c r="BY18" i="80"/>
  <c r="BW19" i="80"/>
  <c r="BY19" i="80"/>
  <c r="BW20" i="80"/>
  <c r="BY20" i="80"/>
  <c r="BW21" i="80"/>
  <c r="BY21" i="80"/>
  <c r="BW22" i="80"/>
  <c r="BY22" i="80"/>
  <c r="BW23" i="80"/>
  <c r="BY23" i="80"/>
  <c r="BW24" i="80"/>
  <c r="BY24" i="80"/>
  <c r="BW25" i="80"/>
  <c r="BY25" i="80"/>
  <c r="BW26" i="80"/>
  <c r="BY26" i="80"/>
  <c r="CA10" i="80"/>
  <c r="CC10" i="80"/>
  <c r="CA11" i="80"/>
  <c r="CC11" i="80"/>
  <c r="CA12" i="80"/>
  <c r="CC12" i="80"/>
  <c r="CA13" i="80"/>
  <c r="CC13" i="80"/>
  <c r="CA14" i="80"/>
  <c r="CC14" i="80"/>
  <c r="CA15" i="80"/>
  <c r="CC15" i="80"/>
  <c r="CA16" i="80"/>
  <c r="CC16" i="80"/>
  <c r="CA17" i="80"/>
  <c r="CC17" i="80"/>
  <c r="CA18" i="80"/>
  <c r="CC18" i="80"/>
  <c r="CA19" i="80"/>
  <c r="CC19" i="80"/>
  <c r="CA20" i="80"/>
  <c r="CC20" i="80"/>
  <c r="CA21" i="80"/>
  <c r="CC21" i="80"/>
  <c r="CA22" i="80"/>
  <c r="CC22" i="80"/>
  <c r="CA23" i="80"/>
  <c r="CC23" i="80"/>
  <c r="CA24" i="80"/>
  <c r="CC24" i="80"/>
  <c r="CA25" i="80"/>
  <c r="CC25" i="80"/>
  <c r="CA26" i="80"/>
  <c r="CC26" i="80"/>
  <c r="CE10" i="80"/>
  <c r="CG10" i="80"/>
  <c r="CE11" i="80"/>
  <c r="CG11" i="80"/>
  <c r="CE12" i="80"/>
  <c r="CG12" i="80"/>
  <c r="CE13" i="80"/>
  <c r="CG13" i="80"/>
  <c r="CE14" i="80"/>
  <c r="CG14" i="80"/>
  <c r="CE15" i="80"/>
  <c r="CG15" i="80"/>
  <c r="CE16" i="80"/>
  <c r="CG16" i="80"/>
  <c r="CE17" i="80"/>
  <c r="CG17" i="80"/>
  <c r="CE18" i="80"/>
  <c r="CG18" i="80"/>
  <c r="CE19" i="80"/>
  <c r="CG19" i="80"/>
  <c r="CE20" i="80"/>
  <c r="CG20" i="80"/>
  <c r="CE21" i="80"/>
  <c r="CG21" i="80"/>
  <c r="CE22" i="80"/>
  <c r="CG22" i="80"/>
  <c r="CE23" i="80"/>
  <c r="CG23" i="80"/>
  <c r="CE24" i="80"/>
  <c r="CG24" i="80"/>
  <c r="CE25" i="80"/>
  <c r="CG25" i="80"/>
  <c r="CE26" i="80"/>
  <c r="CG26" i="80"/>
  <c r="CI10" i="80"/>
  <c r="CK10" i="80"/>
  <c r="CI11" i="80"/>
  <c r="CK11" i="80"/>
  <c r="CI12" i="80"/>
  <c r="CK12" i="80"/>
  <c r="CI13" i="80"/>
  <c r="CK13" i="80"/>
  <c r="CI14" i="80"/>
  <c r="CK14" i="80"/>
  <c r="CI15" i="80"/>
  <c r="CK15" i="80"/>
  <c r="CI16" i="80"/>
  <c r="CK16" i="80"/>
  <c r="CI17" i="80"/>
  <c r="CK17" i="80"/>
  <c r="CI18" i="80"/>
  <c r="CK18" i="80"/>
  <c r="CI19" i="80"/>
  <c r="CK19" i="80"/>
  <c r="CI20" i="80"/>
  <c r="CK20" i="80"/>
  <c r="CI21" i="80"/>
  <c r="CK21" i="80"/>
  <c r="CI22" i="80"/>
  <c r="CK22" i="80"/>
  <c r="CI23" i="80"/>
  <c r="CK23" i="80"/>
  <c r="CI24" i="80"/>
  <c r="CK24" i="80"/>
  <c r="CI25" i="80"/>
  <c r="CK25" i="80"/>
  <c r="CI26" i="80"/>
  <c r="CK26" i="80"/>
  <c r="CM10" i="80"/>
  <c r="CO10" i="80"/>
  <c r="CM11" i="80"/>
  <c r="CO11" i="80"/>
  <c r="CM12" i="80"/>
  <c r="CO12" i="80"/>
  <c r="CM13" i="80"/>
  <c r="CO13" i="80"/>
  <c r="CM14" i="80"/>
  <c r="CO14" i="80"/>
  <c r="CM15" i="80"/>
  <c r="CO15" i="80"/>
  <c r="CM16" i="80"/>
  <c r="CO16" i="80"/>
  <c r="CM17" i="80"/>
  <c r="CO17" i="80"/>
  <c r="CM18" i="80"/>
  <c r="CO18" i="80"/>
  <c r="CM19" i="80"/>
  <c r="CO19" i="80"/>
  <c r="CM20" i="80"/>
  <c r="CO20" i="80"/>
  <c r="CM21" i="80"/>
  <c r="CO21" i="80"/>
  <c r="CM22" i="80"/>
  <c r="CO22" i="80"/>
  <c r="CM23" i="80"/>
  <c r="CO23" i="80"/>
  <c r="CM24" i="80"/>
  <c r="CO24" i="80"/>
  <c r="CM25" i="80"/>
  <c r="CO25" i="80"/>
  <c r="CM26" i="80"/>
  <c r="CO26" i="80"/>
  <c r="CQ10" i="80"/>
  <c r="CS10" i="80"/>
  <c r="CQ11" i="80"/>
  <c r="CS11" i="80"/>
  <c r="CQ12" i="80"/>
  <c r="CS12" i="80"/>
  <c r="CQ13" i="80"/>
  <c r="CS13" i="80"/>
  <c r="CQ14" i="80"/>
  <c r="CS14" i="80"/>
  <c r="CQ15" i="80"/>
  <c r="CS15" i="80"/>
  <c r="CQ16" i="80"/>
  <c r="CS16" i="80"/>
  <c r="CQ17" i="80"/>
  <c r="CS17" i="80"/>
  <c r="CQ18" i="80"/>
  <c r="CS18" i="80"/>
  <c r="CQ19" i="80"/>
  <c r="CS19" i="80"/>
  <c r="CQ20" i="80"/>
  <c r="CS20" i="80"/>
  <c r="CQ21" i="80"/>
  <c r="CS21" i="80"/>
  <c r="CQ22" i="80"/>
  <c r="CS22" i="80"/>
  <c r="CQ23" i="80"/>
  <c r="CS23" i="80"/>
  <c r="CQ24" i="80"/>
  <c r="CS24" i="80"/>
  <c r="CQ25" i="80"/>
  <c r="CS25" i="80"/>
  <c r="CQ26" i="80"/>
  <c r="CS26" i="80"/>
  <c r="CU10" i="80"/>
  <c r="CW10" i="80"/>
  <c r="CU11" i="80"/>
  <c r="CW11" i="80"/>
  <c r="CU12" i="80"/>
  <c r="CW12" i="80"/>
  <c r="CU13" i="80"/>
  <c r="CW13" i="80"/>
  <c r="CU14" i="80"/>
  <c r="CW14" i="80"/>
  <c r="CU15" i="80"/>
  <c r="CW15" i="80"/>
  <c r="CU16" i="80"/>
  <c r="CW16" i="80"/>
  <c r="CU17" i="80"/>
  <c r="CW17" i="80"/>
  <c r="CU18" i="80"/>
  <c r="CW18" i="80"/>
  <c r="CU19" i="80"/>
  <c r="CW19" i="80"/>
  <c r="CU20" i="80"/>
  <c r="CW20" i="80"/>
  <c r="CU21" i="80"/>
  <c r="CW21" i="80"/>
  <c r="CU22" i="80"/>
  <c r="CW22" i="80"/>
  <c r="CU23" i="80"/>
  <c r="CW23" i="80"/>
  <c r="CU24" i="80"/>
  <c r="CW24" i="80"/>
  <c r="CU25" i="80"/>
  <c r="CW25" i="80"/>
  <c r="CU26" i="80"/>
  <c r="CW26" i="80"/>
  <c r="CY10" i="80"/>
  <c r="DA10" i="80"/>
  <c r="CY11" i="80"/>
  <c r="DA11" i="80"/>
  <c r="CY12" i="80"/>
  <c r="DA12" i="80"/>
  <c r="CY13" i="80"/>
  <c r="DA13" i="80"/>
  <c r="CY14" i="80"/>
  <c r="DA14" i="80"/>
  <c r="CY15" i="80"/>
  <c r="DA15" i="80"/>
  <c r="CY16" i="80"/>
  <c r="DA16" i="80"/>
  <c r="CY17" i="80"/>
  <c r="DA17" i="80"/>
  <c r="CY18" i="80"/>
  <c r="DA18" i="80"/>
  <c r="CY19" i="80"/>
  <c r="DA19" i="80"/>
  <c r="CY20" i="80"/>
  <c r="DA20" i="80"/>
  <c r="CY21" i="80"/>
  <c r="DA21" i="80"/>
  <c r="CY22" i="80"/>
  <c r="DA22" i="80"/>
  <c r="CY23" i="80"/>
  <c r="DA23" i="80"/>
  <c r="CY24" i="80"/>
  <c r="DA24" i="80"/>
  <c r="CY25" i="80"/>
  <c r="DA25" i="80"/>
  <c r="CY26" i="80"/>
  <c r="DA26" i="80"/>
  <c r="DC10" i="80"/>
  <c r="DE10" i="80"/>
  <c r="DC11" i="80"/>
  <c r="DE11" i="80"/>
  <c r="DC12" i="80"/>
  <c r="DE12" i="80"/>
  <c r="DC13" i="80"/>
  <c r="DE13" i="80"/>
  <c r="DC14" i="80"/>
  <c r="DE14" i="80"/>
  <c r="DC15" i="80"/>
  <c r="DE15" i="80"/>
  <c r="DC16" i="80"/>
  <c r="DE16" i="80"/>
  <c r="DC17" i="80"/>
  <c r="DE17" i="80"/>
  <c r="DC18" i="80"/>
  <c r="DE18" i="80"/>
  <c r="DC19" i="80"/>
  <c r="DE19" i="80"/>
  <c r="DC20" i="80"/>
  <c r="DE20" i="80"/>
  <c r="DC21" i="80"/>
  <c r="DE21" i="80"/>
  <c r="DC22" i="80"/>
  <c r="DE22" i="80"/>
  <c r="DC23" i="80"/>
  <c r="DE23" i="80"/>
  <c r="DC24" i="80"/>
  <c r="DE24" i="80"/>
  <c r="DC25" i="80"/>
  <c r="DE25" i="80"/>
  <c r="DC26" i="80"/>
  <c r="DE26" i="80"/>
  <c r="DG10" i="80"/>
  <c r="DI10" i="80"/>
  <c r="DG11" i="80"/>
  <c r="DI11" i="80"/>
  <c r="DG12" i="80"/>
  <c r="DI12" i="80"/>
  <c r="DG13" i="80"/>
  <c r="DI13" i="80"/>
  <c r="DG14" i="80"/>
  <c r="DI14" i="80"/>
  <c r="DG15" i="80"/>
  <c r="DI15" i="80"/>
  <c r="DG16" i="80"/>
  <c r="DI16" i="80"/>
  <c r="DG17" i="80"/>
  <c r="DI17" i="80"/>
  <c r="DG18" i="80"/>
  <c r="DI18" i="80"/>
  <c r="DG19" i="80"/>
  <c r="DI19" i="80"/>
  <c r="DG20" i="80"/>
  <c r="DI20" i="80"/>
  <c r="DG21" i="80"/>
  <c r="DI21" i="80"/>
  <c r="DG22" i="80"/>
  <c r="DI22" i="80"/>
  <c r="DG23" i="80"/>
  <c r="DI23" i="80"/>
  <c r="DG24" i="80"/>
  <c r="DI24" i="80"/>
  <c r="DG25" i="80"/>
  <c r="DI25" i="80"/>
  <c r="DG26" i="80"/>
  <c r="DI26" i="80"/>
  <c r="DK10" i="80"/>
  <c r="DM10" i="80"/>
  <c r="DK11" i="80"/>
  <c r="DM11" i="80"/>
  <c r="DK12" i="80"/>
  <c r="DM12" i="80"/>
  <c r="DK13" i="80"/>
  <c r="DM13" i="80"/>
  <c r="DK14" i="80"/>
  <c r="DM14" i="80"/>
  <c r="DK15" i="80"/>
  <c r="DM15" i="80"/>
  <c r="DK16" i="80"/>
  <c r="DM16" i="80"/>
  <c r="DK17" i="80"/>
  <c r="DM17" i="80"/>
  <c r="DK18" i="80"/>
  <c r="DM18" i="80"/>
  <c r="DK19" i="80"/>
  <c r="DM19" i="80"/>
  <c r="DK20" i="80"/>
  <c r="DM20" i="80"/>
  <c r="DK21" i="80"/>
  <c r="DM21" i="80"/>
  <c r="DK22" i="80"/>
  <c r="DM22" i="80"/>
  <c r="DK23" i="80"/>
  <c r="DM23" i="80"/>
  <c r="DK24" i="80"/>
  <c r="DM24" i="80"/>
  <c r="DK25" i="80"/>
  <c r="DM25" i="80"/>
  <c r="DK26" i="80"/>
  <c r="DM26" i="80"/>
  <c r="DO10" i="80"/>
  <c r="DQ10" i="80"/>
  <c r="DO11" i="80"/>
  <c r="DQ11" i="80"/>
  <c r="DO12" i="80"/>
  <c r="DQ12" i="80"/>
  <c r="DO13" i="80"/>
  <c r="DQ13" i="80"/>
  <c r="DO14" i="80"/>
  <c r="DQ14" i="80"/>
  <c r="DO15" i="80"/>
  <c r="DQ15" i="80"/>
  <c r="DO16" i="80"/>
  <c r="DQ16" i="80"/>
  <c r="DO17" i="80"/>
  <c r="DQ17" i="80"/>
  <c r="DO18" i="80"/>
  <c r="DQ18" i="80"/>
  <c r="DO19" i="80"/>
  <c r="DQ19" i="80"/>
  <c r="DO20" i="80"/>
  <c r="DQ20" i="80"/>
  <c r="DO21" i="80"/>
  <c r="DQ21" i="80"/>
  <c r="DO22" i="80"/>
  <c r="DQ22" i="80"/>
  <c r="DO23" i="80"/>
  <c r="DQ23" i="80"/>
  <c r="DO24" i="80"/>
  <c r="DQ24" i="80"/>
  <c r="DO25" i="80"/>
  <c r="DQ25" i="80"/>
  <c r="DO26" i="80"/>
  <c r="DQ26" i="80"/>
  <c r="DS10" i="80"/>
  <c r="DU10" i="80"/>
  <c r="DS11" i="80"/>
  <c r="DU11" i="80"/>
  <c r="DS12" i="80"/>
  <c r="DU12" i="80"/>
  <c r="DS13" i="80"/>
  <c r="DU13" i="80"/>
  <c r="DS14" i="80"/>
  <c r="DU14" i="80"/>
  <c r="DS15" i="80"/>
  <c r="DU15" i="80"/>
  <c r="DS16" i="80"/>
  <c r="DU16" i="80"/>
  <c r="DS17" i="80"/>
  <c r="DU17" i="80"/>
  <c r="DS18" i="80"/>
  <c r="DU18" i="80"/>
  <c r="DS19" i="80"/>
  <c r="DU19" i="80"/>
  <c r="DS20" i="80"/>
  <c r="DU20" i="80"/>
  <c r="DS21" i="80"/>
  <c r="DU21" i="80"/>
  <c r="DS22" i="80"/>
  <c r="DU22" i="80"/>
  <c r="DS23" i="80"/>
  <c r="DU23" i="80"/>
  <c r="DS24" i="80"/>
  <c r="DU24" i="80"/>
  <c r="DS25" i="80"/>
  <c r="DU25" i="80"/>
  <c r="DS26" i="80"/>
  <c r="DU26" i="80"/>
  <c r="DW10" i="80"/>
  <c r="DY10" i="80"/>
  <c r="DW11" i="80"/>
  <c r="DY11" i="80"/>
  <c r="DW12" i="80"/>
  <c r="DY12" i="80"/>
  <c r="DW13" i="80"/>
  <c r="DY13" i="80"/>
  <c r="DW14" i="80"/>
  <c r="DY14" i="80"/>
  <c r="DW15" i="80"/>
  <c r="DY15" i="80"/>
  <c r="DW16" i="80"/>
  <c r="DY16" i="80"/>
  <c r="DW17" i="80"/>
  <c r="DY17" i="80"/>
  <c r="DW18" i="80"/>
  <c r="DY18" i="80"/>
  <c r="DW19" i="80"/>
  <c r="DY19" i="80"/>
  <c r="DW20" i="80"/>
  <c r="DY20" i="80"/>
  <c r="DW21" i="80"/>
  <c r="DY21" i="80"/>
  <c r="DW22" i="80"/>
  <c r="DY22" i="80"/>
  <c r="DW23" i="80"/>
  <c r="DY23" i="80"/>
  <c r="DW24" i="80"/>
  <c r="DY24" i="80"/>
  <c r="DW25" i="80"/>
  <c r="DY25" i="80"/>
  <c r="DW26" i="80"/>
  <c r="DY26" i="80"/>
  <c r="EA10" i="80"/>
  <c r="EC10" i="80"/>
  <c r="EA11" i="80"/>
  <c r="EC11" i="80"/>
  <c r="EA12" i="80"/>
  <c r="EC12" i="80"/>
  <c r="EA13" i="80"/>
  <c r="EC13" i="80"/>
  <c r="EA14" i="80"/>
  <c r="EC14" i="80"/>
  <c r="EA15" i="80"/>
  <c r="EC15" i="80"/>
  <c r="EA16" i="80"/>
  <c r="EC16" i="80"/>
  <c r="EA17" i="80"/>
  <c r="EC17" i="80"/>
  <c r="EA18" i="80"/>
  <c r="EC18" i="80"/>
  <c r="EA19" i="80"/>
  <c r="EC19" i="80"/>
  <c r="EA20" i="80"/>
  <c r="EC20" i="80"/>
  <c r="EA21" i="80"/>
  <c r="EC21" i="80"/>
  <c r="EA22" i="80"/>
  <c r="EC22" i="80"/>
  <c r="EA23" i="80"/>
  <c r="EC23" i="80"/>
  <c r="EA24" i="80"/>
  <c r="EC24" i="80"/>
  <c r="EA25" i="80"/>
  <c r="EC25" i="80"/>
  <c r="EA26" i="80"/>
  <c r="EC26" i="80"/>
  <c r="EE10" i="80"/>
  <c r="EG10" i="80"/>
  <c r="EE11" i="80"/>
  <c r="EG11" i="80"/>
  <c r="EE12" i="80"/>
  <c r="EG12" i="80"/>
  <c r="EE13" i="80"/>
  <c r="EG13" i="80"/>
  <c r="EE14" i="80"/>
  <c r="EG14" i="80"/>
  <c r="EE15" i="80"/>
  <c r="EG15" i="80"/>
  <c r="EE16" i="80"/>
  <c r="EG16" i="80"/>
  <c r="EE17" i="80"/>
  <c r="EG17" i="80"/>
  <c r="EE18" i="80"/>
  <c r="EG18" i="80"/>
  <c r="EE19" i="80"/>
  <c r="EG19" i="80"/>
  <c r="EE20" i="80"/>
  <c r="EG20" i="80"/>
  <c r="EE21" i="80"/>
  <c r="EG21" i="80"/>
  <c r="EE22" i="80"/>
  <c r="EG22" i="80"/>
  <c r="EE23" i="80"/>
  <c r="EG23" i="80"/>
  <c r="EE24" i="80"/>
  <c r="EG24" i="80"/>
  <c r="EE25" i="80"/>
  <c r="EG25" i="80"/>
  <c r="EE26" i="80"/>
  <c r="EG26" i="80"/>
  <c r="EI11" i="80"/>
  <c r="EK11" i="80"/>
  <c r="EI12" i="80"/>
  <c r="EK12" i="80"/>
  <c r="EI13" i="80"/>
  <c r="EK13" i="80"/>
  <c r="EI14" i="80"/>
  <c r="EK14" i="80"/>
  <c r="EI15" i="80"/>
  <c r="EK15" i="80"/>
  <c r="EI16" i="80"/>
  <c r="EK16" i="80"/>
  <c r="EI17" i="80"/>
  <c r="EK17" i="80"/>
  <c r="EI18" i="80"/>
  <c r="EK18" i="80"/>
  <c r="EI19" i="80"/>
  <c r="EK19" i="80"/>
  <c r="EI20" i="80"/>
  <c r="EK20" i="80"/>
  <c r="EI21" i="80"/>
  <c r="EK21" i="80"/>
  <c r="EI22" i="80"/>
  <c r="EK22" i="80"/>
  <c r="EI23" i="80"/>
  <c r="EK23" i="80"/>
  <c r="EI24" i="80"/>
  <c r="EK24" i="80"/>
  <c r="EI25" i="80"/>
  <c r="EK25" i="80"/>
  <c r="EI26" i="80"/>
  <c r="EK26" i="80"/>
  <c r="EK10" i="80"/>
  <c r="EI10" i="80"/>
  <c r="EO63" i="80"/>
  <c r="EM63" i="80"/>
  <c r="EO61" i="80"/>
  <c r="EM61" i="80"/>
  <c r="EO60" i="80"/>
  <c r="EM60" i="80"/>
  <c r="EO59" i="80"/>
  <c r="EM59" i="80"/>
  <c r="EO58" i="80"/>
  <c r="EM58" i="80"/>
  <c r="EO57" i="80"/>
  <c r="EM57" i="80"/>
  <c r="EO56" i="80"/>
  <c r="EM56" i="80"/>
  <c r="EO55" i="80"/>
  <c r="EM55" i="80"/>
  <c r="EO54" i="80"/>
  <c r="EM54" i="80"/>
  <c r="EO53" i="80"/>
  <c r="EM53" i="80"/>
  <c r="EO52" i="80"/>
  <c r="EM52" i="80"/>
  <c r="EO51" i="80"/>
  <c r="EM51" i="80"/>
  <c r="EO50" i="80"/>
  <c r="EM50" i="80"/>
  <c r="EO49" i="80"/>
  <c r="EM49" i="80"/>
  <c r="EO48" i="80"/>
  <c r="EM48" i="80"/>
  <c r="EO47" i="80"/>
  <c r="EM47" i="80"/>
  <c r="EO45" i="80"/>
  <c r="EM45" i="80"/>
  <c r="EO44" i="80"/>
  <c r="EM44" i="80"/>
  <c r="EO42" i="80"/>
  <c r="EM42" i="80"/>
  <c r="EO41" i="80"/>
  <c r="EM41" i="80"/>
  <c r="EO40" i="80"/>
  <c r="EM40" i="80"/>
  <c r="EO39" i="80"/>
  <c r="EM39" i="80"/>
  <c r="EO38" i="80"/>
  <c r="EM38" i="80"/>
  <c r="EO37" i="80"/>
  <c r="EM37" i="80"/>
  <c r="EO36" i="80"/>
  <c r="EM36" i="80"/>
  <c r="EO35" i="80"/>
  <c r="EM35" i="80"/>
  <c r="EO34" i="80"/>
  <c r="EM34" i="80"/>
  <c r="EO33" i="80"/>
  <c r="EM33" i="80"/>
  <c r="EO32" i="80"/>
  <c r="EM32" i="80"/>
  <c r="EO31" i="80"/>
  <c r="EM31" i="80"/>
  <c r="EO30" i="80"/>
  <c r="EM30" i="80"/>
  <c r="EO29" i="80"/>
  <c r="EM29" i="80"/>
  <c r="EO28" i="80"/>
  <c r="EM28" i="80"/>
  <c r="EO26" i="80"/>
  <c r="EM26" i="80"/>
  <c r="EO25" i="80"/>
  <c r="EM25" i="80"/>
  <c r="EO24" i="80"/>
  <c r="EM24" i="80"/>
  <c r="EO23" i="80"/>
  <c r="EM23" i="80"/>
  <c r="EO22" i="80"/>
  <c r="EM22" i="80"/>
  <c r="EO21" i="80"/>
  <c r="EM21" i="80"/>
  <c r="EO20" i="80"/>
  <c r="EM20" i="80"/>
  <c r="EO19" i="80"/>
  <c r="EM19" i="80"/>
  <c r="EO18" i="80"/>
  <c r="EM18" i="80"/>
  <c r="EO17" i="80"/>
  <c r="EM17" i="80"/>
  <c r="EO16" i="80"/>
  <c r="EM16" i="80"/>
  <c r="EO15" i="80"/>
  <c r="EM15" i="80"/>
  <c r="EO14" i="80"/>
  <c r="EM14" i="80"/>
  <c r="EO13" i="80"/>
  <c r="EM13" i="80"/>
  <c r="EO12" i="80"/>
  <c r="EM12" i="80"/>
  <c r="EO11" i="80"/>
  <c r="EM11" i="80"/>
  <c r="EO10" i="80"/>
  <c r="EM10" i="80"/>
  <c r="ES63" i="80"/>
  <c r="EQ63" i="80"/>
  <c r="ES61" i="80"/>
  <c r="EQ61" i="80"/>
  <c r="ES60" i="80"/>
  <c r="EQ60" i="80"/>
  <c r="ES59" i="80"/>
  <c r="EQ59" i="80"/>
  <c r="ES58" i="80"/>
  <c r="EQ58" i="80"/>
  <c r="ES57" i="80"/>
  <c r="EQ57" i="80"/>
  <c r="ES56" i="80"/>
  <c r="EQ56" i="80"/>
  <c r="ES55" i="80"/>
  <c r="EQ55" i="80"/>
  <c r="ES54" i="80"/>
  <c r="EQ54" i="80"/>
  <c r="ES53" i="80"/>
  <c r="EQ53" i="80"/>
  <c r="ES52" i="80"/>
  <c r="EQ52" i="80"/>
  <c r="ES51" i="80"/>
  <c r="EQ51" i="80"/>
  <c r="ES50" i="80"/>
  <c r="EQ50" i="80"/>
  <c r="ES49" i="80"/>
  <c r="EQ49" i="80"/>
  <c r="ES48" i="80"/>
  <c r="EQ48" i="80"/>
  <c r="ES47" i="80"/>
  <c r="EQ47" i="80"/>
  <c r="ES45" i="80"/>
  <c r="EQ45" i="80"/>
  <c r="ES44" i="80"/>
  <c r="EQ44" i="80"/>
  <c r="ES42" i="80"/>
  <c r="EQ42" i="80"/>
  <c r="ES41" i="80"/>
  <c r="EQ41" i="80"/>
  <c r="ES40" i="80"/>
  <c r="EQ40" i="80"/>
  <c r="ES39" i="80"/>
  <c r="EQ39" i="80"/>
  <c r="ES38" i="80"/>
  <c r="EQ38" i="80"/>
  <c r="ES37" i="80"/>
  <c r="EQ37" i="80"/>
  <c r="ES36" i="80"/>
  <c r="EQ36" i="80"/>
  <c r="ES35" i="80"/>
  <c r="EQ35" i="80"/>
  <c r="ES34" i="80"/>
  <c r="EQ34" i="80"/>
  <c r="ES33" i="80"/>
  <c r="EQ33" i="80"/>
  <c r="ES32" i="80"/>
  <c r="EQ32" i="80"/>
  <c r="ES31" i="80"/>
  <c r="EQ31" i="80"/>
  <c r="ES30" i="80"/>
  <c r="EQ30" i="80"/>
  <c r="ES29" i="80"/>
  <c r="EQ29" i="80"/>
  <c r="ES28" i="80"/>
  <c r="EQ28" i="80"/>
  <c r="ES26" i="80"/>
  <c r="EQ26" i="80"/>
  <c r="ES25" i="80"/>
  <c r="EQ25" i="80"/>
  <c r="ES24" i="80"/>
  <c r="EQ24" i="80"/>
  <c r="ES23" i="80"/>
  <c r="EQ23" i="80"/>
  <c r="ES22" i="80"/>
  <c r="EQ22" i="80"/>
  <c r="ES21" i="80"/>
  <c r="EQ21" i="80"/>
  <c r="ES20" i="80"/>
  <c r="EQ20" i="80"/>
  <c r="ES19" i="80"/>
  <c r="EQ19" i="80"/>
  <c r="ES18" i="80"/>
  <c r="EQ18" i="80"/>
  <c r="ES17" i="80"/>
  <c r="EQ17" i="80"/>
  <c r="ES16" i="80"/>
  <c r="EQ16" i="80"/>
  <c r="ES15" i="80"/>
  <c r="EQ15" i="80"/>
  <c r="ES14" i="80"/>
  <c r="EQ14" i="80"/>
  <c r="ES13" i="80"/>
  <c r="EQ13" i="80"/>
  <c r="ES12" i="80"/>
  <c r="EQ12" i="80"/>
  <c r="ES11" i="80"/>
  <c r="EQ11" i="80"/>
  <c r="ES10" i="80"/>
  <c r="EQ10" i="80"/>
  <c r="EU10" i="80"/>
  <c r="EW10" i="80"/>
  <c r="EU11" i="80"/>
  <c r="EW11" i="80"/>
  <c r="EU12" i="80"/>
  <c r="EW12" i="80"/>
  <c r="EU13" i="80"/>
  <c r="EW13" i="80"/>
  <c r="EU14" i="80"/>
  <c r="EW14" i="80"/>
  <c r="EU15" i="80"/>
  <c r="EW15" i="80"/>
  <c r="EU16" i="80"/>
  <c r="EW16" i="80"/>
  <c r="EU17" i="80"/>
  <c r="EW17" i="80"/>
  <c r="EU18" i="80"/>
  <c r="EW18" i="80"/>
  <c r="EU19" i="80"/>
  <c r="EW19" i="80"/>
  <c r="EU20" i="80"/>
  <c r="EW20" i="80"/>
  <c r="EU21" i="80"/>
  <c r="EW21" i="80"/>
  <c r="EU22" i="80"/>
  <c r="EW22" i="80"/>
  <c r="EU23" i="80"/>
  <c r="EW23" i="80"/>
  <c r="EU24" i="80"/>
  <c r="EW24" i="80"/>
  <c r="EU25" i="80"/>
  <c r="EW25" i="80"/>
  <c r="EU26" i="80"/>
  <c r="EW26" i="80"/>
  <c r="FC10" i="80"/>
  <c r="FE10" i="80"/>
  <c r="FC11" i="80"/>
  <c r="FE11" i="80"/>
  <c r="FC12" i="80"/>
  <c r="FE12" i="80"/>
  <c r="FC13" i="80"/>
  <c r="FE13" i="80"/>
  <c r="FC14" i="80"/>
  <c r="FE14" i="80"/>
  <c r="FC15" i="80"/>
  <c r="FE15" i="80"/>
  <c r="FC16" i="80"/>
  <c r="FE16" i="80"/>
  <c r="FC17" i="80"/>
  <c r="FE17" i="80"/>
  <c r="FC18" i="80"/>
  <c r="FE18" i="80"/>
  <c r="FC19" i="80"/>
  <c r="FE19" i="80"/>
  <c r="FC20" i="80"/>
  <c r="FE20" i="80"/>
  <c r="FC21" i="80"/>
  <c r="FE21" i="80"/>
  <c r="FC22" i="80"/>
  <c r="FE22" i="80"/>
  <c r="FC23" i="80"/>
  <c r="FE23" i="80"/>
  <c r="FC24" i="80"/>
  <c r="FE24" i="80"/>
  <c r="FC25" i="80"/>
  <c r="FE25" i="80"/>
  <c r="FC26" i="80"/>
  <c r="FE26" i="80"/>
  <c r="FG10" i="80"/>
  <c r="FI10" i="80"/>
  <c r="FG11" i="80"/>
  <c r="FI11" i="80"/>
  <c r="FG12" i="80"/>
  <c r="FI12" i="80"/>
  <c r="FG13" i="80"/>
  <c r="FI13" i="80"/>
  <c r="FG14" i="80"/>
  <c r="FI14" i="80"/>
  <c r="FG15" i="80"/>
  <c r="FI15" i="80"/>
  <c r="FG16" i="80"/>
  <c r="FI16" i="80"/>
  <c r="FG17" i="80"/>
  <c r="FI17" i="80"/>
  <c r="FG18" i="80"/>
  <c r="FI18" i="80"/>
  <c r="FG19" i="80"/>
  <c r="FI19" i="80"/>
  <c r="FG20" i="80"/>
  <c r="FI20" i="80"/>
  <c r="FG21" i="80"/>
  <c r="FI21" i="80"/>
  <c r="FG22" i="80"/>
  <c r="FI22" i="80"/>
  <c r="FG23" i="80"/>
  <c r="FI23" i="80"/>
  <c r="FG24" i="80"/>
  <c r="FI24" i="80"/>
  <c r="FG25" i="80"/>
  <c r="FI25" i="80"/>
  <c r="FG26" i="80"/>
  <c r="FI26" i="80"/>
  <c r="FK10" i="80"/>
  <c r="FM10" i="80"/>
  <c r="FK11" i="80"/>
  <c r="FM11" i="80"/>
  <c r="FK12" i="80"/>
  <c r="FM12" i="80"/>
  <c r="FK13" i="80"/>
  <c r="FM13" i="80"/>
  <c r="FK14" i="80"/>
  <c r="FM14" i="80"/>
  <c r="FK15" i="80"/>
  <c r="FM15" i="80"/>
  <c r="FK16" i="80"/>
  <c r="FM16" i="80"/>
  <c r="FK17" i="80"/>
  <c r="FM17" i="80"/>
  <c r="FK18" i="80"/>
  <c r="FM18" i="80"/>
  <c r="FK19" i="80"/>
  <c r="FM19" i="80"/>
  <c r="FK20" i="80"/>
  <c r="FM20" i="80"/>
  <c r="FK21" i="80"/>
  <c r="FM21" i="80"/>
  <c r="FK22" i="80"/>
  <c r="FM22" i="80"/>
  <c r="FK23" i="80"/>
  <c r="FM23" i="80"/>
  <c r="FK24" i="80"/>
  <c r="FM24" i="80"/>
  <c r="FK25" i="80"/>
  <c r="FM25" i="80"/>
  <c r="FK26" i="80"/>
  <c r="FM26" i="80"/>
  <c r="FO10" i="80"/>
  <c r="FQ10" i="80"/>
  <c r="FO11" i="80"/>
  <c r="FQ11" i="80"/>
  <c r="FO12" i="80"/>
  <c r="FQ12" i="80"/>
  <c r="FO13" i="80"/>
  <c r="FQ13" i="80"/>
  <c r="FO14" i="80"/>
  <c r="FQ14" i="80"/>
  <c r="FO15" i="80"/>
  <c r="FQ15" i="80"/>
  <c r="FO16" i="80"/>
  <c r="FQ16" i="80"/>
  <c r="FO17" i="80"/>
  <c r="FQ17" i="80"/>
  <c r="FO18" i="80"/>
  <c r="FQ18" i="80"/>
  <c r="FO19" i="80"/>
  <c r="FQ19" i="80"/>
  <c r="FO20" i="80"/>
  <c r="FQ20" i="80"/>
  <c r="FO21" i="80"/>
  <c r="FQ21" i="80"/>
  <c r="FO22" i="80"/>
  <c r="FQ22" i="80"/>
  <c r="FO23" i="80"/>
  <c r="FQ23" i="80"/>
  <c r="FO24" i="80"/>
  <c r="FQ24" i="80"/>
  <c r="FO25" i="80"/>
  <c r="FQ25" i="80"/>
  <c r="FO26" i="80"/>
  <c r="FQ26" i="80"/>
  <c r="FS10" i="80"/>
  <c r="FU10" i="80"/>
  <c r="FS11" i="80"/>
  <c r="FU11" i="80"/>
  <c r="FS12" i="80"/>
  <c r="FU12" i="80"/>
  <c r="FS13" i="80"/>
  <c r="FU13" i="80"/>
  <c r="FS14" i="80"/>
  <c r="FU14" i="80"/>
  <c r="FS15" i="80"/>
  <c r="FU15" i="80"/>
  <c r="FS16" i="80"/>
  <c r="FU16" i="80"/>
  <c r="FS17" i="80"/>
  <c r="FU17" i="80"/>
  <c r="FS18" i="80"/>
  <c r="FU18" i="80"/>
  <c r="FS19" i="80"/>
  <c r="FU19" i="80"/>
  <c r="FS20" i="80"/>
  <c r="FU20" i="80"/>
  <c r="FS21" i="80"/>
  <c r="FU21" i="80"/>
  <c r="FS22" i="80"/>
  <c r="FU22" i="80"/>
  <c r="FS23" i="80"/>
  <c r="FU23" i="80"/>
  <c r="FS24" i="80"/>
  <c r="FU24" i="80"/>
  <c r="FS25" i="80"/>
  <c r="FU25" i="80"/>
  <c r="FS26" i="80"/>
  <c r="FU26" i="80"/>
  <c r="FW10" i="80"/>
  <c r="FY10" i="80"/>
  <c r="FW11" i="80"/>
  <c r="FY11" i="80"/>
  <c r="FW12" i="80"/>
  <c r="FY12" i="80"/>
  <c r="FW13" i="80"/>
  <c r="FY13" i="80"/>
  <c r="FW14" i="80"/>
  <c r="FY14" i="80"/>
  <c r="FW15" i="80"/>
  <c r="FY15" i="80"/>
  <c r="FW16" i="80"/>
  <c r="FY16" i="80"/>
  <c r="FW17" i="80"/>
  <c r="FY17" i="80"/>
  <c r="FW18" i="80"/>
  <c r="FY18" i="80"/>
  <c r="FW19" i="80"/>
  <c r="FY19" i="80"/>
  <c r="FW20" i="80"/>
  <c r="FY20" i="80"/>
  <c r="FW21" i="80"/>
  <c r="FY21" i="80"/>
  <c r="FW22" i="80"/>
  <c r="FY22" i="80"/>
  <c r="FW23" i="80"/>
  <c r="FY23" i="80"/>
  <c r="FW24" i="80"/>
  <c r="FY24" i="80"/>
  <c r="FW25" i="80"/>
  <c r="FY25" i="80"/>
  <c r="FW26" i="80"/>
  <c r="FY26" i="80"/>
  <c r="EY10" i="80"/>
  <c r="FA10" i="80"/>
  <c r="EY11" i="80"/>
  <c r="FA11" i="80"/>
  <c r="EY12" i="80"/>
  <c r="FA12" i="80"/>
  <c r="EY13" i="80"/>
  <c r="FA13" i="80"/>
  <c r="EY14" i="80"/>
  <c r="FA14" i="80"/>
  <c r="EY15" i="80"/>
  <c r="FA15" i="80"/>
  <c r="EY16" i="80"/>
  <c r="FA16" i="80"/>
  <c r="EY17" i="80"/>
  <c r="FA17" i="80"/>
  <c r="EY18" i="80"/>
  <c r="FA18" i="80"/>
  <c r="EY19" i="80"/>
  <c r="FA19" i="80"/>
  <c r="EY20" i="80"/>
  <c r="FA20" i="80"/>
  <c r="EY21" i="80"/>
  <c r="FA21" i="80"/>
  <c r="EY22" i="80"/>
  <c r="FA22" i="80"/>
  <c r="EY23" i="80"/>
  <c r="FA23" i="80"/>
  <c r="EY24" i="80"/>
  <c r="FA24" i="80"/>
  <c r="EY25" i="80"/>
  <c r="FA25" i="80"/>
  <c r="EY26" i="80"/>
  <c r="FA26" i="80"/>
  <c r="M10" i="79"/>
  <c r="O10" i="79"/>
  <c r="M11" i="79"/>
  <c r="O11" i="79"/>
  <c r="M12" i="79"/>
  <c r="O12" i="79"/>
  <c r="M13" i="79"/>
  <c r="O13" i="79"/>
  <c r="M14" i="79"/>
  <c r="O14" i="79"/>
  <c r="M15" i="79"/>
  <c r="O15" i="79"/>
  <c r="M16" i="79"/>
  <c r="O16" i="79"/>
  <c r="M17" i="79"/>
  <c r="O17" i="79"/>
  <c r="M18" i="79"/>
  <c r="O18" i="79"/>
  <c r="M19" i="79"/>
  <c r="O19" i="79"/>
  <c r="M20" i="79"/>
  <c r="O20" i="79"/>
  <c r="M21" i="79"/>
  <c r="O21" i="79"/>
  <c r="M22" i="79"/>
  <c r="O22" i="79"/>
  <c r="M23" i="79"/>
  <c r="O23" i="79"/>
  <c r="M24" i="79"/>
  <c r="O24" i="79"/>
  <c r="M25" i="79"/>
  <c r="O25" i="79"/>
  <c r="O9" i="79"/>
  <c r="M9" i="79"/>
  <c r="CI41" i="81"/>
  <c r="CI32" i="81"/>
  <c r="CK40" i="81"/>
  <c r="CK31" i="81"/>
  <c r="CI38" i="81"/>
  <c r="CI30" i="81"/>
  <c r="CI37" i="81"/>
  <c r="CI29" i="81"/>
  <c r="CK47" i="81"/>
  <c r="CK36" i="81"/>
  <c r="CK28" i="81"/>
  <c r="CI47" i="81"/>
  <c r="CI36" i="81"/>
  <c r="CI28" i="81"/>
  <c r="CK45" i="81"/>
  <c r="CK35" i="81"/>
  <c r="CI45" i="81"/>
  <c r="CI35" i="81"/>
  <c r="CK43" i="81"/>
  <c r="CK33" i="81"/>
  <c r="CI33" i="81"/>
  <c r="CK32" i="81"/>
  <c r="CI31" i="81"/>
  <c r="CK30" i="81"/>
  <c r="CK29" i="81"/>
  <c r="CK44" i="81"/>
  <c r="CI44" i="81"/>
  <c r="CI43" i="81"/>
  <c r="CK41" i="81"/>
  <c r="CI40" i="81"/>
  <c r="CK38" i="81"/>
  <c r="CK37" i="81"/>
  <c r="CK34" i="81"/>
  <c r="CI34" i="81"/>
  <c r="AC59" i="82"/>
  <c r="AC51" i="82"/>
  <c r="AC41" i="82"/>
  <c r="AC33" i="82"/>
  <c r="AA59" i="82"/>
  <c r="AA51" i="82"/>
  <c r="AA41" i="82"/>
  <c r="AA33" i="82"/>
  <c r="AA56" i="82"/>
  <c r="AA48" i="82"/>
  <c r="AA38" i="82"/>
  <c r="AA30" i="82"/>
  <c r="AC55" i="82"/>
  <c r="AC47" i="82"/>
  <c r="AC37" i="82"/>
  <c r="AC29" i="82"/>
  <c r="AA55" i="82"/>
  <c r="AA47" i="82"/>
  <c r="AC63" i="82"/>
  <c r="AC54" i="82"/>
  <c r="AC45" i="82"/>
  <c r="AC36" i="82"/>
  <c r="AC52" i="82"/>
  <c r="AC38" i="82"/>
  <c r="AA52" i="82"/>
  <c r="AA37" i="82"/>
  <c r="AC50" i="82"/>
  <c r="AA36" i="82"/>
  <c r="AA63" i="82"/>
  <c r="AA50" i="82"/>
  <c r="AC35" i="82"/>
  <c r="AC61" i="82"/>
  <c r="AC49" i="82"/>
  <c r="AA35" i="82"/>
  <c r="AA61" i="82"/>
  <c r="AA49" i="82"/>
  <c r="AC34" i="82"/>
  <c r="AC60" i="82"/>
  <c r="AC48" i="82"/>
  <c r="AA34" i="82"/>
  <c r="AA60" i="82"/>
  <c r="AA45" i="82"/>
  <c r="AC32" i="82"/>
  <c r="AC58" i="82"/>
  <c r="AC44" i="82"/>
  <c r="AA32" i="82"/>
  <c r="AA58" i="82"/>
  <c r="AA44" i="82"/>
  <c r="AC31" i="82"/>
  <c r="AC57" i="82"/>
  <c r="AC42" i="82"/>
  <c r="AA31" i="82"/>
  <c r="AA57" i="82"/>
  <c r="AA42" i="82"/>
  <c r="AC30" i="82"/>
  <c r="AC56" i="82"/>
  <c r="AC40" i="82"/>
  <c r="AA29" i="82"/>
  <c r="AA54" i="82"/>
  <c r="AA40" i="82"/>
  <c r="AC28" i="82"/>
  <c r="AC53" i="82"/>
  <c r="AA53" i="82"/>
  <c r="AC39" i="82"/>
  <c r="AA39" i="82"/>
  <c r="AA28" i="82"/>
  <c r="G57" i="82"/>
  <c r="G49" i="82"/>
  <c r="G39" i="82"/>
  <c r="G30" i="82"/>
  <c r="I56" i="82"/>
  <c r="I48" i="82"/>
  <c r="I37" i="82"/>
  <c r="I29" i="82"/>
  <c r="G38" i="82"/>
  <c r="G55" i="82"/>
  <c r="G47" i="82"/>
  <c r="G36" i="82"/>
  <c r="G28" i="82"/>
  <c r="G63" i="82"/>
  <c r="G54" i="82"/>
  <c r="G45" i="82"/>
  <c r="G35" i="82"/>
  <c r="I61" i="82"/>
  <c r="I53" i="82"/>
  <c r="I44" i="82"/>
  <c r="I34" i="82"/>
  <c r="G61" i="82"/>
  <c r="G53" i="82"/>
  <c r="G44" i="82"/>
  <c r="G34" i="82"/>
  <c r="I60" i="82"/>
  <c r="I52" i="82"/>
  <c r="I42" i="82"/>
  <c r="I33" i="82"/>
  <c r="G60" i="82"/>
  <c r="G52" i="82"/>
  <c r="G42" i="82"/>
  <c r="G33" i="82"/>
  <c r="I59" i="82"/>
  <c r="I51" i="82"/>
  <c r="I41" i="82"/>
  <c r="I32" i="82"/>
  <c r="I58" i="82"/>
  <c r="I50" i="82"/>
  <c r="I40" i="82"/>
  <c r="I31" i="82"/>
  <c r="I38" i="82"/>
  <c r="I39" i="82"/>
  <c r="I63" i="82"/>
  <c r="G37" i="82"/>
  <c r="G59" i="82"/>
  <c r="I36" i="82"/>
  <c r="G58" i="82"/>
  <c r="I35" i="82"/>
  <c r="I57" i="82"/>
  <c r="G32" i="82"/>
  <c r="G56" i="82"/>
  <c r="G31" i="82"/>
  <c r="I55" i="82"/>
  <c r="I30" i="82"/>
  <c r="I54" i="82"/>
  <c r="G29" i="82"/>
  <c r="G51" i="82"/>
  <c r="I28" i="82"/>
  <c r="G50" i="82"/>
  <c r="I49" i="82"/>
  <c r="G48" i="82"/>
  <c r="I47" i="82"/>
  <c r="I45" i="82"/>
  <c r="G41" i="82"/>
  <c r="G40" i="82"/>
  <c r="G40" i="81"/>
  <c r="G30" i="81"/>
  <c r="I38" i="81"/>
  <c r="I29" i="81"/>
  <c r="I45" i="81"/>
  <c r="I35" i="81"/>
  <c r="G45" i="81"/>
  <c r="G35" i="81"/>
  <c r="G38" i="81"/>
  <c r="I37" i="81"/>
  <c r="I36" i="81"/>
  <c r="G28" i="81"/>
  <c r="G37" i="81"/>
  <c r="G36" i="81"/>
  <c r="G41" i="81"/>
  <c r="I34" i="81"/>
  <c r="I33" i="81"/>
  <c r="G29" i="81"/>
  <c r="G43" i="81"/>
  <c r="I40" i="81"/>
  <c r="G34" i="81"/>
  <c r="G33" i="81"/>
  <c r="I47" i="81"/>
  <c r="I32" i="81"/>
  <c r="G47" i="81"/>
  <c r="I31" i="81"/>
  <c r="G44" i="81"/>
  <c r="I30" i="81"/>
  <c r="G32" i="81"/>
  <c r="G31" i="81"/>
  <c r="I44" i="81"/>
  <c r="I43" i="81"/>
  <c r="I41" i="81"/>
  <c r="I28" i="81"/>
  <c r="O33" i="79"/>
  <c r="M33" i="79"/>
  <c r="AA47" i="81"/>
  <c r="AA36" i="81"/>
  <c r="AA28" i="81"/>
  <c r="AC45" i="81"/>
  <c r="AC35" i="81"/>
  <c r="AC41" i="81"/>
  <c r="AC32" i="81"/>
  <c r="AA41" i="81"/>
  <c r="AA32" i="81"/>
  <c r="AC40" i="81"/>
  <c r="AC31" i="81"/>
  <c r="AA40" i="81"/>
  <c r="AA31" i="81"/>
  <c r="AC37" i="81"/>
  <c r="AC29" i="81"/>
  <c r="AC34" i="81"/>
  <c r="AA38" i="81"/>
  <c r="AA34" i="81"/>
  <c r="AC33" i="81"/>
  <c r="AA30" i="81"/>
  <c r="AA35" i="81"/>
  <c r="AA33" i="81"/>
  <c r="AC47" i="81"/>
  <c r="AC30" i="81"/>
  <c r="AA45" i="81"/>
  <c r="AA29" i="81"/>
  <c r="AC44" i="81"/>
  <c r="AC28" i="81"/>
  <c r="AC36" i="81"/>
  <c r="AA44" i="81"/>
  <c r="AC43" i="81"/>
  <c r="AA43" i="81"/>
  <c r="AC38" i="81"/>
  <c r="AA37" i="81"/>
  <c r="AG57" i="82"/>
  <c r="AG49" i="82"/>
  <c r="AG39" i="82"/>
  <c r="AG31" i="82"/>
  <c r="AE57" i="82"/>
  <c r="AE49" i="82"/>
  <c r="AE39" i="82"/>
  <c r="AE31" i="82"/>
  <c r="AE56" i="82"/>
  <c r="AE48" i="82"/>
  <c r="AE38" i="82"/>
  <c r="AE55" i="82"/>
  <c r="AE47" i="82"/>
  <c r="AE37" i="82"/>
  <c r="AE63" i="82"/>
  <c r="AE54" i="82"/>
  <c r="AE45" i="82"/>
  <c r="AE36" i="82"/>
  <c r="AE28" i="82"/>
  <c r="AG61" i="82"/>
  <c r="AG53" i="82"/>
  <c r="AG44" i="82"/>
  <c r="AG35" i="82"/>
  <c r="AE61" i="82"/>
  <c r="AE53" i="82"/>
  <c r="AE44" i="82"/>
  <c r="AE35" i="82"/>
  <c r="AG60" i="82"/>
  <c r="AG52" i="82"/>
  <c r="AG42" i="82"/>
  <c r="AG34" i="82"/>
  <c r="AE60" i="82"/>
  <c r="AE52" i="82"/>
  <c r="AE42" i="82"/>
  <c r="AE34" i="82"/>
  <c r="AE59" i="82"/>
  <c r="AE51" i="82"/>
  <c r="AE41" i="82"/>
  <c r="AE33" i="82"/>
  <c r="AG45" i="82"/>
  <c r="AG41" i="82"/>
  <c r="AG40" i="82"/>
  <c r="AE40" i="82"/>
  <c r="AG63" i="82"/>
  <c r="AG38" i="82"/>
  <c r="AG59" i="82"/>
  <c r="AG37" i="82"/>
  <c r="AG58" i="82"/>
  <c r="AG36" i="82"/>
  <c r="AE58" i="82"/>
  <c r="AG33" i="82"/>
  <c r="AG56" i="82"/>
  <c r="AG32" i="82"/>
  <c r="AG55" i="82"/>
  <c r="AE32" i="82"/>
  <c r="AG54" i="82"/>
  <c r="AG30" i="82"/>
  <c r="AG51" i="82"/>
  <c r="AE30" i="82"/>
  <c r="AG50" i="82"/>
  <c r="AG29" i="82"/>
  <c r="AE50" i="82"/>
  <c r="AE29" i="82"/>
  <c r="AG48" i="82"/>
  <c r="AG47" i="82"/>
  <c r="AG28" i="82"/>
  <c r="AE44" i="81"/>
  <c r="AE34" i="81"/>
  <c r="AG43" i="81"/>
  <c r="AG33" i="81"/>
  <c r="AG38" i="81"/>
  <c r="AG30" i="81"/>
  <c r="AE38" i="81"/>
  <c r="AE30" i="81"/>
  <c r="AG37" i="81"/>
  <c r="AG29" i="81"/>
  <c r="AE37" i="81"/>
  <c r="AE29" i="81"/>
  <c r="AG45" i="81"/>
  <c r="AG35" i="81"/>
  <c r="AE45" i="81"/>
  <c r="AG28" i="81"/>
  <c r="AE43" i="81"/>
  <c r="AG47" i="81"/>
  <c r="AG44" i="81"/>
  <c r="AE28" i="81"/>
  <c r="AG41" i="81"/>
  <c r="AE41" i="81"/>
  <c r="AG40" i="81"/>
  <c r="AE40" i="81"/>
  <c r="AG36" i="81"/>
  <c r="AE36" i="81"/>
  <c r="AG31" i="81"/>
  <c r="AE47" i="81"/>
  <c r="AE35" i="81"/>
  <c r="AE33" i="81"/>
  <c r="AG32" i="81"/>
  <c r="AE31" i="81"/>
  <c r="AG34" i="81"/>
  <c r="AE32" i="81"/>
  <c r="AK55" i="82"/>
  <c r="AK47" i="82"/>
  <c r="AK37" i="82"/>
  <c r="AK29" i="82"/>
  <c r="AI55" i="82"/>
  <c r="AI47" i="82"/>
  <c r="AI37" i="82"/>
  <c r="AI29" i="82"/>
  <c r="AI63" i="82"/>
  <c r="AI54" i="82"/>
  <c r="AI45" i="82"/>
  <c r="AI36" i="82"/>
  <c r="AI28" i="82"/>
  <c r="AI61" i="82"/>
  <c r="AI53" i="82"/>
  <c r="AI44" i="82"/>
  <c r="AI35" i="82"/>
  <c r="AI60" i="82"/>
  <c r="AI52" i="82"/>
  <c r="AI42" i="82"/>
  <c r="AI34" i="82"/>
  <c r="AK59" i="82"/>
  <c r="AK51" i="82"/>
  <c r="AK41" i="82"/>
  <c r="AK33" i="82"/>
  <c r="AI59" i="82"/>
  <c r="AI51" i="82"/>
  <c r="AI41" i="82"/>
  <c r="AI33" i="82"/>
  <c r="AK58" i="82"/>
  <c r="AK50" i="82"/>
  <c r="AK40" i="82"/>
  <c r="AK32" i="82"/>
  <c r="AI58" i="82"/>
  <c r="AI50" i="82"/>
  <c r="AI40" i="82"/>
  <c r="AI32" i="82"/>
  <c r="AI57" i="82"/>
  <c r="AI49" i="82"/>
  <c r="AI39" i="82"/>
  <c r="AI31" i="82"/>
  <c r="AK60" i="82"/>
  <c r="AK36" i="82"/>
  <c r="AK57" i="82"/>
  <c r="AK35" i="82"/>
  <c r="AK56" i="82"/>
  <c r="AK34" i="82"/>
  <c r="AI56" i="82"/>
  <c r="AK31" i="82"/>
  <c r="AK54" i="82"/>
  <c r="AK30" i="82"/>
  <c r="AK53" i="82"/>
  <c r="AI30" i="82"/>
  <c r="AK52" i="82"/>
  <c r="AK28" i="82"/>
  <c r="AK49" i="82"/>
  <c r="AK48" i="82"/>
  <c r="AI48" i="82"/>
  <c r="AK45" i="82"/>
  <c r="AK44" i="82"/>
  <c r="AK42" i="82"/>
  <c r="AK39" i="82"/>
  <c r="AK63" i="82"/>
  <c r="AK61" i="82"/>
  <c r="AK38" i="82"/>
  <c r="AI38" i="82"/>
  <c r="W38" i="81"/>
  <c r="W30" i="81"/>
  <c r="Y37" i="81"/>
  <c r="Y29" i="81"/>
  <c r="Y44" i="81"/>
  <c r="Y34" i="81"/>
  <c r="W44" i="81"/>
  <c r="W34" i="81"/>
  <c r="Y43" i="81"/>
  <c r="Y33" i="81"/>
  <c r="W43" i="81"/>
  <c r="W33" i="81"/>
  <c r="Y40" i="81"/>
  <c r="Y31" i="81"/>
  <c r="W41" i="81"/>
  <c r="W36" i="81"/>
  <c r="W45" i="81"/>
  <c r="Y41" i="81"/>
  <c r="W40" i="81"/>
  <c r="Y38" i="81"/>
  <c r="W28" i="81"/>
  <c r="W37" i="81"/>
  <c r="Y36" i="81"/>
  <c r="Y35" i="81"/>
  <c r="W35" i="81"/>
  <c r="W47" i="81"/>
  <c r="Y32" i="81"/>
  <c r="Y47" i="81"/>
  <c r="W32" i="81"/>
  <c r="Y30" i="81"/>
  <c r="W29" i="81"/>
  <c r="W31" i="81"/>
  <c r="Y45" i="81"/>
  <c r="Y28" i="81"/>
  <c r="AI41" i="81"/>
  <c r="AI32" i="81"/>
  <c r="AK40" i="81"/>
  <c r="AK31" i="81"/>
  <c r="AK47" i="81"/>
  <c r="AK36" i="81"/>
  <c r="AK28" i="81"/>
  <c r="AI47" i="81"/>
  <c r="AI36" i="81"/>
  <c r="AI28" i="81"/>
  <c r="AK45" i="81"/>
  <c r="AK35" i="81"/>
  <c r="AI45" i="81"/>
  <c r="AI35" i="81"/>
  <c r="AK43" i="81"/>
  <c r="AK33" i="81"/>
  <c r="AI38" i="81"/>
  <c r="AI40" i="81"/>
  <c r="AK37" i="81"/>
  <c r="AI37" i="81"/>
  <c r="AK34" i="81"/>
  <c r="AK38" i="81"/>
  <c r="AI34" i="81"/>
  <c r="AI33" i="81"/>
  <c r="AK32" i="81"/>
  <c r="AI31" i="81"/>
  <c r="AI29" i="81"/>
  <c r="AI43" i="81"/>
  <c r="AK30" i="81"/>
  <c r="AI30" i="81"/>
  <c r="AK44" i="81"/>
  <c r="AK29" i="81"/>
  <c r="AI44" i="81"/>
  <c r="AK41" i="81"/>
  <c r="AO61" i="82"/>
  <c r="AO53" i="82"/>
  <c r="AO44" i="82"/>
  <c r="AO35" i="82"/>
  <c r="AM61" i="82"/>
  <c r="AM53" i="82"/>
  <c r="AM44" i="82"/>
  <c r="AM35" i="82"/>
  <c r="AM60" i="82"/>
  <c r="AM52" i="82"/>
  <c r="AM42" i="82"/>
  <c r="AM34" i="82"/>
  <c r="AM59" i="82"/>
  <c r="AM51" i="82"/>
  <c r="AM41" i="82"/>
  <c r="AM33" i="82"/>
  <c r="AM58" i="82"/>
  <c r="AM50" i="82"/>
  <c r="AM40" i="82"/>
  <c r="AM32" i="82"/>
  <c r="AO57" i="82"/>
  <c r="AO49" i="82"/>
  <c r="AO39" i="82"/>
  <c r="AO31" i="82"/>
  <c r="AM57" i="82"/>
  <c r="AM49" i="82"/>
  <c r="AM39" i="82"/>
  <c r="AM31" i="82"/>
  <c r="AO56" i="82"/>
  <c r="AO48" i="82"/>
  <c r="AO38" i="82"/>
  <c r="AO30" i="82"/>
  <c r="AM56" i="82"/>
  <c r="AM48" i="82"/>
  <c r="AM38" i="82"/>
  <c r="AM30" i="82"/>
  <c r="AM55" i="82"/>
  <c r="AM47" i="82"/>
  <c r="AM37" i="82"/>
  <c r="AM29" i="82"/>
  <c r="AO52" i="82"/>
  <c r="AO28" i="82"/>
  <c r="AO51" i="82"/>
  <c r="AM28" i="82"/>
  <c r="AO50" i="82"/>
  <c r="AO47" i="82"/>
  <c r="AO45" i="82"/>
  <c r="AM45" i="82"/>
  <c r="AO42" i="82"/>
  <c r="AO41" i="82"/>
  <c r="AO63" i="82"/>
  <c r="AO40" i="82"/>
  <c r="AM63" i="82"/>
  <c r="AO37" i="82"/>
  <c r="AO60" i="82"/>
  <c r="AO36" i="82"/>
  <c r="AO59" i="82"/>
  <c r="AM36" i="82"/>
  <c r="AO58" i="82"/>
  <c r="AO34" i="82"/>
  <c r="AO55" i="82"/>
  <c r="AO33" i="82"/>
  <c r="AO54" i="82"/>
  <c r="AM54" i="82"/>
  <c r="AO32" i="82"/>
  <c r="AO29" i="82"/>
  <c r="AS59" i="82"/>
  <c r="AS51" i="82"/>
  <c r="AS41" i="82"/>
  <c r="AS33" i="82"/>
  <c r="AQ59" i="82"/>
  <c r="AQ51" i="82"/>
  <c r="AQ41" i="82"/>
  <c r="AQ33" i="82"/>
  <c r="AS58" i="82"/>
  <c r="AQ58" i="82"/>
  <c r="AQ50" i="82"/>
  <c r="AQ40" i="82"/>
  <c r="AQ32" i="82"/>
  <c r="AS57" i="82"/>
  <c r="AQ57" i="82"/>
  <c r="AQ49" i="82"/>
  <c r="AQ39" i="82"/>
  <c r="AQ31" i="82"/>
  <c r="AQ56" i="82"/>
  <c r="AQ48" i="82"/>
  <c r="AQ38" i="82"/>
  <c r="AQ30" i="82"/>
  <c r="AS55" i="82"/>
  <c r="AS47" i="82"/>
  <c r="AS37" i="82"/>
  <c r="AS29" i="82"/>
  <c r="AQ55" i="82"/>
  <c r="AQ47" i="82"/>
  <c r="AQ37" i="82"/>
  <c r="AQ29" i="82"/>
  <c r="AS63" i="82"/>
  <c r="AS54" i="82"/>
  <c r="AS45" i="82"/>
  <c r="AS36" i="82"/>
  <c r="AS28" i="82"/>
  <c r="AQ63" i="82"/>
  <c r="AQ54" i="82"/>
  <c r="AQ45" i="82"/>
  <c r="AQ36" i="82"/>
  <c r="AQ28" i="82"/>
  <c r="AQ61" i="82"/>
  <c r="AQ53" i="82"/>
  <c r="AQ44" i="82"/>
  <c r="AQ35" i="82"/>
  <c r="AS42" i="82"/>
  <c r="AQ42" i="82"/>
  <c r="AS40" i="82"/>
  <c r="AS39" i="82"/>
  <c r="AS38" i="82"/>
  <c r="AS61" i="82"/>
  <c r="AS35" i="82"/>
  <c r="AS60" i="82"/>
  <c r="AS34" i="82"/>
  <c r="AQ60" i="82"/>
  <c r="AQ34" i="82"/>
  <c r="AS56" i="82"/>
  <c r="AS32" i="82"/>
  <c r="AS53" i="82"/>
  <c r="AS31" i="82"/>
  <c r="AS52" i="82"/>
  <c r="AS30" i="82"/>
  <c r="AQ52" i="82"/>
  <c r="AS50" i="82"/>
  <c r="AS49" i="82"/>
  <c r="AS48" i="82"/>
  <c r="AS44" i="82"/>
  <c r="BG38" i="81"/>
  <c r="BG30" i="81"/>
  <c r="BI37" i="81"/>
  <c r="BI29" i="81"/>
  <c r="BG37" i="81"/>
  <c r="BG28" i="81"/>
  <c r="BI36" i="81"/>
  <c r="BG36" i="81"/>
  <c r="BI47" i="81"/>
  <c r="BI35" i="81"/>
  <c r="BI45" i="81"/>
  <c r="BG45" i="81"/>
  <c r="BG34" i="81"/>
  <c r="BI44" i="81"/>
  <c r="BI33" i="81"/>
  <c r="BG44" i="81"/>
  <c r="BG33" i="81"/>
  <c r="BI43" i="81"/>
  <c r="BI32" i="81"/>
  <c r="BG43" i="81"/>
  <c r="BG32" i="81"/>
  <c r="BI41" i="81"/>
  <c r="BI31" i="81"/>
  <c r="BI40" i="81"/>
  <c r="BI30" i="81"/>
  <c r="BI28" i="81"/>
  <c r="BG35" i="81"/>
  <c r="BG29" i="81"/>
  <c r="BG47" i="81"/>
  <c r="BG41" i="81"/>
  <c r="BG40" i="81"/>
  <c r="BI38" i="81"/>
  <c r="BI34" i="81"/>
  <c r="BG31" i="81"/>
  <c r="AQ47" i="81"/>
  <c r="AQ36" i="81"/>
  <c r="AQ28" i="81"/>
  <c r="AS45" i="81"/>
  <c r="AS35" i="81"/>
  <c r="AQ45" i="81"/>
  <c r="AQ35" i="81"/>
  <c r="AS44" i="81"/>
  <c r="AS41" i="81"/>
  <c r="AS32" i="81"/>
  <c r="AQ41" i="81"/>
  <c r="AQ32" i="81"/>
  <c r="AS40" i="81"/>
  <c r="AS31" i="81"/>
  <c r="AQ40" i="81"/>
  <c r="AQ31" i="81"/>
  <c r="AS37" i="81"/>
  <c r="AS29" i="81"/>
  <c r="AS47" i="81"/>
  <c r="AQ38" i="81"/>
  <c r="AS28" i="81"/>
  <c r="AQ44" i="81"/>
  <c r="AS43" i="81"/>
  <c r="AQ29" i="81"/>
  <c r="AQ43" i="81"/>
  <c r="AS38" i="81"/>
  <c r="AQ37" i="81"/>
  <c r="AS36" i="81"/>
  <c r="AS34" i="81"/>
  <c r="AQ34" i="81"/>
  <c r="AQ33" i="81"/>
  <c r="AS33" i="81"/>
  <c r="AS30" i="81"/>
  <c r="AQ30" i="81"/>
  <c r="AW57" i="82"/>
  <c r="AW49" i="82"/>
  <c r="AW39" i="82"/>
  <c r="AW31" i="82"/>
  <c r="AU57" i="82"/>
  <c r="AU49" i="82"/>
  <c r="AU39" i="82"/>
  <c r="AU31" i="82"/>
  <c r="AW56" i="82"/>
  <c r="AW48" i="82"/>
  <c r="AW38" i="82"/>
  <c r="AW30" i="82"/>
  <c r="AU56" i="82"/>
  <c r="AU48" i="82"/>
  <c r="AU38" i="82"/>
  <c r="AU30" i="82"/>
  <c r="AW55" i="82"/>
  <c r="AW47" i="82"/>
  <c r="AW37" i="82"/>
  <c r="AW29" i="82"/>
  <c r="AU55" i="82"/>
  <c r="AU47" i="82"/>
  <c r="AU37" i="82"/>
  <c r="AU29" i="82"/>
  <c r="AW63" i="82"/>
  <c r="AW54" i="82"/>
  <c r="AW45" i="82"/>
  <c r="AU63" i="82"/>
  <c r="AU54" i="82"/>
  <c r="AU45" i="82"/>
  <c r="AU36" i="82"/>
  <c r="AU28" i="82"/>
  <c r="AW61" i="82"/>
  <c r="AW53" i="82"/>
  <c r="AW44" i="82"/>
  <c r="AW35" i="82"/>
  <c r="AU61" i="82"/>
  <c r="AU53" i="82"/>
  <c r="AU44" i="82"/>
  <c r="AU35" i="82"/>
  <c r="AW60" i="82"/>
  <c r="AW52" i="82"/>
  <c r="AW42" i="82"/>
  <c r="AW34" i="82"/>
  <c r="AU60" i="82"/>
  <c r="AU52" i="82"/>
  <c r="AU42" i="82"/>
  <c r="AU34" i="82"/>
  <c r="AU59" i="82"/>
  <c r="AU51" i="82"/>
  <c r="AU41" i="82"/>
  <c r="AU33" i="82"/>
  <c r="AW58" i="82"/>
  <c r="AU58" i="82"/>
  <c r="AW51" i="82"/>
  <c r="AW50" i="82"/>
  <c r="AU50" i="82"/>
  <c r="AW41" i="82"/>
  <c r="AW40" i="82"/>
  <c r="AU40" i="82"/>
  <c r="AW36" i="82"/>
  <c r="AW33" i="82"/>
  <c r="AW32" i="82"/>
  <c r="AU32" i="82"/>
  <c r="AW28" i="82"/>
  <c r="AW59" i="82"/>
  <c r="AM38" i="81"/>
  <c r="AM30" i="81"/>
  <c r="AO37" i="81"/>
  <c r="AO29" i="81"/>
  <c r="AO44" i="81"/>
  <c r="AO34" i="81"/>
  <c r="AM44" i="81"/>
  <c r="AM34" i="81"/>
  <c r="AO43" i="81"/>
  <c r="AO33" i="81"/>
  <c r="AM43" i="81"/>
  <c r="AM33" i="81"/>
  <c r="AO40" i="81"/>
  <c r="AO31" i="81"/>
  <c r="AM32" i="81"/>
  <c r="AO47" i="81"/>
  <c r="AM31" i="81"/>
  <c r="AO30" i="81"/>
  <c r="AM45" i="81"/>
  <c r="AM28" i="81"/>
  <c r="AM35" i="81"/>
  <c r="AM47" i="81"/>
  <c r="AM29" i="81"/>
  <c r="AO45" i="81"/>
  <c r="AO28" i="81"/>
  <c r="AO41" i="81"/>
  <c r="AM41" i="81"/>
  <c r="AM36" i="81"/>
  <c r="AM40" i="81"/>
  <c r="AO38" i="81"/>
  <c r="AM37" i="81"/>
  <c r="AO36" i="81"/>
  <c r="AO32" i="81"/>
  <c r="AO35" i="81"/>
  <c r="AU44" i="81"/>
  <c r="AU34" i="81"/>
  <c r="AU33" i="81"/>
  <c r="AW43" i="81"/>
  <c r="AW33" i="81"/>
  <c r="AU43" i="81"/>
  <c r="AW41" i="81"/>
  <c r="AW32" i="81"/>
  <c r="AW38" i="81"/>
  <c r="AW30" i="81"/>
  <c r="AU38" i="81"/>
  <c r="AU30" i="81"/>
  <c r="AW37" i="81"/>
  <c r="AW29" i="81"/>
  <c r="AU37" i="81"/>
  <c r="AU29" i="81"/>
  <c r="AW45" i="81"/>
  <c r="AW35" i="81"/>
  <c r="AU28" i="81"/>
  <c r="AW47" i="81"/>
  <c r="AU47" i="81"/>
  <c r="AU45" i="81"/>
  <c r="AU31" i="81"/>
  <c r="AW44" i="81"/>
  <c r="AU41" i="81"/>
  <c r="AW40" i="81"/>
  <c r="AW28" i="81"/>
  <c r="AU40" i="81"/>
  <c r="AW36" i="81"/>
  <c r="AU36" i="81"/>
  <c r="AU35" i="81"/>
  <c r="AU32" i="81"/>
  <c r="AW34" i="81"/>
  <c r="AW31" i="81"/>
  <c r="BA55" i="82"/>
  <c r="BA47" i="82"/>
  <c r="BA37" i="82"/>
  <c r="BA29" i="82"/>
  <c r="AY55" i="82"/>
  <c r="AY47" i="82"/>
  <c r="AY37" i="82"/>
  <c r="AY29" i="82"/>
  <c r="BA63" i="82"/>
  <c r="BA54" i="82"/>
  <c r="BA45" i="82"/>
  <c r="BA36" i="82"/>
  <c r="BA28" i="82"/>
  <c r="AY63" i="82"/>
  <c r="AY54" i="82"/>
  <c r="AY45" i="82"/>
  <c r="AY36" i="82"/>
  <c r="AY28" i="82"/>
  <c r="BA61" i="82"/>
  <c r="BA53" i="82"/>
  <c r="BA44" i="82"/>
  <c r="BA35" i="82"/>
  <c r="AY61" i="82"/>
  <c r="AY53" i="82"/>
  <c r="AY44" i="82"/>
  <c r="AY35" i="82"/>
  <c r="BA60" i="82"/>
  <c r="BA52" i="82"/>
  <c r="BA42" i="82"/>
  <c r="BA34" i="82"/>
  <c r="AY60" i="82"/>
  <c r="AY52" i="82"/>
  <c r="AY42" i="82"/>
  <c r="AY34" i="82"/>
  <c r="BA59" i="82"/>
  <c r="BA51" i="82"/>
  <c r="BA41" i="82"/>
  <c r="BA33" i="82"/>
  <c r="AY59" i="82"/>
  <c r="AY51" i="82"/>
  <c r="AY41" i="82"/>
  <c r="AY33" i="82"/>
  <c r="BA58" i="82"/>
  <c r="BA50" i="82"/>
  <c r="BA40" i="82"/>
  <c r="BA32" i="82"/>
  <c r="AY58" i="82"/>
  <c r="AY50" i="82"/>
  <c r="AY40" i="82"/>
  <c r="AY32" i="82"/>
  <c r="AY57" i="82"/>
  <c r="AY49" i="82"/>
  <c r="AY39" i="82"/>
  <c r="AY31" i="82"/>
  <c r="BA49" i="82"/>
  <c r="BA48" i="82"/>
  <c r="AY48" i="82"/>
  <c r="BA39" i="82"/>
  <c r="BA38" i="82"/>
  <c r="AY38" i="82"/>
  <c r="BA31" i="82"/>
  <c r="BA30" i="82"/>
  <c r="AY30" i="82"/>
  <c r="BA57" i="82"/>
  <c r="BA56" i="82"/>
  <c r="AY56" i="82"/>
  <c r="BO44" i="81"/>
  <c r="BO34" i="81"/>
  <c r="BQ43" i="81"/>
  <c r="BQ33" i="81"/>
  <c r="BQ38" i="81"/>
  <c r="BQ30" i="81"/>
  <c r="BO37" i="81"/>
  <c r="BO36" i="81"/>
  <c r="BQ36" i="81"/>
  <c r="BQ35" i="81"/>
  <c r="BO47" i="81"/>
  <c r="BQ34" i="81"/>
  <c r="BQ45" i="81"/>
  <c r="BO33" i="81"/>
  <c r="BO45" i="81"/>
  <c r="BQ32" i="81"/>
  <c r="BQ44" i="81"/>
  <c r="BO32" i="81"/>
  <c r="BO43" i="81"/>
  <c r="BQ31" i="81"/>
  <c r="BQ41" i="81"/>
  <c r="BO31" i="81"/>
  <c r="BO41" i="81"/>
  <c r="BO30" i="81"/>
  <c r="BO40" i="81"/>
  <c r="BO29" i="81"/>
  <c r="BO35" i="81"/>
  <c r="BQ29" i="81"/>
  <c r="BQ28" i="81"/>
  <c r="BQ37" i="81"/>
  <c r="BO28" i="81"/>
  <c r="BO38" i="81"/>
  <c r="BQ47" i="81"/>
  <c r="BQ40" i="81"/>
  <c r="AY41" i="81"/>
  <c r="AY32" i="81"/>
  <c r="BA40" i="81"/>
  <c r="BA31" i="81"/>
  <c r="AY31" i="81"/>
  <c r="AY40" i="81"/>
  <c r="BA38" i="81"/>
  <c r="BA30" i="81"/>
  <c r="BA47" i="81"/>
  <c r="BA36" i="81"/>
  <c r="BA28" i="81"/>
  <c r="AY47" i="81"/>
  <c r="AY36" i="81"/>
  <c r="AY28" i="81"/>
  <c r="BA45" i="81"/>
  <c r="BA35" i="81"/>
  <c r="AY45" i="81"/>
  <c r="AY35" i="81"/>
  <c r="BA43" i="81"/>
  <c r="BA33" i="81"/>
  <c r="AY30" i="81"/>
  <c r="BA32" i="81"/>
  <c r="BA29" i="81"/>
  <c r="AY29" i="81"/>
  <c r="BA34" i="81"/>
  <c r="BA44" i="81"/>
  <c r="AY44" i="81"/>
  <c r="AY43" i="81"/>
  <c r="BA41" i="81"/>
  <c r="AY38" i="81"/>
  <c r="BA37" i="81"/>
  <c r="AY33" i="81"/>
  <c r="AY37" i="81"/>
  <c r="AY34" i="81"/>
  <c r="BE61" i="82"/>
  <c r="BE53" i="82"/>
  <c r="BE44" i="82"/>
  <c r="BE35" i="82"/>
  <c r="BC61" i="82"/>
  <c r="BC53" i="82"/>
  <c r="BC44" i="82"/>
  <c r="BC35" i="82"/>
  <c r="BE60" i="82"/>
  <c r="BE52" i="82"/>
  <c r="BE42" i="82"/>
  <c r="BE34" i="82"/>
  <c r="BC60" i="82"/>
  <c r="BC52" i="82"/>
  <c r="BC42" i="82"/>
  <c r="BC34" i="82"/>
  <c r="BE59" i="82"/>
  <c r="BE51" i="82"/>
  <c r="BE41" i="82"/>
  <c r="BE33" i="82"/>
  <c r="BC59" i="82"/>
  <c r="BC51" i="82"/>
  <c r="BC41" i="82"/>
  <c r="BC33" i="82"/>
  <c r="BE58" i="82"/>
  <c r="BE50" i="82"/>
  <c r="BE40" i="82"/>
  <c r="BE32" i="82"/>
  <c r="BC58" i="82"/>
  <c r="BC50" i="82"/>
  <c r="BC40" i="82"/>
  <c r="BC32" i="82"/>
  <c r="BE57" i="82"/>
  <c r="BE49" i="82"/>
  <c r="BE39" i="82"/>
  <c r="BE31" i="82"/>
  <c r="BC57" i="82"/>
  <c r="BC49" i="82"/>
  <c r="BC39" i="82"/>
  <c r="BC31" i="82"/>
  <c r="BE56" i="82"/>
  <c r="BE48" i="82"/>
  <c r="BE38" i="82"/>
  <c r="BE30" i="82"/>
  <c r="BC56" i="82"/>
  <c r="BC48" i="82"/>
  <c r="BC38" i="82"/>
  <c r="BC30" i="82"/>
  <c r="BC55" i="82"/>
  <c r="BC47" i="82"/>
  <c r="BC37" i="82"/>
  <c r="BC29" i="82"/>
  <c r="BC45" i="82"/>
  <c r="BE37" i="82"/>
  <c r="BE36" i="82"/>
  <c r="BC36" i="82"/>
  <c r="BE29" i="82"/>
  <c r="BE28" i="82"/>
  <c r="BC28" i="82"/>
  <c r="BE63" i="82"/>
  <c r="BC63" i="82"/>
  <c r="BE55" i="82"/>
  <c r="BE54" i="82"/>
  <c r="BC54" i="82"/>
  <c r="BE47" i="82"/>
  <c r="BE45" i="82"/>
  <c r="BC38" i="81"/>
  <c r="BC30" i="81"/>
  <c r="BE37" i="81"/>
  <c r="BE29" i="81"/>
  <c r="BC37" i="81"/>
  <c r="BC29" i="81"/>
  <c r="BE47" i="81"/>
  <c r="BE36" i="81"/>
  <c r="BE28" i="81"/>
  <c r="BC45" i="81"/>
  <c r="BC35" i="81"/>
  <c r="BE44" i="81"/>
  <c r="BE34" i="81"/>
  <c r="BC44" i="81"/>
  <c r="BC34" i="81"/>
  <c r="BE43" i="81"/>
  <c r="BE33" i="81"/>
  <c r="BC43" i="81"/>
  <c r="BC33" i="81"/>
  <c r="BE41" i="81"/>
  <c r="BE40" i="81"/>
  <c r="BE31" i="81"/>
  <c r="BC36" i="81"/>
  <c r="BE35" i="81"/>
  <c r="BE32" i="81"/>
  <c r="BE45" i="81"/>
  <c r="BE38" i="81"/>
  <c r="BC32" i="81"/>
  <c r="BC31" i="81"/>
  <c r="BE30" i="81"/>
  <c r="BC28" i="81"/>
  <c r="BC40" i="81"/>
  <c r="BC47" i="81"/>
  <c r="BC41" i="81"/>
  <c r="BI59" i="82"/>
  <c r="BI51" i="82"/>
  <c r="BI41" i="82"/>
  <c r="BI33" i="82"/>
  <c r="BG59" i="82"/>
  <c r="BG51" i="82"/>
  <c r="BG41" i="82"/>
  <c r="BG33" i="82"/>
  <c r="BI58" i="82"/>
  <c r="BI50" i="82"/>
  <c r="BI40" i="82"/>
  <c r="BI32" i="82"/>
  <c r="BG58" i="82"/>
  <c r="BG50" i="82"/>
  <c r="BG40" i="82"/>
  <c r="BG32" i="82"/>
  <c r="BI57" i="82"/>
  <c r="BI49" i="82"/>
  <c r="BI39" i="82"/>
  <c r="BI31" i="82"/>
  <c r="BG57" i="82"/>
  <c r="BG49" i="82"/>
  <c r="BG39" i="82"/>
  <c r="BG31" i="82"/>
  <c r="BI56" i="82"/>
  <c r="BI48" i="82"/>
  <c r="BI38" i="82"/>
  <c r="BI30" i="82"/>
  <c r="BG56" i="82"/>
  <c r="BG48" i="82"/>
  <c r="BG38" i="82"/>
  <c r="BG30" i="82"/>
  <c r="BI55" i="82"/>
  <c r="BI47" i="82"/>
  <c r="BI37" i="82"/>
  <c r="BI29" i="82"/>
  <c r="BG55" i="82"/>
  <c r="BG47" i="82"/>
  <c r="BG37" i="82"/>
  <c r="BG29" i="82"/>
  <c r="BI63" i="82"/>
  <c r="BI54" i="82"/>
  <c r="BI45" i="82"/>
  <c r="BI36" i="82"/>
  <c r="BI28" i="82"/>
  <c r="BG63" i="82"/>
  <c r="BG54" i="82"/>
  <c r="BG45" i="82"/>
  <c r="BG36" i="82"/>
  <c r="BG28" i="82"/>
  <c r="BI61" i="82"/>
  <c r="BI53" i="82"/>
  <c r="BG61" i="82"/>
  <c r="BG53" i="82"/>
  <c r="BG44" i="82"/>
  <c r="BG35" i="82"/>
  <c r="BI34" i="82"/>
  <c r="BG34" i="82"/>
  <c r="BI60" i="82"/>
  <c r="BG60" i="82"/>
  <c r="BI52" i="82"/>
  <c r="BG52" i="82"/>
  <c r="BI44" i="82"/>
  <c r="BI42" i="82"/>
  <c r="BG42" i="82"/>
  <c r="BI35" i="82"/>
  <c r="I38" i="84"/>
  <c r="I29" i="84"/>
  <c r="G38" i="84"/>
  <c r="G29" i="84"/>
  <c r="I34" i="84"/>
  <c r="I37" i="84"/>
  <c r="I28" i="84"/>
  <c r="G34" i="84"/>
  <c r="G37" i="84"/>
  <c r="G28" i="84"/>
  <c r="I47" i="84"/>
  <c r="I36" i="84"/>
  <c r="G47" i="84"/>
  <c r="G36" i="84"/>
  <c r="I45" i="84"/>
  <c r="I35" i="84"/>
  <c r="G45" i="84"/>
  <c r="G35" i="84"/>
  <c r="I44" i="84"/>
  <c r="I33" i="84"/>
  <c r="G44" i="84"/>
  <c r="G33" i="84"/>
  <c r="I43" i="84"/>
  <c r="I32" i="84"/>
  <c r="G43" i="84"/>
  <c r="G32" i="84"/>
  <c r="I41" i="84"/>
  <c r="I31" i="84"/>
  <c r="G41" i="84"/>
  <c r="G31" i="84"/>
  <c r="I40" i="84"/>
  <c r="G40" i="84"/>
  <c r="I30" i="84"/>
  <c r="G30" i="84"/>
  <c r="BM57" i="82"/>
  <c r="BM49" i="82"/>
  <c r="BM39" i="82"/>
  <c r="BM31" i="82"/>
  <c r="BK57" i="82"/>
  <c r="BK49" i="82"/>
  <c r="BK39" i="82"/>
  <c r="BK31" i="82"/>
  <c r="BM56" i="82"/>
  <c r="BM48" i="82"/>
  <c r="BM38" i="82"/>
  <c r="BM30" i="82"/>
  <c r="BK56" i="82"/>
  <c r="BK48" i="82"/>
  <c r="BK38" i="82"/>
  <c r="BK30" i="82"/>
  <c r="BM55" i="82"/>
  <c r="BM47" i="82"/>
  <c r="BM37" i="82"/>
  <c r="BM29" i="82"/>
  <c r="BK55" i="82"/>
  <c r="BK47" i="82"/>
  <c r="BK37" i="82"/>
  <c r="BK29" i="82"/>
  <c r="BM63" i="82"/>
  <c r="BM54" i="82"/>
  <c r="BM45" i="82"/>
  <c r="BM36" i="82"/>
  <c r="BM28" i="82"/>
  <c r="BK63" i="82"/>
  <c r="BK54" i="82"/>
  <c r="BK45" i="82"/>
  <c r="BK36" i="82"/>
  <c r="BK28" i="82"/>
  <c r="BM61" i="82"/>
  <c r="BM53" i="82"/>
  <c r="BM44" i="82"/>
  <c r="BM35" i="82"/>
  <c r="BK61" i="82"/>
  <c r="BK53" i="82"/>
  <c r="BK44" i="82"/>
  <c r="BK35" i="82"/>
  <c r="BM60" i="82"/>
  <c r="BM52" i="82"/>
  <c r="BM42" i="82"/>
  <c r="BM34" i="82"/>
  <c r="BK60" i="82"/>
  <c r="BK52" i="82"/>
  <c r="BK42" i="82"/>
  <c r="BK34" i="82"/>
  <c r="BM59" i="82"/>
  <c r="BM51" i="82"/>
  <c r="BM41" i="82"/>
  <c r="BM33" i="82"/>
  <c r="BK59" i="82"/>
  <c r="BK51" i="82"/>
  <c r="BK41" i="82"/>
  <c r="BK33" i="82"/>
  <c r="BM40" i="82"/>
  <c r="BK40" i="82"/>
  <c r="BM32" i="82"/>
  <c r="BK32" i="82"/>
  <c r="BM58" i="82"/>
  <c r="BK58" i="82"/>
  <c r="BM50" i="82"/>
  <c r="BK50" i="82"/>
  <c r="M45" i="84"/>
  <c r="M35" i="84"/>
  <c r="K45" i="84"/>
  <c r="K35" i="84"/>
  <c r="M44" i="84"/>
  <c r="M34" i="84"/>
  <c r="K44" i="84"/>
  <c r="K34" i="84"/>
  <c r="M43" i="84"/>
  <c r="M33" i="84"/>
  <c r="K43" i="84"/>
  <c r="K33" i="84"/>
  <c r="M41" i="84"/>
  <c r="M32" i="84"/>
  <c r="K41" i="84"/>
  <c r="K32" i="84"/>
  <c r="M40" i="84"/>
  <c r="M31" i="84"/>
  <c r="K40" i="84"/>
  <c r="K31" i="84"/>
  <c r="M38" i="84"/>
  <c r="M30" i="84"/>
  <c r="K38" i="84"/>
  <c r="K30" i="84"/>
  <c r="M37" i="84"/>
  <c r="M29" i="84"/>
  <c r="K37" i="84"/>
  <c r="K29" i="84"/>
  <c r="M47" i="84"/>
  <c r="K47" i="84"/>
  <c r="M36" i="84"/>
  <c r="K36" i="84"/>
  <c r="M28" i="84"/>
  <c r="K28" i="84"/>
  <c r="Q43" i="84"/>
  <c r="Q33" i="84"/>
  <c r="O43" i="84"/>
  <c r="O33" i="84"/>
  <c r="Q41" i="84"/>
  <c r="Q32" i="84"/>
  <c r="O41" i="84"/>
  <c r="O32" i="84"/>
  <c r="Q40" i="84"/>
  <c r="Q31" i="84"/>
  <c r="O40" i="84"/>
  <c r="O31" i="84"/>
  <c r="Q38" i="84"/>
  <c r="Q30" i="84"/>
  <c r="O38" i="84"/>
  <c r="O30" i="84"/>
  <c r="Q37" i="84"/>
  <c r="Q29" i="84"/>
  <c r="O37" i="84"/>
  <c r="O29" i="84"/>
  <c r="Q47" i="84"/>
  <c r="Q36" i="84"/>
  <c r="Q28" i="84"/>
  <c r="O47" i="84"/>
  <c r="O36" i="84"/>
  <c r="O28" i="84"/>
  <c r="Q45" i="84"/>
  <c r="Q35" i="84"/>
  <c r="O45" i="84"/>
  <c r="O35" i="84"/>
  <c r="Q44" i="84"/>
  <c r="O44" i="84"/>
  <c r="Q34" i="84"/>
  <c r="O34" i="84"/>
  <c r="U40" i="84"/>
  <c r="U31" i="84"/>
  <c r="S40" i="84"/>
  <c r="S31" i="84"/>
  <c r="U38" i="84"/>
  <c r="U30" i="84"/>
  <c r="S38" i="84"/>
  <c r="S30" i="84"/>
  <c r="U37" i="84"/>
  <c r="U29" i="84"/>
  <c r="S37" i="84"/>
  <c r="S29" i="84"/>
  <c r="U47" i="84"/>
  <c r="U36" i="84"/>
  <c r="U28" i="84"/>
  <c r="S47" i="84"/>
  <c r="S36" i="84"/>
  <c r="S28" i="84"/>
  <c r="U45" i="84"/>
  <c r="U35" i="84"/>
  <c r="S45" i="84"/>
  <c r="S35" i="84"/>
  <c r="U44" i="84"/>
  <c r="U34" i="84"/>
  <c r="S44" i="84"/>
  <c r="S34" i="84"/>
  <c r="U43" i="84"/>
  <c r="U33" i="84"/>
  <c r="S43" i="84"/>
  <c r="S33" i="84"/>
  <c r="U41" i="84"/>
  <c r="S41" i="84"/>
  <c r="U32" i="84"/>
  <c r="S32" i="84"/>
  <c r="BS41" i="81"/>
  <c r="BS32" i="81"/>
  <c r="BU40" i="81"/>
  <c r="BU31" i="81"/>
  <c r="BU47" i="81"/>
  <c r="BU36" i="81"/>
  <c r="BU28" i="81"/>
  <c r="BU44" i="81"/>
  <c r="BS33" i="81"/>
  <c r="BS44" i="81"/>
  <c r="BU32" i="81"/>
  <c r="BU43" i="81"/>
  <c r="BS31" i="81"/>
  <c r="BS43" i="81"/>
  <c r="BU30" i="81"/>
  <c r="BS40" i="81"/>
  <c r="BU29" i="81"/>
  <c r="BU38" i="81"/>
  <c r="BS29" i="81"/>
  <c r="BS38" i="81"/>
  <c r="BS28" i="81"/>
  <c r="BU37" i="81"/>
  <c r="BS37" i="81"/>
  <c r="BS36" i="81"/>
  <c r="BU35" i="81"/>
  <c r="BS35" i="81"/>
  <c r="BS47" i="81"/>
  <c r="BU34" i="81"/>
  <c r="BS45" i="81"/>
  <c r="BU45" i="81"/>
  <c r="BU41" i="81"/>
  <c r="BS34" i="81"/>
  <c r="BU33" i="81"/>
  <c r="BS30" i="81"/>
  <c r="K63" i="82"/>
  <c r="K54" i="82"/>
  <c r="K45" i="82"/>
  <c r="K36" i="82"/>
  <c r="K28" i="82"/>
  <c r="M61" i="82"/>
  <c r="M53" i="82"/>
  <c r="M44" i="82"/>
  <c r="M35" i="82"/>
  <c r="K60" i="82"/>
  <c r="K52" i="82"/>
  <c r="K42" i="82"/>
  <c r="K34" i="82"/>
  <c r="K59" i="82"/>
  <c r="K51" i="82"/>
  <c r="K41" i="82"/>
  <c r="K33" i="82"/>
  <c r="M58" i="82"/>
  <c r="M50" i="82"/>
  <c r="M40" i="82"/>
  <c r="M32" i="82"/>
  <c r="K58" i="82"/>
  <c r="K50" i="82"/>
  <c r="K40" i="82"/>
  <c r="K32" i="82"/>
  <c r="M57" i="82"/>
  <c r="M49" i="82"/>
  <c r="M39" i="82"/>
  <c r="M31" i="82"/>
  <c r="K57" i="82"/>
  <c r="K49" i="82"/>
  <c r="K39" i="82"/>
  <c r="K31" i="82"/>
  <c r="M56" i="82"/>
  <c r="M48" i="82"/>
  <c r="M38" i="82"/>
  <c r="M30" i="82"/>
  <c r="M55" i="82"/>
  <c r="M47" i="82"/>
  <c r="M37" i="82"/>
  <c r="M29" i="82"/>
  <c r="M54" i="82"/>
  <c r="K30" i="82"/>
  <c r="K53" i="82"/>
  <c r="K29" i="82"/>
  <c r="M52" i="82"/>
  <c r="M28" i="82"/>
  <c r="M51" i="82"/>
  <c r="K48" i="82"/>
  <c r="K47" i="82"/>
  <c r="M45" i="82"/>
  <c r="K44" i="82"/>
  <c r="M42" i="82"/>
  <c r="M41" i="82"/>
  <c r="M63" i="82"/>
  <c r="K38" i="82"/>
  <c r="K61" i="82"/>
  <c r="K37" i="82"/>
  <c r="M60" i="82"/>
  <c r="M36" i="82"/>
  <c r="M59" i="82"/>
  <c r="K35" i="82"/>
  <c r="K56" i="82"/>
  <c r="K55" i="82"/>
  <c r="M34" i="82"/>
  <c r="M33" i="82"/>
  <c r="Y37" i="84"/>
  <c r="Y29" i="84"/>
  <c r="W37" i="84"/>
  <c r="W29" i="84"/>
  <c r="Y47" i="84"/>
  <c r="Y36" i="84"/>
  <c r="Y28" i="84"/>
  <c r="W47" i="84"/>
  <c r="W36" i="84"/>
  <c r="W28" i="84"/>
  <c r="Y45" i="84"/>
  <c r="Y35" i="84"/>
  <c r="W45" i="84"/>
  <c r="W35" i="84"/>
  <c r="Y44" i="84"/>
  <c r="Y34" i="84"/>
  <c r="W44" i="84"/>
  <c r="W34" i="84"/>
  <c r="Y43" i="84"/>
  <c r="Y33" i="84"/>
  <c r="W43" i="84"/>
  <c r="W33" i="84"/>
  <c r="Y41" i="84"/>
  <c r="Y32" i="84"/>
  <c r="W41" i="84"/>
  <c r="W32" i="84"/>
  <c r="Y40" i="84"/>
  <c r="Y31" i="84"/>
  <c r="W40" i="84"/>
  <c r="W31" i="84"/>
  <c r="Y38" i="84"/>
  <c r="W38" i="84"/>
  <c r="Y30" i="84"/>
  <c r="W30" i="84"/>
  <c r="BK47" i="81"/>
  <c r="BK36" i="81"/>
  <c r="BK28" i="81"/>
  <c r="BM45" i="81"/>
  <c r="BM35" i="81"/>
  <c r="BM41" i="81"/>
  <c r="BM32" i="81"/>
  <c r="BM43" i="81"/>
  <c r="BM31" i="81"/>
  <c r="BK43" i="81"/>
  <c r="BK31" i="81"/>
  <c r="BK41" i="81"/>
  <c r="BM30" i="81"/>
  <c r="BM40" i="81"/>
  <c r="BK30" i="81"/>
  <c r="BM38" i="81"/>
  <c r="BK29" i="81"/>
  <c r="BK38" i="81"/>
  <c r="BM28" i="81"/>
  <c r="BM37" i="81"/>
  <c r="BK37" i="81"/>
  <c r="BM36" i="81"/>
  <c r="BK35" i="81"/>
  <c r="BM34" i="81"/>
  <c r="BK45" i="81"/>
  <c r="BM33" i="81"/>
  <c r="BM29" i="81"/>
  <c r="BK33" i="81"/>
  <c r="BM47" i="81"/>
  <c r="BM44" i="81"/>
  <c r="BK32" i="81"/>
  <c r="BK44" i="81"/>
  <c r="BK40" i="81"/>
  <c r="BK34" i="81"/>
  <c r="K47" i="81"/>
  <c r="K36" i="81"/>
  <c r="K28" i="81"/>
  <c r="M45" i="81"/>
  <c r="M35" i="81"/>
  <c r="M41" i="81"/>
  <c r="M32" i="81"/>
  <c r="K41" i="81"/>
  <c r="K32" i="81"/>
  <c r="K40" i="81"/>
  <c r="M37" i="81"/>
  <c r="K35" i="81"/>
  <c r="M34" i="81"/>
  <c r="M33" i="81"/>
  <c r="M47" i="81"/>
  <c r="K34" i="81"/>
  <c r="M31" i="81"/>
  <c r="K33" i="81"/>
  <c r="K45" i="81"/>
  <c r="K31" i="81"/>
  <c r="M44" i="81"/>
  <c r="M30" i="81"/>
  <c r="K44" i="81"/>
  <c r="M29" i="81"/>
  <c r="M38" i="81"/>
  <c r="K37" i="81"/>
  <c r="K30" i="81"/>
  <c r="M28" i="81"/>
  <c r="M43" i="81"/>
  <c r="M36" i="81"/>
  <c r="K43" i="81"/>
  <c r="K29" i="81"/>
  <c r="M40" i="81"/>
  <c r="K38" i="81"/>
  <c r="O60" i="82"/>
  <c r="O52" i="82"/>
  <c r="O42" i="82"/>
  <c r="O34" i="82"/>
  <c r="Q59" i="82"/>
  <c r="Q51" i="82"/>
  <c r="Q41" i="82"/>
  <c r="Q33" i="82"/>
  <c r="O58" i="82"/>
  <c r="O50" i="82"/>
  <c r="O40" i="82"/>
  <c r="O32" i="82"/>
  <c r="O57" i="82"/>
  <c r="O49" i="82"/>
  <c r="O39" i="82"/>
  <c r="O31" i="82"/>
  <c r="Q56" i="82"/>
  <c r="Q48" i="82"/>
  <c r="Q38" i="82"/>
  <c r="Q30" i="82"/>
  <c r="O56" i="82"/>
  <c r="O48" i="82"/>
  <c r="O38" i="82"/>
  <c r="O30" i="82"/>
  <c r="Q55" i="82"/>
  <c r="Q47" i="82"/>
  <c r="Q37" i="82"/>
  <c r="Q29" i="82"/>
  <c r="O55" i="82"/>
  <c r="O47" i="82"/>
  <c r="O37" i="82"/>
  <c r="O29" i="82"/>
  <c r="Q63" i="82"/>
  <c r="Q54" i="82"/>
  <c r="Q45" i="82"/>
  <c r="Q36" i="82"/>
  <c r="Q28" i="82"/>
  <c r="Q61" i="82"/>
  <c r="Q53" i="82"/>
  <c r="Q44" i="82"/>
  <c r="Q35" i="82"/>
  <c r="O45" i="82"/>
  <c r="O44" i="82"/>
  <c r="Q42" i="82"/>
  <c r="O41" i="82"/>
  <c r="O63" i="82"/>
  <c r="Q40" i="82"/>
  <c r="O61" i="82"/>
  <c r="Q39" i="82"/>
  <c r="Q60" i="82"/>
  <c r="O36" i="82"/>
  <c r="O59" i="82"/>
  <c r="O35" i="82"/>
  <c r="Q58" i="82"/>
  <c r="Q34" i="82"/>
  <c r="Q57" i="82"/>
  <c r="O33" i="82"/>
  <c r="O54" i="82"/>
  <c r="Q32" i="82"/>
  <c r="O53" i="82"/>
  <c r="Q31" i="82"/>
  <c r="Q52" i="82"/>
  <c r="O28" i="82"/>
  <c r="O51" i="82"/>
  <c r="Q50" i="82"/>
  <c r="Q49" i="82"/>
  <c r="O44" i="81"/>
  <c r="O34" i="81"/>
  <c r="Q43" i="81"/>
  <c r="Q33" i="81"/>
  <c r="Q38" i="81"/>
  <c r="Q30" i="81"/>
  <c r="O30" i="81"/>
  <c r="O38" i="81"/>
  <c r="O37" i="81"/>
  <c r="O29" i="81"/>
  <c r="Q45" i="81"/>
  <c r="Q35" i="81"/>
  <c r="O41" i="81"/>
  <c r="Q40" i="81"/>
  <c r="O40" i="81"/>
  <c r="Q37" i="81"/>
  <c r="Q36" i="81"/>
  <c r="O36" i="81"/>
  <c r="O28" i="81"/>
  <c r="O35" i="81"/>
  <c r="Q34" i="81"/>
  <c r="O33" i="81"/>
  <c r="Q32" i="81"/>
  <c r="O45" i="81"/>
  <c r="Q31" i="81"/>
  <c r="O31" i="81"/>
  <c r="Q47" i="81"/>
  <c r="O32" i="81"/>
  <c r="O47" i="81"/>
  <c r="Q41" i="81"/>
  <c r="O43" i="81"/>
  <c r="Q44" i="81"/>
  <c r="Q29" i="81"/>
  <c r="Q28" i="81"/>
  <c r="CA47" i="81"/>
  <c r="CA36" i="81"/>
  <c r="CA28" i="81"/>
  <c r="CC45" i="81"/>
  <c r="CC35" i="81"/>
  <c r="CA44" i="81"/>
  <c r="CA34" i="81"/>
  <c r="CC41" i="81"/>
  <c r="CC32" i="81"/>
  <c r="CA41" i="81"/>
  <c r="CA32" i="81"/>
  <c r="CC40" i="81"/>
  <c r="CC31" i="81"/>
  <c r="CA40" i="81"/>
  <c r="CC43" i="81"/>
  <c r="CC28" i="81"/>
  <c r="CA43" i="81"/>
  <c r="CC38" i="81"/>
  <c r="CA38" i="81"/>
  <c r="CA37" i="81"/>
  <c r="CC36" i="81"/>
  <c r="CA35" i="81"/>
  <c r="CC34" i="81"/>
  <c r="CC33" i="81"/>
  <c r="CA33" i="81"/>
  <c r="CA31" i="81"/>
  <c r="CC30" i="81"/>
  <c r="CC47" i="81"/>
  <c r="CA30" i="81"/>
  <c r="CC44" i="81"/>
  <c r="CC37" i="81"/>
  <c r="CC29" i="81"/>
  <c r="CA29" i="81"/>
  <c r="CA45" i="81"/>
  <c r="S58" i="82"/>
  <c r="S50" i="82"/>
  <c r="S40" i="82"/>
  <c r="S32" i="82"/>
  <c r="U57" i="82"/>
  <c r="U49" i="82"/>
  <c r="U39" i="82"/>
  <c r="U31" i="82"/>
  <c r="S57" i="82"/>
  <c r="S49" i="82"/>
  <c r="S39" i="82"/>
  <c r="S31" i="82"/>
  <c r="U56" i="82"/>
  <c r="U48" i="82"/>
  <c r="U38" i="82"/>
  <c r="U30" i="82"/>
  <c r="S56" i="82"/>
  <c r="S48" i="82"/>
  <c r="S38" i="82"/>
  <c r="S30" i="82"/>
  <c r="U55" i="82"/>
  <c r="S55" i="82"/>
  <c r="S47" i="82"/>
  <c r="S37" i="82"/>
  <c r="S29" i="82"/>
  <c r="U63" i="82"/>
  <c r="U54" i="82"/>
  <c r="U45" i="82"/>
  <c r="U36" i="82"/>
  <c r="U28" i="82"/>
  <c r="S63" i="82"/>
  <c r="S54" i="82"/>
  <c r="S45" i="82"/>
  <c r="S36" i="82"/>
  <c r="S28" i="82"/>
  <c r="U61" i="82"/>
  <c r="U53" i="82"/>
  <c r="U44" i="82"/>
  <c r="U35" i="82"/>
  <c r="S61" i="82"/>
  <c r="S53" i="82"/>
  <c r="S44" i="82"/>
  <c r="S35" i="82"/>
  <c r="U60" i="82"/>
  <c r="U52" i="82"/>
  <c r="U42" i="82"/>
  <c r="U34" i="82"/>
  <c r="S60" i="82"/>
  <c r="U59" i="82"/>
  <c r="U51" i="82"/>
  <c r="U41" i="82"/>
  <c r="U33" i="82"/>
  <c r="S42" i="82"/>
  <c r="S41" i="82"/>
  <c r="U40" i="82"/>
  <c r="U37" i="82"/>
  <c r="S34" i="82"/>
  <c r="S33" i="82"/>
  <c r="U32" i="82"/>
  <c r="U29" i="82"/>
  <c r="S59" i="82"/>
  <c r="U58" i="82"/>
  <c r="S52" i="82"/>
  <c r="S51" i="82"/>
  <c r="U50" i="82"/>
  <c r="U47" i="82"/>
  <c r="BW38" i="81"/>
  <c r="BW30" i="81"/>
  <c r="BY37" i="81"/>
  <c r="BY29" i="81"/>
  <c r="BY44" i="81"/>
  <c r="BY34" i="81"/>
  <c r="BW44" i="81"/>
  <c r="BW34" i="81"/>
  <c r="BW41" i="81"/>
  <c r="BW29" i="81"/>
  <c r="BY40" i="81"/>
  <c r="BY28" i="81"/>
  <c r="BW40" i="81"/>
  <c r="BW28" i="81"/>
  <c r="BY38" i="81"/>
  <c r="BY36" i="81"/>
  <c r="BW36" i="81"/>
  <c r="BY35" i="81"/>
  <c r="BW35" i="81"/>
  <c r="BY47" i="81"/>
  <c r="BY33" i="81"/>
  <c r="BW47" i="81"/>
  <c r="BW33" i="81"/>
  <c r="BY45" i="81"/>
  <c r="BY32" i="81"/>
  <c r="BW45" i="81"/>
  <c r="BW32" i="81"/>
  <c r="BY43" i="81"/>
  <c r="BY31" i="81"/>
  <c r="BW43" i="81"/>
  <c r="BY41" i="81"/>
  <c r="BW37" i="81"/>
  <c r="BW31" i="81"/>
  <c r="BY30" i="81"/>
  <c r="S41" i="81"/>
  <c r="S32" i="81"/>
  <c r="U40" i="81"/>
  <c r="U31" i="81"/>
  <c r="U47" i="81"/>
  <c r="U36" i="81"/>
  <c r="U28" i="81"/>
  <c r="S47" i="81"/>
  <c r="S36" i="81"/>
  <c r="S28" i="81"/>
  <c r="U35" i="81"/>
  <c r="S45" i="81"/>
  <c r="S35" i="81"/>
  <c r="U43" i="81"/>
  <c r="U33" i="81"/>
  <c r="U32" i="81"/>
  <c r="S31" i="81"/>
  <c r="U30" i="81"/>
  <c r="S29" i="81"/>
  <c r="U45" i="81"/>
  <c r="S30" i="81"/>
  <c r="S44" i="81"/>
  <c r="U44" i="81"/>
  <c r="U29" i="81"/>
  <c r="S43" i="81"/>
  <c r="U41" i="81"/>
  <c r="U38" i="81"/>
  <c r="S40" i="81"/>
  <c r="S33" i="81"/>
  <c r="S34" i="81"/>
  <c r="S38" i="81"/>
  <c r="U37" i="81"/>
  <c r="S37" i="81"/>
  <c r="U34" i="81"/>
  <c r="CE44" i="81"/>
  <c r="CE34" i="81"/>
  <c r="CG43" i="81"/>
  <c r="CG33" i="81"/>
  <c r="CE41" i="81"/>
  <c r="CE32" i="81"/>
  <c r="CG38" i="81"/>
  <c r="CG30" i="81"/>
  <c r="CE38" i="81"/>
  <c r="CE30" i="81"/>
  <c r="CG37" i="81"/>
  <c r="CG29" i="81"/>
  <c r="CE37" i="81"/>
  <c r="CE29" i="81"/>
  <c r="CG35" i="81"/>
  <c r="CE35" i="81"/>
  <c r="CG34" i="81"/>
  <c r="CE33" i="81"/>
  <c r="CG47" i="81"/>
  <c r="CG31" i="81"/>
  <c r="CE47" i="81"/>
  <c r="CE31" i="81"/>
  <c r="CG45" i="81"/>
  <c r="CG28" i="81"/>
  <c r="CE45" i="81"/>
  <c r="CE28" i="81"/>
  <c r="CG44" i="81"/>
  <c r="CE43" i="81"/>
  <c r="CG41" i="81"/>
  <c r="CG40" i="81"/>
  <c r="CE40" i="81"/>
  <c r="CG36" i="81"/>
  <c r="CE36" i="81"/>
  <c r="CG32" i="81"/>
  <c r="Y61" i="82"/>
  <c r="Y53" i="82"/>
  <c r="W61" i="82"/>
  <c r="W53" i="82"/>
  <c r="W58" i="82"/>
  <c r="Y57" i="82"/>
  <c r="W57" i="82"/>
  <c r="W48" i="82"/>
  <c r="W38" i="82"/>
  <c r="W30" i="82"/>
  <c r="Y56" i="82"/>
  <c r="Y47" i="82"/>
  <c r="Y37" i="82"/>
  <c r="Y29" i="82"/>
  <c r="W56" i="82"/>
  <c r="W47" i="82"/>
  <c r="W37" i="82"/>
  <c r="W29" i="82"/>
  <c r="Y55" i="82"/>
  <c r="Y45" i="82"/>
  <c r="Y36" i="82"/>
  <c r="Y28" i="82"/>
  <c r="W55" i="82"/>
  <c r="W45" i="82"/>
  <c r="W36" i="82"/>
  <c r="W28" i="82"/>
  <c r="Y54" i="82"/>
  <c r="Y44" i="82"/>
  <c r="Y35" i="82"/>
  <c r="W54" i="82"/>
  <c r="W44" i="82"/>
  <c r="W35" i="82"/>
  <c r="Y52" i="82"/>
  <c r="Y42" i="82"/>
  <c r="Y34" i="82"/>
  <c r="W52" i="82"/>
  <c r="W42" i="82"/>
  <c r="W34" i="82"/>
  <c r="Y63" i="82"/>
  <c r="Y51" i="82"/>
  <c r="Y41" i="82"/>
  <c r="Y33" i="82"/>
  <c r="W63" i="82"/>
  <c r="W51" i="82"/>
  <c r="W41" i="82"/>
  <c r="W33" i="82"/>
  <c r="Y60" i="82"/>
  <c r="Y50" i="82"/>
  <c r="Y40" i="82"/>
  <c r="Y32" i="82"/>
  <c r="W60" i="82"/>
  <c r="W50" i="82"/>
  <c r="W40" i="82"/>
  <c r="W32" i="82"/>
  <c r="Y59" i="82"/>
  <c r="Y49" i="82"/>
  <c r="Y39" i="82"/>
  <c r="Y31" i="82"/>
  <c r="W49" i="82"/>
  <c r="Y48" i="82"/>
  <c r="W39" i="82"/>
  <c r="Y38" i="82"/>
  <c r="W31" i="82"/>
  <c r="Y30" i="82"/>
  <c r="W59" i="82"/>
  <c r="Y58" i="82"/>
  <c r="M45" i="83"/>
  <c r="M33" i="83"/>
  <c r="M44" i="83"/>
  <c r="M32" i="83"/>
  <c r="K44" i="83"/>
  <c r="K32" i="83"/>
  <c r="M43" i="83"/>
  <c r="M31" i="83"/>
  <c r="K43" i="83"/>
  <c r="K31" i="83"/>
  <c r="K38" i="83"/>
  <c r="K28" i="83"/>
  <c r="K45" i="83"/>
  <c r="K33" i="83"/>
  <c r="M41" i="83"/>
  <c r="M30" i="83"/>
  <c r="K41" i="83"/>
  <c r="K30" i="83"/>
  <c r="M40" i="83"/>
  <c r="M29" i="83"/>
  <c r="K40" i="83"/>
  <c r="K29" i="83"/>
  <c r="M38" i="83"/>
  <c r="M28" i="83"/>
  <c r="M37" i="83"/>
  <c r="M34" i="83"/>
  <c r="K34" i="83"/>
  <c r="M47" i="83"/>
  <c r="K47" i="83"/>
  <c r="K37" i="83"/>
  <c r="M36" i="83"/>
  <c r="K36" i="83"/>
  <c r="M35" i="83"/>
  <c r="K35" i="83"/>
  <c r="U35" i="83"/>
  <c r="U47" i="83"/>
  <c r="S47" i="83"/>
  <c r="U45" i="83"/>
  <c r="U33" i="83"/>
  <c r="S45" i="83"/>
  <c r="S30" i="83"/>
  <c r="U29" i="83"/>
  <c r="S35" i="83"/>
  <c r="U34" i="83"/>
  <c r="S34" i="83"/>
  <c r="S33" i="83"/>
  <c r="U44" i="83"/>
  <c r="U32" i="83"/>
  <c r="S44" i="83"/>
  <c r="S32" i="83"/>
  <c r="U43" i="83"/>
  <c r="U31" i="83"/>
  <c r="S43" i="83"/>
  <c r="S31" i="83"/>
  <c r="U41" i="83"/>
  <c r="U30" i="83"/>
  <c r="S41" i="83"/>
  <c r="U40" i="83"/>
  <c r="S40" i="83"/>
  <c r="U38" i="83"/>
  <c r="S38" i="83"/>
  <c r="U37" i="83"/>
  <c r="S37" i="83"/>
  <c r="U36" i="83"/>
  <c r="S36" i="83"/>
  <c r="S28" i="83"/>
  <c r="S29" i="83"/>
  <c r="U28" i="83"/>
  <c r="Q40" i="83"/>
  <c r="Q29" i="83"/>
  <c r="Q38" i="83"/>
  <c r="Q28" i="83"/>
  <c r="O38" i="83"/>
  <c r="O28" i="83"/>
  <c r="Q37" i="83"/>
  <c r="O37" i="83"/>
  <c r="O47" i="83"/>
  <c r="Q33" i="83"/>
  <c r="O40" i="83"/>
  <c r="O29" i="83"/>
  <c r="Q36" i="83"/>
  <c r="O36" i="83"/>
  <c r="Q35" i="83"/>
  <c r="O35" i="83"/>
  <c r="Q47" i="83"/>
  <c r="Q34" i="83"/>
  <c r="O34" i="83"/>
  <c r="Q45" i="83"/>
  <c r="O45" i="83"/>
  <c r="Q43" i="83"/>
  <c r="Q44" i="83"/>
  <c r="O44" i="83"/>
  <c r="O43" i="83"/>
  <c r="O41" i="83"/>
  <c r="Q32" i="83"/>
  <c r="O31" i="83"/>
  <c r="Q30" i="83"/>
  <c r="O30" i="83"/>
  <c r="Q41" i="83"/>
  <c r="O33" i="83"/>
  <c r="O32" i="83"/>
  <c r="Q31" i="83"/>
  <c r="I38" i="83"/>
  <c r="I37" i="83"/>
  <c r="G37" i="83"/>
  <c r="I36" i="83"/>
  <c r="G36" i="83"/>
  <c r="G45" i="83"/>
  <c r="I44" i="83"/>
  <c r="G38" i="83"/>
  <c r="I34" i="83"/>
  <c r="I35" i="83"/>
  <c r="G34" i="83"/>
  <c r="G35" i="83"/>
  <c r="I47" i="83"/>
  <c r="I33" i="83"/>
  <c r="G47" i="83"/>
  <c r="G33" i="83"/>
  <c r="I45" i="83"/>
  <c r="I32" i="83"/>
  <c r="G32" i="83"/>
  <c r="I31" i="83"/>
  <c r="G30" i="83"/>
  <c r="G41" i="83"/>
  <c r="I30" i="83"/>
  <c r="I29" i="83"/>
  <c r="G29" i="83"/>
  <c r="I28" i="83"/>
  <c r="G28" i="83"/>
  <c r="G40" i="83"/>
  <c r="I41" i="83"/>
  <c r="G44" i="83"/>
  <c r="I43" i="83"/>
  <c r="G43" i="83"/>
  <c r="I40" i="83"/>
  <c r="G31" i="83"/>
  <c r="DY61" i="80"/>
  <c r="DY51" i="80"/>
  <c r="DY39" i="80"/>
  <c r="DY29" i="80"/>
  <c r="DW55" i="80"/>
  <c r="DY42" i="80"/>
  <c r="DW32" i="80"/>
  <c r="DY54" i="80"/>
  <c r="DW42" i="80"/>
  <c r="DY31" i="80"/>
  <c r="DW54" i="80"/>
  <c r="DY41" i="80"/>
  <c r="DW31" i="80"/>
  <c r="DW53" i="80"/>
  <c r="DY38" i="80"/>
  <c r="DW52" i="80"/>
  <c r="DY37" i="80"/>
  <c r="DW51" i="80"/>
  <c r="DW37" i="80"/>
  <c r="DY59" i="80"/>
  <c r="DW45" i="80"/>
  <c r="DY28" i="80"/>
  <c r="DW56" i="80"/>
  <c r="DW38" i="80"/>
  <c r="DW61" i="80"/>
  <c r="DY45" i="80"/>
  <c r="DY60" i="80"/>
  <c r="DY44" i="80"/>
  <c r="DW60" i="80"/>
  <c r="DW44" i="80"/>
  <c r="DY52" i="80"/>
  <c r="DW33" i="80"/>
  <c r="DY50" i="80"/>
  <c r="DY32" i="80"/>
  <c r="DY47" i="80"/>
  <c r="DW63" i="80"/>
  <c r="DW36" i="80"/>
  <c r="DW59" i="80"/>
  <c r="DY35" i="80"/>
  <c r="DY55" i="80"/>
  <c r="DW30" i="80"/>
  <c r="DY53" i="80"/>
  <c r="DW29" i="80"/>
  <c r="DY58" i="80"/>
  <c r="DY30" i="80"/>
  <c r="DW58" i="80"/>
  <c r="DW28" i="80"/>
  <c r="DY57" i="80"/>
  <c r="DW49" i="80"/>
  <c r="DY48" i="80"/>
  <c r="DW57" i="80"/>
  <c r="DY56" i="80"/>
  <c r="DW50" i="80"/>
  <c r="DY49" i="80"/>
  <c r="DY40" i="80"/>
  <c r="DY36" i="80"/>
  <c r="DW40" i="80"/>
  <c r="DW39" i="80"/>
  <c r="DW48" i="80"/>
  <c r="DW47" i="80"/>
  <c r="DW35" i="80"/>
  <c r="DY34" i="80"/>
  <c r="DW34" i="80"/>
  <c r="DY33" i="80"/>
  <c r="DY63" i="80"/>
  <c r="DW41" i="80"/>
  <c r="EC61" i="80"/>
  <c r="EC51" i="80"/>
  <c r="EC39" i="80"/>
  <c r="EC29" i="80"/>
  <c r="EC57" i="80"/>
  <c r="EA47" i="80"/>
  <c r="EC34" i="80"/>
  <c r="EA57" i="80"/>
  <c r="EC45" i="80"/>
  <c r="EA34" i="80"/>
  <c r="EC56" i="80"/>
  <c r="EA45" i="80"/>
  <c r="EC33" i="80"/>
  <c r="EA53" i="80"/>
  <c r="EC38" i="80"/>
  <c r="EA52" i="80"/>
  <c r="EC37" i="80"/>
  <c r="EA51" i="80"/>
  <c r="EA37" i="80"/>
  <c r="EA54" i="80"/>
  <c r="EC36" i="80"/>
  <c r="EC63" i="80"/>
  <c r="EC48" i="80"/>
  <c r="EC31" i="80"/>
  <c r="EA60" i="80"/>
  <c r="EA42" i="80"/>
  <c r="EC59" i="80"/>
  <c r="EC41" i="80"/>
  <c r="EA59" i="80"/>
  <c r="EA41" i="80"/>
  <c r="EC60" i="80"/>
  <c r="EA39" i="80"/>
  <c r="EC58" i="80"/>
  <c r="EA38" i="80"/>
  <c r="EC53" i="80"/>
  <c r="EA32" i="80"/>
  <c r="EC55" i="80"/>
  <c r="EA31" i="80"/>
  <c r="EA55" i="80"/>
  <c r="EC30" i="80"/>
  <c r="EA49" i="80"/>
  <c r="EA48" i="80"/>
  <c r="EC35" i="80"/>
  <c r="EA35" i="80"/>
  <c r="EA33" i="80"/>
  <c r="EA56" i="80"/>
  <c r="EA28" i="80"/>
  <c r="EC54" i="80"/>
  <c r="EA44" i="80"/>
  <c r="EC42" i="80"/>
  <c r="EC40" i="80"/>
  <c r="EA40" i="80"/>
  <c r="EA29" i="80"/>
  <c r="EC28" i="80"/>
  <c r="EA61" i="80"/>
  <c r="EA58" i="80"/>
  <c r="EC50" i="80"/>
  <c r="EA50" i="80"/>
  <c r="EC49" i="80"/>
  <c r="EC47" i="80"/>
  <c r="EC44" i="80"/>
  <c r="EC32" i="80"/>
  <c r="EA36" i="80"/>
  <c r="EA30" i="80"/>
  <c r="EA63" i="80"/>
  <c r="EC52" i="80"/>
  <c r="BE53" i="80"/>
  <c r="BE41" i="80"/>
  <c r="BE31" i="80"/>
  <c r="BE63" i="80"/>
  <c r="BE52" i="80"/>
  <c r="BE40" i="80"/>
  <c r="BE30" i="80"/>
  <c r="BC60" i="80"/>
  <c r="BC49" i="80"/>
  <c r="BC36" i="80"/>
  <c r="BE59" i="80"/>
  <c r="BE48" i="80"/>
  <c r="BE35" i="80"/>
  <c r="BE56" i="80"/>
  <c r="BE44" i="80"/>
  <c r="BE32" i="80"/>
  <c r="BE57" i="80"/>
  <c r="BE42" i="80"/>
  <c r="BC29" i="80"/>
  <c r="BC53" i="80"/>
  <c r="BC38" i="80"/>
  <c r="BC52" i="80"/>
  <c r="BE37" i="80"/>
  <c r="BC51" i="80"/>
  <c r="BC34" i="80"/>
  <c r="BE50" i="80"/>
  <c r="BE33" i="80"/>
  <c r="BE61" i="80"/>
  <c r="BE45" i="80"/>
  <c r="BE28" i="80"/>
  <c r="BE58" i="80"/>
  <c r="BC39" i="80"/>
  <c r="BC58" i="80"/>
  <c r="BE38" i="80"/>
  <c r="BC57" i="80"/>
  <c r="BC37" i="80"/>
  <c r="BC54" i="80"/>
  <c r="BC32" i="80"/>
  <c r="BE49" i="80"/>
  <c r="BE29" i="80"/>
  <c r="BE51" i="80"/>
  <c r="BC31" i="80"/>
  <c r="BC50" i="80"/>
  <c r="BC30" i="80"/>
  <c r="BC45" i="80"/>
  <c r="BC44" i="80"/>
  <c r="BC41" i="80"/>
  <c r="BE39" i="80"/>
  <c r="BC35" i="80"/>
  <c r="BE47" i="80"/>
  <c r="BE36" i="80"/>
  <c r="BC28" i="80"/>
  <c r="BE54" i="80"/>
  <c r="BC47" i="80"/>
  <c r="BC63" i="80"/>
  <c r="BC59" i="80"/>
  <c r="BE55" i="80"/>
  <c r="BC48" i="80"/>
  <c r="BC42" i="80"/>
  <c r="BC33" i="80"/>
  <c r="BC61" i="80"/>
  <c r="BC40" i="80"/>
  <c r="BE34" i="80"/>
  <c r="BE60" i="80"/>
  <c r="BC56" i="80"/>
  <c r="BC55" i="80"/>
  <c r="BY53" i="80"/>
  <c r="BY41" i="80"/>
  <c r="BY31" i="80"/>
  <c r="BY63" i="80"/>
  <c r="BY52" i="80"/>
  <c r="BY40" i="80"/>
  <c r="BY30" i="80"/>
  <c r="BW58" i="80"/>
  <c r="BW47" i="80"/>
  <c r="BW34" i="80"/>
  <c r="BY57" i="80"/>
  <c r="BW45" i="80"/>
  <c r="BY32" i="80"/>
  <c r="BW57" i="80"/>
  <c r="BY44" i="80"/>
  <c r="BW32" i="80"/>
  <c r="BW54" i="80"/>
  <c r="BY39" i="80"/>
  <c r="BW28" i="80"/>
  <c r="BY59" i="80"/>
  <c r="BW44" i="80"/>
  <c r="BW29" i="80"/>
  <c r="BW59" i="80"/>
  <c r="BY42" i="80"/>
  <c r="BY28" i="80"/>
  <c r="BY54" i="80"/>
  <c r="BW38" i="80"/>
  <c r="BW53" i="80"/>
  <c r="BY37" i="80"/>
  <c r="BW55" i="80"/>
  <c r="BY35" i="80"/>
  <c r="BW52" i="80"/>
  <c r="BW35" i="80"/>
  <c r="BY51" i="80"/>
  <c r="BY34" i="80"/>
  <c r="BW49" i="80"/>
  <c r="BY29" i="80"/>
  <c r="BY48" i="80"/>
  <c r="BW48" i="80"/>
  <c r="BY47" i="80"/>
  <c r="BY45" i="80"/>
  <c r="BW42" i="80"/>
  <c r="BW63" i="80"/>
  <c r="BY38" i="80"/>
  <c r="BY60" i="80"/>
  <c r="BY61" i="80"/>
  <c r="BW37" i="80"/>
  <c r="BW61" i="80"/>
  <c r="BY36" i="80"/>
  <c r="BW36" i="80"/>
  <c r="BW51" i="80"/>
  <c r="BY50" i="80"/>
  <c r="BY49" i="80"/>
  <c r="BW41" i="80"/>
  <c r="BW40" i="80"/>
  <c r="BY33" i="80"/>
  <c r="BW60" i="80"/>
  <c r="BY58" i="80"/>
  <c r="BY56" i="80"/>
  <c r="BY55" i="80"/>
  <c r="BW30" i="80"/>
  <c r="BW31" i="80"/>
  <c r="BW50" i="80"/>
  <c r="BW39" i="80"/>
  <c r="BW33" i="80"/>
  <c r="BW56" i="80"/>
  <c r="FE61" i="80"/>
  <c r="FE51" i="80"/>
  <c r="FE39" i="80"/>
  <c r="FE29" i="80"/>
  <c r="FE57" i="80"/>
  <c r="FC47" i="80"/>
  <c r="FE34" i="80"/>
  <c r="FC57" i="80"/>
  <c r="FE45" i="80"/>
  <c r="FC34" i="80"/>
  <c r="FE56" i="80"/>
  <c r="FC45" i="80"/>
  <c r="FE33" i="80"/>
  <c r="FC54" i="80"/>
  <c r="FE41" i="80"/>
  <c r="FC31" i="80"/>
  <c r="FC63" i="80"/>
  <c r="FC49" i="80"/>
  <c r="FC33" i="80"/>
  <c r="FE60" i="80"/>
  <c r="FC48" i="80"/>
  <c r="FC32" i="80"/>
  <c r="FC60" i="80"/>
  <c r="FE47" i="80"/>
  <c r="FE31" i="80"/>
  <c r="FC53" i="80"/>
  <c r="FE36" i="80"/>
  <c r="FE52" i="80"/>
  <c r="FC36" i="80"/>
  <c r="FE48" i="80"/>
  <c r="FC29" i="80"/>
  <c r="FE54" i="80"/>
  <c r="FC35" i="80"/>
  <c r="FE53" i="80"/>
  <c r="FE32" i="80"/>
  <c r="FC52" i="80"/>
  <c r="FE30" i="80"/>
  <c r="FE42" i="80"/>
  <c r="FC42" i="80"/>
  <c r="FE59" i="80"/>
  <c r="FC38" i="80"/>
  <c r="FE50" i="80"/>
  <c r="FC50" i="80"/>
  <c r="FC40" i="80"/>
  <c r="FC39" i="80"/>
  <c r="FE49" i="80"/>
  <c r="FE44" i="80"/>
  <c r="FC44" i="80"/>
  <c r="FC37" i="80"/>
  <c r="FE35" i="80"/>
  <c r="FC41" i="80"/>
  <c r="FE40" i="80"/>
  <c r="FE38" i="80"/>
  <c r="FE37" i="80"/>
  <c r="FC61" i="80"/>
  <c r="FC59" i="80"/>
  <c r="FC58" i="80"/>
  <c r="FC56" i="80"/>
  <c r="FE55" i="80"/>
  <c r="FC55" i="80"/>
  <c r="FC51" i="80"/>
  <c r="FC30" i="80"/>
  <c r="FE58" i="80"/>
  <c r="FE28" i="80"/>
  <c r="FC28" i="80"/>
  <c r="FE63" i="80"/>
  <c r="DM61" i="80"/>
  <c r="DM51" i="80"/>
  <c r="DM39" i="80"/>
  <c r="DM29" i="80"/>
  <c r="DM57" i="80"/>
  <c r="DK47" i="80"/>
  <c r="DM34" i="80"/>
  <c r="DK57" i="80"/>
  <c r="DM45" i="80"/>
  <c r="DM56" i="80"/>
  <c r="DK45" i="80"/>
  <c r="DM33" i="80"/>
  <c r="DM54" i="80"/>
  <c r="DM40" i="80"/>
  <c r="DM28" i="80"/>
  <c r="DM53" i="80"/>
  <c r="DK39" i="80"/>
  <c r="DK53" i="80"/>
  <c r="DM38" i="80"/>
  <c r="DM49" i="80"/>
  <c r="DK33" i="80"/>
  <c r="DM59" i="80"/>
  <c r="DM42" i="80"/>
  <c r="DK29" i="80"/>
  <c r="DK50" i="80"/>
  <c r="DK32" i="80"/>
  <c r="DK49" i="80"/>
  <c r="DM31" i="80"/>
  <c r="DM48" i="80"/>
  <c r="DK31" i="80"/>
  <c r="DK51" i="80"/>
  <c r="DK30" i="80"/>
  <c r="DM50" i="80"/>
  <c r="DK28" i="80"/>
  <c r="DK63" i="80"/>
  <c r="DM41" i="80"/>
  <c r="DM55" i="80"/>
  <c r="DM32" i="80"/>
  <c r="DK55" i="80"/>
  <c r="DM30" i="80"/>
  <c r="DM44" i="80"/>
  <c r="DK44" i="80"/>
  <c r="DK38" i="80"/>
  <c r="DM37" i="80"/>
  <c r="DK37" i="80"/>
  <c r="DK60" i="80"/>
  <c r="DK34" i="80"/>
  <c r="DK59" i="80"/>
  <c r="DK58" i="80"/>
  <c r="DK56" i="80"/>
  <c r="DK54" i="80"/>
  <c r="DM52" i="80"/>
  <c r="DK42" i="80"/>
  <c r="DM36" i="80"/>
  <c r="DK41" i="80"/>
  <c r="DK40" i="80"/>
  <c r="DM63" i="80"/>
  <c r="DK61" i="80"/>
  <c r="DM60" i="80"/>
  <c r="DM58" i="80"/>
  <c r="DM47" i="80"/>
  <c r="DK36" i="80"/>
  <c r="DK48" i="80"/>
  <c r="DM35" i="80"/>
  <c r="DK52" i="80"/>
  <c r="DK35" i="80"/>
  <c r="AO53" i="80"/>
  <c r="AO41" i="80"/>
  <c r="AO31" i="80"/>
  <c r="AO63" i="80"/>
  <c r="AO52" i="80"/>
  <c r="AO40" i="80"/>
  <c r="AO30" i="80"/>
  <c r="AM60" i="80"/>
  <c r="AM49" i="80"/>
  <c r="AM36" i="80"/>
  <c r="AO59" i="80"/>
  <c r="AO48" i="80"/>
  <c r="AO35" i="80"/>
  <c r="AO56" i="80"/>
  <c r="AO44" i="80"/>
  <c r="AO32" i="80"/>
  <c r="AO61" i="80"/>
  <c r="AM48" i="80"/>
  <c r="AO33" i="80"/>
  <c r="AM57" i="80"/>
  <c r="AM42" i="80"/>
  <c r="AO28" i="80"/>
  <c r="AO58" i="80"/>
  <c r="AO42" i="80"/>
  <c r="AM58" i="80"/>
  <c r="AM41" i="80"/>
  <c r="AM54" i="80"/>
  <c r="AO37" i="80"/>
  <c r="AM50" i="80"/>
  <c r="AM30" i="80"/>
  <c r="AO49" i="80"/>
  <c r="AO29" i="80"/>
  <c r="AO47" i="80"/>
  <c r="AM29" i="80"/>
  <c r="AM61" i="80"/>
  <c r="AM40" i="80"/>
  <c r="AO60" i="80"/>
  <c r="AO39" i="80"/>
  <c r="AM59" i="80"/>
  <c r="AM39" i="80"/>
  <c r="AM63" i="80"/>
  <c r="AO34" i="80"/>
  <c r="AO57" i="80"/>
  <c r="AM34" i="80"/>
  <c r="AO55" i="80"/>
  <c r="AM32" i="80"/>
  <c r="AO54" i="80"/>
  <c r="AM28" i="80"/>
  <c r="AM52" i="80"/>
  <c r="AO36" i="80"/>
  <c r="AM31" i="80"/>
  <c r="AM56" i="80"/>
  <c r="AM55" i="80"/>
  <c r="AM53" i="80"/>
  <c r="AM51" i="80"/>
  <c r="AM47" i="80"/>
  <c r="AO38" i="80"/>
  <c r="AM37" i="80"/>
  <c r="AM35" i="80"/>
  <c r="AO51" i="80"/>
  <c r="AM45" i="80"/>
  <c r="AM38" i="80"/>
  <c r="AM33" i="80"/>
  <c r="AO50" i="80"/>
  <c r="AO45" i="80"/>
  <c r="AM44" i="80"/>
  <c r="AS53" i="80"/>
  <c r="AS41" i="80"/>
  <c r="AS31" i="80"/>
  <c r="AS63" i="80"/>
  <c r="AS52" i="80"/>
  <c r="AS40" i="80"/>
  <c r="AS30" i="80"/>
  <c r="AQ55" i="80"/>
  <c r="AQ42" i="80"/>
  <c r="AQ30" i="80"/>
  <c r="AS54" i="80"/>
  <c r="AQ41" i="80"/>
  <c r="AS29" i="80"/>
  <c r="AS61" i="80"/>
  <c r="AS50" i="80"/>
  <c r="AS37" i="80"/>
  <c r="AQ50" i="80"/>
  <c r="AS35" i="80"/>
  <c r="AQ59" i="80"/>
  <c r="AS45" i="80"/>
  <c r="AQ32" i="80"/>
  <c r="AQ52" i="80"/>
  <c r="AQ36" i="80"/>
  <c r="AS51" i="80"/>
  <c r="AQ35" i="80"/>
  <c r="AQ61" i="80"/>
  <c r="AS47" i="80"/>
  <c r="AQ31" i="80"/>
  <c r="AS49" i="80"/>
  <c r="AS32" i="80"/>
  <c r="AQ49" i="80"/>
  <c r="AQ29" i="80"/>
  <c r="AS48" i="80"/>
  <c r="AS28" i="80"/>
  <c r="AS60" i="80"/>
  <c r="AQ44" i="80"/>
  <c r="AS58" i="80"/>
  <c r="AS39" i="80"/>
  <c r="AQ60" i="80"/>
  <c r="AS42" i="80"/>
  <c r="AS59" i="80"/>
  <c r="AQ40" i="80"/>
  <c r="AS34" i="80"/>
  <c r="AQ63" i="80"/>
  <c r="AQ34" i="80"/>
  <c r="AS57" i="80"/>
  <c r="AQ33" i="80"/>
  <c r="AS56" i="80"/>
  <c r="AS55" i="80"/>
  <c r="AQ54" i="80"/>
  <c r="AS44" i="80"/>
  <c r="AQ39" i="80"/>
  <c r="AQ58" i="80"/>
  <c r="AQ53" i="80"/>
  <c r="AS36" i="80"/>
  <c r="AS33" i="80"/>
  <c r="AQ28" i="80"/>
  <c r="AQ57" i="80"/>
  <c r="AQ56" i="80"/>
  <c r="AQ51" i="80"/>
  <c r="AQ47" i="80"/>
  <c r="AQ37" i="80"/>
  <c r="AQ48" i="80"/>
  <c r="AQ45" i="80"/>
  <c r="AS38" i="80"/>
  <c r="AQ38" i="80"/>
  <c r="BM53" i="80"/>
  <c r="BM41" i="80"/>
  <c r="BM31" i="80"/>
  <c r="BM63" i="80"/>
  <c r="BM52" i="80"/>
  <c r="BM40" i="80"/>
  <c r="BM30" i="80"/>
  <c r="BK60" i="80"/>
  <c r="BK49" i="80"/>
  <c r="BK36" i="80"/>
  <c r="BM59" i="80"/>
  <c r="BM48" i="80"/>
  <c r="BM35" i="80"/>
  <c r="BM56" i="80"/>
  <c r="BM44" i="80"/>
  <c r="BM32" i="80"/>
  <c r="BK63" i="80"/>
  <c r="BM49" i="80"/>
  <c r="BK34" i="80"/>
  <c r="BM57" i="80"/>
  <c r="BM42" i="80"/>
  <c r="BK29" i="80"/>
  <c r="BK57" i="80"/>
  <c r="BK42" i="80"/>
  <c r="BM28" i="80"/>
  <c r="BK59" i="80"/>
  <c r="BK41" i="80"/>
  <c r="BM58" i="80"/>
  <c r="BK40" i="80"/>
  <c r="BK54" i="80"/>
  <c r="BK37" i="80"/>
  <c r="BK53" i="80"/>
  <c r="BM36" i="80"/>
  <c r="BK52" i="80"/>
  <c r="BK32" i="80"/>
  <c r="BM51" i="80"/>
  <c r="BK31" i="80"/>
  <c r="BK51" i="80"/>
  <c r="BK30" i="80"/>
  <c r="BK47" i="80"/>
  <c r="BK44" i="80"/>
  <c r="BM45" i="80"/>
  <c r="BK45" i="80"/>
  <c r="BM61" i="80"/>
  <c r="BK33" i="80"/>
  <c r="BK61" i="80"/>
  <c r="BM29" i="80"/>
  <c r="BK58" i="80"/>
  <c r="BK56" i="80"/>
  <c r="BM55" i="80"/>
  <c r="BM54" i="80"/>
  <c r="BK28" i="80"/>
  <c r="BM50" i="80"/>
  <c r="BK50" i="80"/>
  <c r="BK48" i="80"/>
  <c r="BM47" i="80"/>
  <c r="BK38" i="80"/>
  <c r="BK35" i="80"/>
  <c r="BK55" i="80"/>
  <c r="BK39" i="80"/>
  <c r="BM38" i="80"/>
  <c r="BM34" i="80"/>
  <c r="BM60" i="80"/>
  <c r="BM39" i="80"/>
  <c r="BM37" i="80"/>
  <c r="BM33" i="80"/>
  <c r="BQ53" i="80"/>
  <c r="BQ41" i="80"/>
  <c r="BQ31" i="80"/>
  <c r="BQ63" i="80"/>
  <c r="BQ52" i="80"/>
  <c r="BQ40" i="80"/>
  <c r="BQ30" i="80"/>
  <c r="BO55" i="80"/>
  <c r="BO42" i="80"/>
  <c r="BO30" i="80"/>
  <c r="BQ54" i="80"/>
  <c r="BO41" i="80"/>
  <c r="BQ29" i="80"/>
  <c r="BQ61" i="80"/>
  <c r="BQ50" i="80"/>
  <c r="BQ37" i="80"/>
  <c r="BO51" i="80"/>
  <c r="BO36" i="80"/>
  <c r="BQ59" i="80"/>
  <c r="BO47" i="80"/>
  <c r="BQ32" i="80"/>
  <c r="BO59" i="80"/>
  <c r="BQ45" i="80"/>
  <c r="BO32" i="80"/>
  <c r="BO56" i="80"/>
  <c r="BO38" i="80"/>
  <c r="BQ55" i="80"/>
  <c r="BO37" i="80"/>
  <c r="BQ49" i="80"/>
  <c r="BQ33" i="80"/>
  <c r="BO49" i="80"/>
  <c r="BO33" i="80"/>
  <c r="BQ60" i="80"/>
  <c r="BQ39" i="80"/>
  <c r="BO60" i="80"/>
  <c r="BO39" i="80"/>
  <c r="BQ58" i="80"/>
  <c r="BQ38" i="80"/>
  <c r="BO58" i="80"/>
  <c r="BQ36" i="80"/>
  <c r="BO54" i="80"/>
  <c r="BO34" i="80"/>
  <c r="BQ51" i="80"/>
  <c r="BQ28" i="80"/>
  <c r="BO53" i="80"/>
  <c r="BO31" i="80"/>
  <c r="BO52" i="80"/>
  <c r="BO29" i="80"/>
  <c r="BQ44" i="80"/>
  <c r="BO44" i="80"/>
  <c r="BO40" i="80"/>
  <c r="BQ35" i="80"/>
  <c r="BO35" i="80"/>
  <c r="BO28" i="80"/>
  <c r="BQ42" i="80"/>
  <c r="BQ56" i="80"/>
  <c r="BQ48" i="80"/>
  <c r="BO63" i="80"/>
  <c r="BQ57" i="80"/>
  <c r="BO57" i="80"/>
  <c r="BO50" i="80"/>
  <c r="BO48" i="80"/>
  <c r="BO61" i="80"/>
  <c r="BQ47" i="80"/>
  <c r="BO45" i="80"/>
  <c r="BQ34" i="80"/>
  <c r="BU53" i="80"/>
  <c r="BU41" i="80"/>
  <c r="BU31" i="80"/>
  <c r="BU63" i="80"/>
  <c r="BU52" i="80"/>
  <c r="BU40" i="80"/>
  <c r="BU30" i="80"/>
  <c r="BS52" i="80"/>
  <c r="BU60" i="80"/>
  <c r="BS49" i="80"/>
  <c r="BS36" i="80"/>
  <c r="BS60" i="80"/>
  <c r="BU48" i="80"/>
  <c r="BU35" i="80"/>
  <c r="BS57" i="80"/>
  <c r="BU44" i="80"/>
  <c r="BU32" i="80"/>
  <c r="BU54" i="80"/>
  <c r="BU38" i="80"/>
  <c r="BS54" i="80"/>
  <c r="BS38" i="80"/>
  <c r="BU49" i="80"/>
  <c r="BS34" i="80"/>
  <c r="BU33" i="80"/>
  <c r="BS63" i="80"/>
  <c r="BS48" i="80"/>
  <c r="BS53" i="80"/>
  <c r="BU34" i="80"/>
  <c r="BU51" i="80"/>
  <c r="BS33" i="80"/>
  <c r="BS51" i="80"/>
  <c r="BS32" i="80"/>
  <c r="BU45" i="80"/>
  <c r="BU28" i="80"/>
  <c r="BS45" i="80"/>
  <c r="BS28" i="80"/>
  <c r="BS55" i="80"/>
  <c r="BU50" i="80"/>
  <c r="BS50" i="80"/>
  <c r="BU47" i="80"/>
  <c r="BS42" i="80"/>
  <c r="BU61" i="80"/>
  <c r="BU39" i="80"/>
  <c r="BS41" i="80"/>
  <c r="BS40" i="80"/>
  <c r="BU59" i="80"/>
  <c r="BS59" i="80"/>
  <c r="BS58" i="80"/>
  <c r="BU57" i="80"/>
  <c r="BU56" i="80"/>
  <c r="BU55" i="80"/>
  <c r="BU58" i="80"/>
  <c r="BS44" i="80"/>
  <c r="BS35" i="80"/>
  <c r="BU29" i="80"/>
  <c r="BS39" i="80"/>
  <c r="BU37" i="80"/>
  <c r="BS37" i="80"/>
  <c r="BU36" i="80"/>
  <c r="BS29" i="80"/>
  <c r="BS47" i="80"/>
  <c r="BU42" i="80"/>
  <c r="BS31" i="80"/>
  <c r="BS61" i="80"/>
  <c r="BS56" i="80"/>
  <c r="BS30" i="80"/>
  <c r="CC53" i="80"/>
  <c r="CC41" i="80"/>
  <c r="CC31" i="80"/>
  <c r="CC63" i="80"/>
  <c r="CC52" i="80"/>
  <c r="CC40" i="80"/>
  <c r="CC30" i="80"/>
  <c r="CA58" i="80"/>
  <c r="CA52" i="80"/>
  <c r="CA39" i="80"/>
  <c r="CA28" i="80"/>
  <c r="CC51" i="80"/>
  <c r="CC38" i="80"/>
  <c r="CA57" i="80"/>
  <c r="CA44" i="80"/>
  <c r="CA30" i="80"/>
  <c r="CC56" i="80"/>
  <c r="CC42" i="80"/>
  <c r="CC29" i="80"/>
  <c r="CA53" i="80"/>
  <c r="CC37" i="80"/>
  <c r="CA51" i="80"/>
  <c r="CC35" i="80"/>
  <c r="CC50" i="80"/>
  <c r="CA35" i="80"/>
  <c r="CC61" i="80"/>
  <c r="CC47" i="80"/>
  <c r="CA32" i="80"/>
  <c r="CA61" i="80"/>
  <c r="CA47" i="80"/>
  <c r="CA31" i="80"/>
  <c r="CA59" i="80"/>
  <c r="CA38" i="80"/>
  <c r="CC58" i="80"/>
  <c r="CA37" i="80"/>
  <c r="CC36" i="80"/>
  <c r="CA54" i="80"/>
  <c r="CA33" i="80"/>
  <c r="CA50" i="80"/>
  <c r="CC32" i="80"/>
  <c r="CA45" i="80"/>
  <c r="CC44" i="80"/>
  <c r="CA42" i="80"/>
  <c r="CA41" i="80"/>
  <c r="CC60" i="80"/>
  <c r="CC34" i="80"/>
  <c r="CC57" i="80"/>
  <c r="CA29" i="80"/>
  <c r="CA60" i="80"/>
  <c r="CA34" i="80"/>
  <c r="CC59" i="80"/>
  <c r="CC33" i="80"/>
  <c r="CA40" i="80"/>
  <c r="CC39" i="80"/>
  <c r="CC28" i="80"/>
  <c r="CC54" i="80"/>
  <c r="CC49" i="80"/>
  <c r="CC45" i="80"/>
  <c r="CA63" i="80"/>
  <c r="CC55" i="80"/>
  <c r="CA49" i="80"/>
  <c r="CA36" i="80"/>
  <c r="CA56" i="80"/>
  <c r="CA55" i="80"/>
  <c r="CC48" i="80"/>
  <c r="CA48" i="80"/>
  <c r="FI61" i="80"/>
  <c r="FI51" i="80"/>
  <c r="FI39" i="80"/>
  <c r="FI29" i="80"/>
  <c r="FG60" i="80"/>
  <c r="FI49" i="80"/>
  <c r="FG37" i="80"/>
  <c r="FI59" i="80"/>
  <c r="FG49" i="80"/>
  <c r="FI36" i="80"/>
  <c r="FG59" i="80"/>
  <c r="FI48" i="80"/>
  <c r="FG36" i="80"/>
  <c r="FI56" i="80"/>
  <c r="FG45" i="80"/>
  <c r="FI33" i="80"/>
  <c r="FG52" i="80"/>
  <c r="FI35" i="80"/>
  <c r="FI50" i="80"/>
  <c r="FI34" i="80"/>
  <c r="FG50" i="80"/>
  <c r="FG34" i="80"/>
  <c r="FG48" i="80"/>
  <c r="FI31" i="80"/>
  <c r="FI47" i="80"/>
  <c r="FG31" i="80"/>
  <c r="FI58" i="80"/>
  <c r="FG42" i="80"/>
  <c r="FI57" i="80"/>
  <c r="FG39" i="80"/>
  <c r="FG57" i="80"/>
  <c r="FI38" i="80"/>
  <c r="FG56" i="80"/>
  <c r="FG38" i="80"/>
  <c r="FG61" i="80"/>
  <c r="FI37" i="80"/>
  <c r="FI60" i="80"/>
  <c r="FG35" i="80"/>
  <c r="FG58" i="80"/>
  <c r="FG33" i="80"/>
  <c r="FI53" i="80"/>
  <c r="FG29" i="80"/>
  <c r="FG54" i="80"/>
  <c r="FG53" i="80"/>
  <c r="FG44" i="80"/>
  <c r="FI42" i="80"/>
  <c r="FG30" i="80"/>
  <c r="FG28" i="80"/>
  <c r="FI28" i="80"/>
  <c r="FI54" i="80"/>
  <c r="FI52" i="80"/>
  <c r="FI40" i="80"/>
  <c r="FG40" i="80"/>
  <c r="FI32" i="80"/>
  <c r="FG32" i="80"/>
  <c r="FI63" i="80"/>
  <c r="FG63" i="80"/>
  <c r="FI55" i="80"/>
  <c r="FI41" i="80"/>
  <c r="FG41" i="80"/>
  <c r="FG55" i="80"/>
  <c r="FI44" i="80"/>
  <c r="FG51" i="80"/>
  <c r="FG47" i="80"/>
  <c r="FI45" i="80"/>
  <c r="FI30" i="80"/>
  <c r="CG53" i="80"/>
  <c r="CG41" i="80"/>
  <c r="CG31" i="80"/>
  <c r="CG63" i="80"/>
  <c r="CG52" i="80"/>
  <c r="CG40" i="80"/>
  <c r="CG30" i="80"/>
  <c r="CE52" i="80"/>
  <c r="CE39" i="80"/>
  <c r="CE28" i="80"/>
  <c r="CG60" i="80"/>
  <c r="CE49" i="80"/>
  <c r="CG35" i="80"/>
  <c r="CE60" i="80"/>
  <c r="CG48" i="80"/>
  <c r="CE35" i="80"/>
  <c r="CG58" i="80"/>
  <c r="CE45" i="80"/>
  <c r="CE31" i="80"/>
  <c r="CE58" i="80"/>
  <c r="CG44" i="80"/>
  <c r="CE30" i="80"/>
  <c r="CE55" i="80"/>
  <c r="CG39" i="80"/>
  <c r="CE48" i="80"/>
  <c r="CE32" i="80"/>
  <c r="CG47" i="80"/>
  <c r="CG29" i="80"/>
  <c r="CG57" i="80"/>
  <c r="CE41" i="80"/>
  <c r="CE57" i="80"/>
  <c r="CE40" i="80"/>
  <c r="CE47" i="80"/>
  <c r="CG45" i="80"/>
  <c r="CE44" i="80"/>
  <c r="CG59" i="80"/>
  <c r="CG37" i="80"/>
  <c r="CE59" i="80"/>
  <c r="CE37" i="80"/>
  <c r="CG42" i="80"/>
  <c r="CE42" i="80"/>
  <c r="CG38" i="80"/>
  <c r="CE38" i="80"/>
  <c r="CG61" i="80"/>
  <c r="CE34" i="80"/>
  <c r="CE61" i="80"/>
  <c r="CE56" i="80"/>
  <c r="CG32" i="80"/>
  <c r="CG33" i="80"/>
  <c r="CG56" i="80"/>
  <c r="CE33" i="80"/>
  <c r="CG28" i="80"/>
  <c r="CG55" i="80"/>
  <c r="CG34" i="80"/>
  <c r="CE63" i="80"/>
  <c r="CE53" i="80"/>
  <c r="CE29" i="80"/>
  <c r="CG54" i="80"/>
  <c r="CE51" i="80"/>
  <c r="CG50" i="80"/>
  <c r="CE36" i="80"/>
  <c r="CG51" i="80"/>
  <c r="CE54" i="80"/>
  <c r="CE50" i="80"/>
  <c r="CG49" i="80"/>
  <c r="CG36" i="80"/>
  <c r="FM61" i="80"/>
  <c r="FM51" i="80"/>
  <c r="FM39" i="80"/>
  <c r="FM29" i="80"/>
  <c r="FM52" i="80"/>
  <c r="FK40" i="80"/>
  <c r="FK29" i="80"/>
  <c r="FM63" i="80"/>
  <c r="FK52" i="80"/>
  <c r="FK39" i="80"/>
  <c r="FM28" i="80"/>
  <c r="FK63" i="80"/>
  <c r="FK51" i="80"/>
  <c r="FM38" i="80"/>
  <c r="FK28" i="80"/>
  <c r="FK59" i="80"/>
  <c r="FM48" i="80"/>
  <c r="FK36" i="80"/>
  <c r="FM54" i="80"/>
  <c r="FK38" i="80"/>
  <c r="FM53" i="80"/>
  <c r="FK37" i="80"/>
  <c r="FK53" i="80"/>
  <c r="FM36" i="80"/>
  <c r="FM60" i="80"/>
  <c r="FK45" i="80"/>
  <c r="FK30" i="80"/>
  <c r="FK60" i="80"/>
  <c r="FM44" i="80"/>
  <c r="FM56" i="80"/>
  <c r="FM40" i="80"/>
  <c r="FK44" i="80"/>
  <c r="FM42" i="80"/>
  <c r="FK61" i="80"/>
  <c r="FK42" i="80"/>
  <c r="FK54" i="80"/>
  <c r="FM31" i="80"/>
  <c r="FM50" i="80"/>
  <c r="FK31" i="80"/>
  <c r="FK50" i="80"/>
  <c r="FM30" i="80"/>
  <c r="FK47" i="80"/>
  <c r="FM57" i="80"/>
  <c r="FK32" i="80"/>
  <c r="FK57" i="80"/>
  <c r="FK48" i="80"/>
  <c r="FM47" i="80"/>
  <c r="FK49" i="80"/>
  <c r="FM45" i="80"/>
  <c r="FM41" i="80"/>
  <c r="FM34" i="80"/>
  <c r="FK34" i="80"/>
  <c r="FK33" i="80"/>
  <c r="FM32" i="80"/>
  <c r="FK58" i="80"/>
  <c r="FM59" i="80"/>
  <c r="FM58" i="80"/>
  <c r="FM37" i="80"/>
  <c r="FM35" i="80"/>
  <c r="FM33" i="80"/>
  <c r="FM55" i="80"/>
  <c r="FK41" i="80"/>
  <c r="FK55" i="80"/>
  <c r="FM49" i="80"/>
  <c r="FK56" i="80"/>
  <c r="FK35" i="80"/>
  <c r="DE53" i="80"/>
  <c r="DE41" i="80"/>
  <c r="DE31" i="80"/>
  <c r="DE63" i="80"/>
  <c r="DE52" i="80"/>
  <c r="DE40" i="80"/>
  <c r="DE30" i="80"/>
  <c r="DC63" i="80"/>
  <c r="DC52" i="80"/>
  <c r="DC40" i="80"/>
  <c r="DC30" i="80"/>
  <c r="DC57" i="80"/>
  <c r="DE44" i="80"/>
  <c r="DC32" i="80"/>
  <c r="DC53" i="80"/>
  <c r="DE38" i="80"/>
  <c r="DE60" i="80"/>
  <c r="DC48" i="80"/>
  <c r="DE33" i="80"/>
  <c r="DC60" i="80"/>
  <c r="DE47" i="80"/>
  <c r="DC33" i="80"/>
  <c r="DE59" i="80"/>
  <c r="DC47" i="80"/>
  <c r="DE32" i="80"/>
  <c r="DE48" i="80"/>
  <c r="DC29" i="80"/>
  <c r="DE45" i="80"/>
  <c r="DE28" i="80"/>
  <c r="DE57" i="80"/>
  <c r="DE39" i="80"/>
  <c r="DC54" i="80"/>
  <c r="DE34" i="80"/>
  <c r="DE51" i="80"/>
  <c r="DC34" i="80"/>
  <c r="DC45" i="80"/>
  <c r="DC44" i="80"/>
  <c r="DC39" i="80"/>
  <c r="DC38" i="80"/>
  <c r="DE61" i="80"/>
  <c r="DE37" i="80"/>
  <c r="DE56" i="80"/>
  <c r="DC35" i="80"/>
  <c r="DC56" i="80"/>
  <c r="DC31" i="80"/>
  <c r="DC55" i="80"/>
  <c r="DE54" i="80"/>
  <c r="DC51" i="80"/>
  <c r="DE50" i="80"/>
  <c r="DE42" i="80"/>
  <c r="DC37" i="80"/>
  <c r="DC42" i="80"/>
  <c r="DC41" i="80"/>
  <c r="DC59" i="80"/>
  <c r="DE58" i="80"/>
  <c r="DE55" i="80"/>
  <c r="DC50" i="80"/>
  <c r="DE49" i="80"/>
  <c r="DE36" i="80"/>
  <c r="DC49" i="80"/>
  <c r="DC36" i="80"/>
  <c r="DE35" i="80"/>
  <c r="DC28" i="80"/>
  <c r="DC58" i="80"/>
  <c r="DE29" i="80"/>
  <c r="DC61" i="80"/>
  <c r="AK53" i="80"/>
  <c r="AK41" i="80"/>
  <c r="AK31" i="80"/>
  <c r="AK63" i="80"/>
  <c r="AK52" i="80"/>
  <c r="AK40" i="80"/>
  <c r="AK30" i="80"/>
  <c r="AI55" i="80"/>
  <c r="AI42" i="80"/>
  <c r="AI30" i="80"/>
  <c r="AK54" i="80"/>
  <c r="AI41" i="80"/>
  <c r="AK29" i="80"/>
  <c r="AK61" i="80"/>
  <c r="AK50" i="80"/>
  <c r="AK37" i="80"/>
  <c r="AI59" i="80"/>
  <c r="AK45" i="80"/>
  <c r="AI32" i="80"/>
  <c r="AK55" i="80"/>
  <c r="AI39" i="80"/>
  <c r="AI50" i="80"/>
  <c r="AK34" i="80"/>
  <c r="AK49" i="80"/>
  <c r="AI34" i="80"/>
  <c r="AI60" i="80"/>
  <c r="AI45" i="80"/>
  <c r="AK28" i="80"/>
  <c r="AI48" i="80"/>
  <c r="AI28" i="80"/>
  <c r="AK47" i="80"/>
  <c r="AI47" i="80"/>
  <c r="AK58" i="80"/>
  <c r="AK39" i="80"/>
  <c r="AI58" i="80"/>
  <c r="AK38" i="80"/>
  <c r="AK57" i="80"/>
  <c r="AI38" i="80"/>
  <c r="AI61" i="80"/>
  <c r="AK35" i="80"/>
  <c r="AK60" i="80"/>
  <c r="AI35" i="80"/>
  <c r="AI57" i="80"/>
  <c r="AI33" i="80"/>
  <c r="AI56" i="80"/>
  <c r="AI31" i="80"/>
  <c r="AI53" i="80"/>
  <c r="AI52" i="80"/>
  <c r="AK48" i="80"/>
  <c r="AI44" i="80"/>
  <c r="AK42" i="80"/>
  <c r="AK36" i="80"/>
  <c r="AI63" i="80"/>
  <c r="AK51" i="80"/>
  <c r="AI49" i="80"/>
  <c r="AI40" i="80"/>
  <c r="AI37" i="80"/>
  <c r="AK33" i="80"/>
  <c r="AI29" i="80"/>
  <c r="AI54" i="80"/>
  <c r="AI51" i="80"/>
  <c r="AK44" i="80"/>
  <c r="AK59" i="80"/>
  <c r="AI36" i="80"/>
  <c r="AK32" i="80"/>
  <c r="AK56" i="80"/>
  <c r="FA61" i="80"/>
  <c r="FA51" i="80"/>
  <c r="FA39" i="80"/>
  <c r="FA29" i="80"/>
  <c r="EY55" i="80"/>
  <c r="FA42" i="80"/>
  <c r="EY32" i="80"/>
  <c r="FA54" i="80"/>
  <c r="EY42" i="80"/>
  <c r="FA31" i="80"/>
  <c r="EY54" i="80"/>
  <c r="FA41" i="80"/>
  <c r="EY31" i="80"/>
  <c r="EY63" i="80"/>
  <c r="EY51" i="80"/>
  <c r="FA38" i="80"/>
  <c r="EY28" i="80"/>
  <c r="EY59" i="80"/>
  <c r="FA45" i="80"/>
  <c r="FA30" i="80"/>
  <c r="EY58" i="80"/>
  <c r="FA44" i="80"/>
  <c r="EY29" i="80"/>
  <c r="FA57" i="80"/>
  <c r="EY44" i="80"/>
  <c r="FA28" i="80"/>
  <c r="FA56" i="80"/>
  <c r="EY38" i="80"/>
  <c r="EY56" i="80"/>
  <c r="FA37" i="80"/>
  <c r="FA50" i="80"/>
  <c r="FA34" i="80"/>
  <c r="EY49" i="80"/>
  <c r="FA48" i="80"/>
  <c r="EY48" i="80"/>
  <c r="EY53" i="80"/>
  <c r="FA32" i="80"/>
  <c r="FA52" i="80"/>
  <c r="EY30" i="80"/>
  <c r="EY45" i="80"/>
  <c r="EY50" i="80"/>
  <c r="FA49" i="80"/>
  <c r="EY39" i="80"/>
  <c r="EY37" i="80"/>
  <c r="EY35" i="80"/>
  <c r="EY34" i="80"/>
  <c r="FA63" i="80"/>
  <c r="FA33" i="80"/>
  <c r="FA58" i="80"/>
  <c r="EY57" i="80"/>
  <c r="FA53" i="80"/>
  <c r="EY52" i="80"/>
  <c r="FA47" i="80"/>
  <c r="EY47" i="80"/>
  <c r="FA36" i="80"/>
  <c r="EY33" i="80"/>
  <c r="EY36" i="80"/>
  <c r="FA35" i="80"/>
  <c r="EY41" i="80"/>
  <c r="FA40" i="80"/>
  <c r="FA60" i="80"/>
  <c r="FA59" i="80"/>
  <c r="FA55" i="80"/>
  <c r="EY40" i="80"/>
  <c r="EY61" i="80"/>
  <c r="EY60" i="80"/>
  <c r="AW53" i="80"/>
  <c r="AW41" i="80"/>
  <c r="AW31" i="80"/>
  <c r="AW63" i="80"/>
  <c r="AW52" i="80"/>
  <c r="AW40" i="80"/>
  <c r="AW30" i="80"/>
  <c r="AU60" i="80"/>
  <c r="AU49" i="80"/>
  <c r="AU36" i="80"/>
  <c r="AW59" i="80"/>
  <c r="AW48" i="80"/>
  <c r="AW35" i="80"/>
  <c r="AW56" i="80"/>
  <c r="AW44" i="80"/>
  <c r="AW32" i="80"/>
  <c r="AU53" i="80"/>
  <c r="AU38" i="80"/>
  <c r="AW61" i="80"/>
  <c r="AU48" i="80"/>
  <c r="AW33" i="80"/>
  <c r="AW60" i="80"/>
  <c r="AU45" i="80"/>
  <c r="AU29" i="80"/>
  <c r="AU59" i="80"/>
  <c r="AU44" i="80"/>
  <c r="AW28" i="80"/>
  <c r="AW55" i="80"/>
  <c r="AU39" i="80"/>
  <c r="AW51" i="80"/>
  <c r="AU33" i="80"/>
  <c r="AU51" i="80"/>
  <c r="AU32" i="80"/>
  <c r="AW50" i="80"/>
  <c r="AU31" i="80"/>
  <c r="AW45" i="80"/>
  <c r="AU61" i="80"/>
  <c r="AW42" i="80"/>
  <c r="AU63" i="80"/>
  <c r="AU42" i="80"/>
  <c r="AU37" i="80"/>
  <c r="AW36" i="80"/>
  <c r="AU58" i="80"/>
  <c r="AW34" i="80"/>
  <c r="AU57" i="80"/>
  <c r="AU30" i="80"/>
  <c r="AU55" i="80"/>
  <c r="AU28" i="80"/>
  <c r="AW38" i="80"/>
  <c r="AW29" i="80"/>
  <c r="AU56" i="80"/>
  <c r="AW39" i="80"/>
  <c r="AW37" i="80"/>
  <c r="AW54" i="80"/>
  <c r="AU52" i="80"/>
  <c r="AW49" i="80"/>
  <c r="AU41" i="80"/>
  <c r="AU35" i="80"/>
  <c r="AW58" i="80"/>
  <c r="AW57" i="80"/>
  <c r="AU54" i="80"/>
  <c r="AU50" i="80"/>
  <c r="AW47" i="80"/>
  <c r="AU47" i="80"/>
  <c r="AU40" i="80"/>
  <c r="AU34" i="80"/>
  <c r="EG61" i="80"/>
  <c r="EG51" i="80"/>
  <c r="EG39" i="80"/>
  <c r="EG29" i="80"/>
  <c r="EE60" i="80"/>
  <c r="EG49" i="80"/>
  <c r="EE37" i="80"/>
  <c r="EG59" i="80"/>
  <c r="EE49" i="80"/>
  <c r="EG36" i="80"/>
  <c r="EE59" i="80"/>
  <c r="EG48" i="80"/>
  <c r="EE36" i="80"/>
  <c r="EG56" i="80"/>
  <c r="EE45" i="80"/>
  <c r="EG33" i="80"/>
  <c r="EE54" i="80"/>
  <c r="EE39" i="80"/>
  <c r="EE53" i="80"/>
  <c r="EE38" i="80"/>
  <c r="EG52" i="80"/>
  <c r="EG37" i="80"/>
  <c r="EG47" i="80"/>
  <c r="EE31" i="80"/>
  <c r="EE58" i="80"/>
  <c r="EG41" i="80"/>
  <c r="EE61" i="80"/>
  <c r="EE42" i="80"/>
  <c r="EG60" i="80"/>
  <c r="EE41" i="80"/>
  <c r="EG58" i="80"/>
  <c r="EG40" i="80"/>
  <c r="EE50" i="80"/>
  <c r="EG28" i="80"/>
  <c r="EE48" i="80"/>
  <c r="EE28" i="80"/>
  <c r="EE40" i="80"/>
  <c r="EG53" i="80"/>
  <c r="EE29" i="80"/>
  <c r="EE52" i="80"/>
  <c r="EE44" i="80"/>
  <c r="EG42" i="80"/>
  <c r="EG44" i="80"/>
  <c r="EG38" i="80"/>
  <c r="EG35" i="80"/>
  <c r="EG32" i="80"/>
  <c r="EG63" i="80"/>
  <c r="EE32" i="80"/>
  <c r="EG30" i="80"/>
  <c r="EE30" i="80"/>
  <c r="EE56" i="80"/>
  <c r="EG54" i="80"/>
  <c r="EG55" i="80"/>
  <c r="EE55" i="80"/>
  <c r="EE63" i="80"/>
  <c r="EG57" i="80"/>
  <c r="EE57" i="80"/>
  <c r="EE51" i="80"/>
  <c r="EE34" i="80"/>
  <c r="EE33" i="80"/>
  <c r="EG31" i="80"/>
  <c r="EG50" i="80"/>
  <c r="EE47" i="80"/>
  <c r="EE35" i="80"/>
  <c r="EG34" i="80"/>
  <c r="EG45" i="80"/>
  <c r="BI53" i="80"/>
  <c r="BI41" i="80"/>
  <c r="BI31" i="80"/>
  <c r="BI63" i="80"/>
  <c r="BI52" i="80"/>
  <c r="BI40" i="80"/>
  <c r="BI30" i="80"/>
  <c r="BG55" i="80"/>
  <c r="BG42" i="80"/>
  <c r="BG30" i="80"/>
  <c r="BI54" i="80"/>
  <c r="BG41" i="80"/>
  <c r="BI29" i="80"/>
  <c r="BI61" i="80"/>
  <c r="BI50" i="80"/>
  <c r="BI37" i="80"/>
  <c r="BI59" i="80"/>
  <c r="BG47" i="80"/>
  <c r="BI32" i="80"/>
  <c r="BG56" i="80"/>
  <c r="BI39" i="80"/>
  <c r="BI55" i="80"/>
  <c r="BG39" i="80"/>
  <c r="BG48" i="80"/>
  <c r="BG31" i="80"/>
  <c r="BG63" i="80"/>
  <c r="BI47" i="80"/>
  <c r="BG29" i="80"/>
  <c r="BG58" i="80"/>
  <c r="BG40" i="80"/>
  <c r="BI57" i="80"/>
  <c r="BI38" i="80"/>
  <c r="BG45" i="80"/>
  <c r="BI44" i="80"/>
  <c r="BG44" i="80"/>
  <c r="BI58" i="80"/>
  <c r="BG36" i="80"/>
  <c r="BG35" i="80"/>
  <c r="BG54" i="80"/>
  <c r="BI34" i="80"/>
  <c r="BG57" i="80"/>
  <c r="BI35" i="80"/>
  <c r="BI56" i="80"/>
  <c r="BI51" i="80"/>
  <c r="BG51" i="80"/>
  <c r="BI49" i="80"/>
  <c r="BG49" i="80"/>
  <c r="BI48" i="80"/>
  <c r="BI42" i="80"/>
  <c r="BI33" i="80"/>
  <c r="BG50" i="80"/>
  <c r="BG38" i="80"/>
  <c r="BG34" i="80"/>
  <c r="BG33" i="80"/>
  <c r="BG60" i="80"/>
  <c r="BG53" i="80"/>
  <c r="BG52" i="80"/>
  <c r="BI45" i="80"/>
  <c r="BG37" i="80"/>
  <c r="BI36" i="80"/>
  <c r="BG32" i="80"/>
  <c r="BG28" i="80"/>
  <c r="BG61" i="80"/>
  <c r="BG59" i="80"/>
  <c r="BI28" i="80"/>
  <c r="BI60" i="80"/>
  <c r="EK63" i="80"/>
  <c r="EK52" i="80"/>
  <c r="EK40" i="80"/>
  <c r="EK29" i="80"/>
  <c r="EK53" i="80"/>
  <c r="EI41" i="80"/>
  <c r="EI29" i="80"/>
  <c r="EK38" i="80"/>
  <c r="EI53" i="80"/>
  <c r="EI40" i="80"/>
  <c r="EK28" i="80"/>
  <c r="EI38" i="80"/>
  <c r="EI52" i="80"/>
  <c r="EK39" i="80"/>
  <c r="EI28" i="80"/>
  <c r="EI60" i="80"/>
  <c r="EK49" i="80"/>
  <c r="EI36" i="80"/>
  <c r="EK51" i="80"/>
  <c r="EK35" i="80"/>
  <c r="EK50" i="80"/>
  <c r="EK34" i="80"/>
  <c r="EI50" i="80"/>
  <c r="EI34" i="80"/>
  <c r="EI63" i="80"/>
  <c r="EK47" i="80"/>
  <c r="EK30" i="80"/>
  <c r="EK61" i="80"/>
  <c r="EI47" i="80"/>
  <c r="EI30" i="80"/>
  <c r="EI58" i="80"/>
  <c r="EI42" i="80"/>
  <c r="EI45" i="80"/>
  <c r="EK44" i="80"/>
  <c r="EI61" i="80"/>
  <c r="EI44" i="80"/>
  <c r="EI48" i="80"/>
  <c r="EK45" i="80"/>
  <c r="EK42" i="80"/>
  <c r="EI59" i="80"/>
  <c r="EK36" i="80"/>
  <c r="EK48" i="80"/>
  <c r="EK41" i="80"/>
  <c r="EK60" i="80"/>
  <c r="EI33" i="80"/>
  <c r="EK59" i="80"/>
  <c r="EK32" i="80"/>
  <c r="EK54" i="80"/>
  <c r="EI54" i="80"/>
  <c r="EI51" i="80"/>
  <c r="EI35" i="80"/>
  <c r="EK33" i="80"/>
  <c r="EI57" i="80"/>
  <c r="EK56" i="80"/>
  <c r="EI56" i="80"/>
  <c r="EK55" i="80"/>
  <c r="EK37" i="80"/>
  <c r="EK31" i="80"/>
  <c r="EI37" i="80"/>
  <c r="EI32" i="80"/>
  <c r="EK57" i="80"/>
  <c r="EI55" i="80"/>
  <c r="EI49" i="80"/>
  <c r="EI39" i="80"/>
  <c r="EI31" i="80"/>
  <c r="EK58" i="80"/>
  <c r="EW61" i="80"/>
  <c r="EW51" i="80"/>
  <c r="EW39" i="80"/>
  <c r="EW29" i="80"/>
  <c r="EW52" i="80"/>
  <c r="EU40" i="80"/>
  <c r="EU29" i="80"/>
  <c r="EW63" i="80"/>
  <c r="EU52" i="80"/>
  <c r="EU39" i="80"/>
  <c r="EW28" i="80"/>
  <c r="EU63" i="80"/>
  <c r="EU51" i="80"/>
  <c r="EW38" i="80"/>
  <c r="EU28" i="80"/>
  <c r="EU59" i="80"/>
  <c r="EW48" i="80"/>
  <c r="EU36" i="80"/>
  <c r="EW56" i="80"/>
  <c r="EU42" i="80"/>
  <c r="EW55" i="80"/>
  <c r="EU41" i="80"/>
  <c r="EU55" i="80"/>
  <c r="EW40" i="80"/>
  <c r="EU60" i="80"/>
  <c r="EW44" i="80"/>
  <c r="EW59" i="80"/>
  <c r="EW54" i="80"/>
  <c r="EW36" i="80"/>
  <c r="EU45" i="80"/>
  <c r="EU44" i="80"/>
  <c r="EU61" i="80"/>
  <c r="EW42" i="80"/>
  <c r="EW58" i="80"/>
  <c r="EW35" i="80"/>
  <c r="EU58" i="80"/>
  <c r="EU35" i="80"/>
  <c r="EU53" i="80"/>
  <c r="EU32" i="80"/>
  <c r="EW49" i="80"/>
  <c r="EU49" i="80"/>
  <c r="EU38" i="80"/>
  <c r="EW37" i="80"/>
  <c r="EU54" i="80"/>
  <c r="EW53" i="80"/>
  <c r="EW50" i="80"/>
  <c r="EW45" i="80"/>
  <c r="EW41" i="80"/>
  <c r="EW60" i="80"/>
  <c r="EW57" i="80"/>
  <c r="EU57" i="80"/>
  <c r="EW47" i="80"/>
  <c r="EW34" i="80"/>
  <c r="EU47" i="80"/>
  <c r="EU37" i="80"/>
  <c r="EU31" i="80"/>
  <c r="EW30" i="80"/>
  <c r="EU34" i="80"/>
  <c r="EW33" i="80"/>
  <c r="EU30" i="80"/>
  <c r="EU33" i="80"/>
  <c r="EW31" i="80"/>
  <c r="EU56" i="80"/>
  <c r="EU48" i="80"/>
  <c r="EW32" i="80"/>
  <c r="EU50" i="80"/>
  <c r="CK53" i="80"/>
  <c r="CK41" i="80"/>
  <c r="CK31" i="80"/>
  <c r="CK63" i="80"/>
  <c r="CK52" i="80"/>
  <c r="CK40" i="80"/>
  <c r="CK30" i="80"/>
  <c r="CI58" i="80"/>
  <c r="CI47" i="80"/>
  <c r="CI34" i="80"/>
  <c r="CK54" i="80"/>
  <c r="CI41" i="80"/>
  <c r="CK29" i="80"/>
  <c r="CK59" i="80"/>
  <c r="CK47" i="80"/>
  <c r="CI33" i="80"/>
  <c r="CI59" i="80"/>
  <c r="CK45" i="80"/>
  <c r="CK32" i="80"/>
  <c r="CK49" i="80"/>
  <c r="CK34" i="80"/>
  <c r="CI63" i="80"/>
  <c r="CI49" i="80"/>
  <c r="CK33" i="80"/>
  <c r="CK57" i="80"/>
  <c r="CK42" i="80"/>
  <c r="CI28" i="80"/>
  <c r="CI61" i="80"/>
  <c r="CI44" i="80"/>
  <c r="CK60" i="80"/>
  <c r="CI42" i="80"/>
  <c r="CK55" i="80"/>
  <c r="CK37" i="80"/>
  <c r="CI55" i="80"/>
  <c r="CI37" i="80"/>
  <c r="CI56" i="80"/>
  <c r="CI35" i="80"/>
  <c r="CI54" i="80"/>
  <c r="CI32" i="80"/>
  <c r="CI53" i="80"/>
  <c r="CI31" i="80"/>
  <c r="CI50" i="80"/>
  <c r="CK48" i="80"/>
  <c r="CI45" i="80"/>
  <c r="CK44" i="80"/>
  <c r="CI40" i="80"/>
  <c r="CK39" i="80"/>
  <c r="CK36" i="80"/>
  <c r="CK61" i="80"/>
  <c r="CI30" i="80"/>
  <c r="CI36" i="80"/>
  <c r="CK35" i="80"/>
  <c r="CI60" i="80"/>
  <c r="CK58" i="80"/>
  <c r="CI57" i="80"/>
  <c r="CI52" i="80"/>
  <c r="CI39" i="80"/>
  <c r="CK50" i="80"/>
  <c r="CI48" i="80"/>
  <c r="CK38" i="80"/>
  <c r="CK28" i="80"/>
  <c r="CI51" i="80"/>
  <c r="CI38" i="80"/>
  <c r="CK51" i="80"/>
  <c r="CI29" i="80"/>
  <c r="CK56" i="80"/>
  <c r="FQ61" i="80"/>
  <c r="FQ51" i="80"/>
  <c r="FQ39" i="80"/>
  <c r="FQ29" i="80"/>
  <c r="FO55" i="80"/>
  <c r="FQ42" i="80"/>
  <c r="FO32" i="80"/>
  <c r="FQ54" i="80"/>
  <c r="FO42" i="80"/>
  <c r="FQ31" i="80"/>
  <c r="FO54" i="80"/>
  <c r="FQ41" i="80"/>
  <c r="FO31" i="80"/>
  <c r="FO63" i="80"/>
  <c r="FO51" i="80"/>
  <c r="FQ38" i="80"/>
  <c r="FO28" i="80"/>
  <c r="FO57" i="80"/>
  <c r="FO41" i="80"/>
  <c r="FO56" i="80"/>
  <c r="FO40" i="80"/>
  <c r="FQ55" i="80"/>
  <c r="FO39" i="80"/>
  <c r="FQ58" i="80"/>
  <c r="FQ40" i="80"/>
  <c r="FO58" i="80"/>
  <c r="FO38" i="80"/>
  <c r="FO52" i="80"/>
  <c r="FO35" i="80"/>
  <c r="FO49" i="80"/>
  <c r="FO30" i="80"/>
  <c r="FQ48" i="80"/>
  <c r="FO29" i="80"/>
  <c r="FO48" i="80"/>
  <c r="FQ28" i="80"/>
  <c r="FQ45" i="80"/>
  <c r="FO45" i="80"/>
  <c r="FQ44" i="80"/>
  <c r="FO60" i="80"/>
  <c r="FO36" i="80"/>
  <c r="FQ60" i="80"/>
  <c r="FQ33" i="80"/>
  <c r="FQ59" i="80"/>
  <c r="FO33" i="80"/>
  <c r="FQ52" i="80"/>
  <c r="FQ50" i="80"/>
  <c r="FQ32" i="80"/>
  <c r="FQ30" i="80"/>
  <c r="FQ63" i="80"/>
  <c r="FQ53" i="80"/>
  <c r="FO53" i="80"/>
  <c r="FQ57" i="80"/>
  <c r="FQ49" i="80"/>
  <c r="FQ56" i="80"/>
  <c r="FO50" i="80"/>
  <c r="FO61" i="80"/>
  <c r="FQ47" i="80"/>
  <c r="FO47" i="80"/>
  <c r="FO44" i="80"/>
  <c r="FQ37" i="80"/>
  <c r="FO37" i="80"/>
  <c r="FQ36" i="80"/>
  <c r="FO59" i="80"/>
  <c r="FO34" i="80"/>
  <c r="FQ35" i="80"/>
  <c r="FQ34" i="80"/>
  <c r="DI55" i="80"/>
  <c r="DI44" i="80"/>
  <c r="DI33" i="80"/>
  <c r="DI54" i="80"/>
  <c r="DI42" i="80"/>
  <c r="DI32" i="80"/>
  <c r="DG58" i="80"/>
  <c r="DG47" i="80"/>
  <c r="DG34" i="80"/>
  <c r="DG57" i="80"/>
  <c r="DG45" i="80"/>
  <c r="DG32" i="80"/>
  <c r="DI56" i="80"/>
  <c r="DG44" i="80"/>
  <c r="DI31" i="80"/>
  <c r="DG59" i="80"/>
  <c r="DG42" i="80"/>
  <c r="DI29" i="80"/>
  <c r="DG53" i="80"/>
  <c r="DI38" i="80"/>
  <c r="DI53" i="80"/>
  <c r="DI37" i="80"/>
  <c r="DI52" i="80"/>
  <c r="DG37" i="80"/>
  <c r="DG52" i="80"/>
  <c r="DI36" i="80"/>
  <c r="DG48" i="80"/>
  <c r="DG28" i="80"/>
  <c r="DI63" i="80"/>
  <c r="DI47" i="80"/>
  <c r="DI59" i="80"/>
  <c r="DI39" i="80"/>
  <c r="DI61" i="80"/>
  <c r="DG40" i="80"/>
  <c r="DG61" i="80"/>
  <c r="DG39" i="80"/>
  <c r="DG55" i="80"/>
  <c r="DG33" i="80"/>
  <c r="DG54" i="80"/>
  <c r="DG31" i="80"/>
  <c r="DG38" i="80"/>
  <c r="DG36" i="80"/>
  <c r="DI35" i="80"/>
  <c r="DI57" i="80"/>
  <c r="DG29" i="80"/>
  <c r="DG56" i="80"/>
  <c r="DI28" i="80"/>
  <c r="DG35" i="80"/>
  <c r="DI34" i="80"/>
  <c r="DI30" i="80"/>
  <c r="DG30" i="80"/>
  <c r="DG60" i="80"/>
  <c r="DG51" i="80"/>
  <c r="DI58" i="80"/>
  <c r="DI51" i="80"/>
  <c r="DG63" i="80"/>
  <c r="DI50" i="80"/>
  <c r="DG50" i="80"/>
  <c r="DI49" i="80"/>
  <c r="DI48" i="80"/>
  <c r="DI60" i="80"/>
  <c r="DI40" i="80"/>
  <c r="DI45" i="80"/>
  <c r="DG41" i="80"/>
  <c r="DI41" i="80"/>
  <c r="DG49" i="80"/>
  <c r="CS53" i="80"/>
  <c r="CS41" i="80"/>
  <c r="CS31" i="80"/>
  <c r="CS63" i="80"/>
  <c r="CS52" i="80"/>
  <c r="CS40" i="80"/>
  <c r="CS30" i="80"/>
  <c r="CQ58" i="80"/>
  <c r="CQ47" i="80"/>
  <c r="CQ34" i="80"/>
  <c r="CS54" i="80"/>
  <c r="CQ41" i="80"/>
  <c r="CS29" i="80"/>
  <c r="CS58" i="80"/>
  <c r="CQ45" i="80"/>
  <c r="CQ32" i="80"/>
  <c r="CS57" i="80"/>
  <c r="CS44" i="80"/>
  <c r="CQ31" i="80"/>
  <c r="CQ57" i="80"/>
  <c r="CQ44" i="80"/>
  <c r="CQ30" i="80"/>
  <c r="CQ49" i="80"/>
  <c r="CQ33" i="80"/>
  <c r="CQ63" i="80"/>
  <c r="CS48" i="80"/>
  <c r="CS32" i="80"/>
  <c r="CQ59" i="80"/>
  <c r="CQ40" i="80"/>
  <c r="CS61" i="80"/>
  <c r="CS42" i="80"/>
  <c r="CQ61" i="80"/>
  <c r="CQ42" i="80"/>
  <c r="CS55" i="80"/>
  <c r="CQ37" i="80"/>
  <c r="CQ55" i="80"/>
  <c r="CS36" i="80"/>
  <c r="CS60" i="80"/>
  <c r="CS37" i="80"/>
  <c r="CQ60" i="80"/>
  <c r="CQ36" i="80"/>
  <c r="CS59" i="80"/>
  <c r="CS35" i="80"/>
  <c r="CQ52" i="80"/>
  <c r="CS28" i="80"/>
  <c r="CS51" i="80"/>
  <c r="CQ28" i="80"/>
  <c r="CS56" i="80"/>
  <c r="CQ56" i="80"/>
  <c r="CQ54" i="80"/>
  <c r="CQ53" i="80"/>
  <c r="CS49" i="80"/>
  <c r="CS45" i="80"/>
  <c r="CQ48" i="80"/>
  <c r="CS47" i="80"/>
  <c r="CQ51" i="80"/>
  <c r="CS50" i="80"/>
  <c r="CS39" i="80"/>
  <c r="CQ38" i="80"/>
  <c r="CS33" i="80"/>
  <c r="CQ50" i="80"/>
  <c r="CS38" i="80"/>
  <c r="CQ35" i="80"/>
  <c r="CQ29" i="80"/>
  <c r="CQ39" i="80"/>
  <c r="CS34" i="80"/>
  <c r="CW53" i="80"/>
  <c r="CW41" i="80"/>
  <c r="CW31" i="80"/>
  <c r="CW63" i="80"/>
  <c r="CW52" i="80"/>
  <c r="CW40" i="80"/>
  <c r="CW30" i="80"/>
  <c r="CU52" i="80"/>
  <c r="CU39" i="80"/>
  <c r="CU28" i="80"/>
  <c r="CW59" i="80"/>
  <c r="CW48" i="80"/>
  <c r="CW35" i="80"/>
  <c r="CW57" i="80"/>
  <c r="CW44" i="80"/>
  <c r="CU31" i="80"/>
  <c r="CU57" i="80"/>
  <c r="CU44" i="80"/>
  <c r="CU30" i="80"/>
  <c r="CW56" i="80"/>
  <c r="CW42" i="80"/>
  <c r="CW29" i="80"/>
  <c r="CU56" i="80"/>
  <c r="CW39" i="80"/>
  <c r="CW55" i="80"/>
  <c r="CW38" i="80"/>
  <c r="CU51" i="80"/>
  <c r="CU35" i="80"/>
  <c r="CU47" i="80"/>
  <c r="CU63" i="80"/>
  <c r="CW45" i="80"/>
  <c r="CW58" i="80"/>
  <c r="CW37" i="80"/>
  <c r="CU58" i="80"/>
  <c r="CU37" i="80"/>
  <c r="CU53" i="80"/>
  <c r="CU32" i="80"/>
  <c r="CW51" i="80"/>
  <c r="CU29" i="80"/>
  <c r="CW50" i="80"/>
  <c r="CW28" i="80"/>
  <c r="CW47" i="80"/>
  <c r="CU45" i="80"/>
  <c r="CW34" i="80"/>
  <c r="CU34" i="80"/>
  <c r="CW61" i="80"/>
  <c r="CW33" i="80"/>
  <c r="CU61" i="80"/>
  <c r="CU33" i="80"/>
  <c r="CU55" i="80"/>
  <c r="CW54" i="80"/>
  <c r="CU54" i="80"/>
  <c r="CU50" i="80"/>
  <c r="CW60" i="80"/>
  <c r="CU60" i="80"/>
  <c r="CW49" i="80"/>
  <c r="CU49" i="80"/>
  <c r="CU48" i="80"/>
  <c r="CU41" i="80"/>
  <c r="CU42" i="80"/>
  <c r="CU40" i="80"/>
  <c r="CU38" i="80"/>
  <c r="CW36" i="80"/>
  <c r="CU59" i="80"/>
  <c r="CU36" i="80"/>
  <c r="CW32" i="80"/>
  <c r="AA56" i="80"/>
  <c r="AA45" i="80"/>
  <c r="AA34" i="80"/>
  <c r="AC55" i="80"/>
  <c r="AC44" i="80"/>
  <c r="AC33" i="80"/>
  <c r="AC63" i="80"/>
  <c r="AC52" i="80"/>
  <c r="AC40" i="80"/>
  <c r="AC30" i="80"/>
  <c r="AC56" i="80"/>
  <c r="AA42" i="80"/>
  <c r="AA30" i="80"/>
  <c r="AC51" i="80"/>
  <c r="AA38" i="80"/>
  <c r="AC50" i="80"/>
  <c r="AA36" i="80"/>
  <c r="AA50" i="80"/>
  <c r="AC35" i="80"/>
  <c r="AC59" i="80"/>
  <c r="AA47" i="80"/>
  <c r="AC31" i="80"/>
  <c r="AA63" i="80"/>
  <c r="AA48" i="80"/>
  <c r="AC29" i="80"/>
  <c r="AC61" i="80"/>
  <c r="AC47" i="80"/>
  <c r="AA29" i="80"/>
  <c r="AA61" i="80"/>
  <c r="AC45" i="80"/>
  <c r="AC28" i="80"/>
  <c r="AA58" i="80"/>
  <c r="AA40" i="80"/>
  <c r="AC57" i="80"/>
  <c r="AC39" i="80"/>
  <c r="AA57" i="80"/>
  <c r="AA39" i="80"/>
  <c r="AA41" i="80"/>
  <c r="AC38" i="80"/>
  <c r="AC60" i="80"/>
  <c r="AA37" i="80"/>
  <c r="AA59" i="80"/>
  <c r="AA35" i="80"/>
  <c r="AA55" i="80"/>
  <c r="AA33" i="80"/>
  <c r="AC54" i="80"/>
  <c r="AA49" i="80"/>
  <c r="AC48" i="80"/>
  <c r="AC42" i="80"/>
  <c r="AC36" i="80"/>
  <c r="AA54" i="80"/>
  <c r="AA51" i="80"/>
  <c r="AC41" i="80"/>
  <c r="AC37" i="80"/>
  <c r="AC34" i="80"/>
  <c r="AA31" i="80"/>
  <c r="AA28" i="80"/>
  <c r="AC58" i="80"/>
  <c r="AC53" i="80"/>
  <c r="AA52" i="80"/>
  <c r="AC49" i="80"/>
  <c r="AA44" i="80"/>
  <c r="AC32" i="80"/>
  <c r="AA60" i="80"/>
  <c r="AA53" i="80"/>
  <c r="AA32" i="80"/>
  <c r="AG53" i="80"/>
  <c r="AG41" i="80"/>
  <c r="AG31" i="80"/>
  <c r="AG63" i="80"/>
  <c r="AG52" i="80"/>
  <c r="AG40" i="80"/>
  <c r="AG30" i="80"/>
  <c r="AE60" i="80"/>
  <c r="AE49" i="80"/>
  <c r="AE36" i="80"/>
  <c r="AG59" i="80"/>
  <c r="AG48" i="80"/>
  <c r="AG35" i="80"/>
  <c r="AG56" i="80"/>
  <c r="AG44" i="80"/>
  <c r="AG32" i="80"/>
  <c r="AE57" i="80"/>
  <c r="AE42" i="80"/>
  <c r="AG28" i="80"/>
  <c r="AE52" i="80"/>
  <c r="AG37" i="80"/>
  <c r="AG57" i="80"/>
  <c r="AE40" i="80"/>
  <c r="AE56" i="80"/>
  <c r="AG39" i="80"/>
  <c r="AG51" i="80"/>
  <c r="AE35" i="80"/>
  <c r="AE47" i="80"/>
  <c r="AE28" i="80"/>
  <c r="AG45" i="80"/>
  <c r="AE63" i="80"/>
  <c r="AE45" i="80"/>
  <c r="AG58" i="80"/>
  <c r="AE58" i="80"/>
  <c r="AE38" i="80"/>
  <c r="AG55" i="80"/>
  <c r="AE37" i="80"/>
  <c r="AG34" i="80"/>
  <c r="AG61" i="80"/>
  <c r="AE34" i="80"/>
  <c r="AG60" i="80"/>
  <c r="AE33" i="80"/>
  <c r="AE55" i="80"/>
  <c r="AE31" i="80"/>
  <c r="AE54" i="80"/>
  <c r="AG29" i="80"/>
  <c r="AE39" i="80"/>
  <c r="AE29" i="80"/>
  <c r="AE59" i="80"/>
  <c r="AG54" i="80"/>
  <c r="AG42" i="80"/>
  <c r="AG36" i="80"/>
  <c r="AE61" i="80"/>
  <c r="AE53" i="80"/>
  <c r="AG50" i="80"/>
  <c r="AE48" i="80"/>
  <c r="AG47" i="80"/>
  <c r="AE44" i="80"/>
  <c r="AG33" i="80"/>
  <c r="AE51" i="80"/>
  <c r="AE50" i="80"/>
  <c r="AE32" i="80"/>
  <c r="AE30" i="80"/>
  <c r="AG49" i="80"/>
  <c r="AE41" i="80"/>
  <c r="DQ61" i="80"/>
  <c r="DQ51" i="80"/>
  <c r="DQ39" i="80"/>
  <c r="DQ29" i="80"/>
  <c r="DO60" i="80"/>
  <c r="DQ49" i="80"/>
  <c r="DO37" i="80"/>
  <c r="DQ59" i="80"/>
  <c r="DO49" i="80"/>
  <c r="DQ36" i="80"/>
  <c r="DO59" i="80"/>
  <c r="DQ48" i="80"/>
  <c r="DO36" i="80"/>
  <c r="DQ54" i="80"/>
  <c r="DQ40" i="80"/>
  <c r="DO28" i="80"/>
  <c r="DQ53" i="80"/>
  <c r="DO39" i="80"/>
  <c r="DO53" i="80"/>
  <c r="DQ38" i="80"/>
  <c r="DQ57" i="80"/>
  <c r="DO42" i="80"/>
  <c r="DQ52" i="80"/>
  <c r="DO35" i="80"/>
  <c r="DQ47" i="80"/>
  <c r="DO31" i="80"/>
  <c r="DO47" i="80"/>
  <c r="DQ30" i="80"/>
  <c r="DQ45" i="80"/>
  <c r="DO30" i="80"/>
  <c r="DO57" i="80"/>
  <c r="DQ35" i="80"/>
  <c r="DQ56" i="80"/>
  <c r="DQ34" i="80"/>
  <c r="DO51" i="80"/>
  <c r="DQ31" i="80"/>
  <c r="DO50" i="80"/>
  <c r="DO48" i="80"/>
  <c r="DO41" i="80"/>
  <c r="DQ63" i="80"/>
  <c r="DO40" i="80"/>
  <c r="DO45" i="80"/>
  <c r="DQ44" i="80"/>
  <c r="DO44" i="80"/>
  <c r="DO34" i="80"/>
  <c r="DQ33" i="80"/>
  <c r="DQ42" i="80"/>
  <c r="DQ41" i="80"/>
  <c r="DO38" i="80"/>
  <c r="DQ37" i="80"/>
  <c r="DO29" i="80"/>
  <c r="DO61" i="80"/>
  <c r="DQ28" i="80"/>
  <c r="DO63" i="80"/>
  <c r="DQ60" i="80"/>
  <c r="DQ50" i="80"/>
  <c r="DO33" i="80"/>
  <c r="DO58" i="80"/>
  <c r="DO56" i="80"/>
  <c r="DO55" i="80"/>
  <c r="DO54" i="80"/>
  <c r="DO32" i="80"/>
  <c r="DQ55" i="80"/>
  <c r="DO52" i="80"/>
  <c r="DQ32" i="80"/>
  <c r="DQ58" i="80"/>
  <c r="DU61" i="80"/>
  <c r="DU51" i="80"/>
  <c r="DU39" i="80"/>
  <c r="DU29" i="80"/>
  <c r="DU52" i="80"/>
  <c r="DS40" i="80"/>
  <c r="DS29" i="80"/>
  <c r="DU63" i="80"/>
  <c r="DS52" i="80"/>
  <c r="DS39" i="80"/>
  <c r="DU28" i="80"/>
  <c r="DS63" i="80"/>
  <c r="DS51" i="80"/>
  <c r="DU38" i="80"/>
  <c r="DS28" i="80"/>
  <c r="DU54" i="80"/>
  <c r="DU40" i="80"/>
  <c r="DU53" i="80"/>
  <c r="DU37" i="80"/>
  <c r="DS53" i="80"/>
  <c r="DS37" i="80"/>
  <c r="DS50" i="80"/>
  <c r="DU34" i="80"/>
  <c r="DS60" i="80"/>
  <c r="DU45" i="80"/>
  <c r="DS31" i="80"/>
  <c r="DS47" i="80"/>
  <c r="DS30" i="80"/>
  <c r="DS61" i="80"/>
  <c r="DS45" i="80"/>
  <c r="DU60" i="80"/>
  <c r="DU44" i="80"/>
  <c r="DS44" i="80"/>
  <c r="DU42" i="80"/>
  <c r="DU57" i="80"/>
  <c r="DS36" i="80"/>
  <c r="DS42" i="80"/>
  <c r="DU41" i="80"/>
  <c r="DS58" i="80"/>
  <c r="DS34" i="80"/>
  <c r="DS57" i="80"/>
  <c r="DU33" i="80"/>
  <c r="DS55" i="80"/>
  <c r="DS54" i="80"/>
  <c r="DU50" i="80"/>
  <c r="DU47" i="80"/>
  <c r="DS41" i="80"/>
  <c r="DS32" i="80"/>
  <c r="DU31" i="80"/>
  <c r="DU30" i="80"/>
  <c r="DU56" i="80"/>
  <c r="DS56" i="80"/>
  <c r="DU55" i="80"/>
  <c r="DU49" i="80"/>
  <c r="DU35" i="80"/>
  <c r="DS35" i="80"/>
  <c r="DU32" i="80"/>
  <c r="DU48" i="80"/>
  <c r="DU59" i="80"/>
  <c r="DS49" i="80"/>
  <c r="DS48" i="80"/>
  <c r="DS59" i="80"/>
  <c r="DS38" i="80"/>
  <c r="DS33" i="80"/>
  <c r="DU36" i="80"/>
  <c r="DU58" i="80"/>
  <c r="BA53" i="80"/>
  <c r="BA41" i="80"/>
  <c r="BA31" i="80"/>
  <c r="BA63" i="80"/>
  <c r="BA52" i="80"/>
  <c r="BA40" i="80"/>
  <c r="BA30" i="80"/>
  <c r="AY55" i="80"/>
  <c r="AY42" i="80"/>
  <c r="AY30" i="80"/>
  <c r="BA54" i="80"/>
  <c r="AY41" i="80"/>
  <c r="BA29" i="80"/>
  <c r="BA61" i="80"/>
  <c r="BA50" i="80"/>
  <c r="BA37" i="80"/>
  <c r="AY56" i="80"/>
  <c r="BA39" i="80"/>
  <c r="AY50" i="80"/>
  <c r="BA35" i="80"/>
  <c r="BA49" i="80"/>
  <c r="AY35" i="80"/>
  <c r="BA56" i="80"/>
  <c r="AY38" i="80"/>
  <c r="BA55" i="80"/>
  <c r="AY37" i="80"/>
  <c r="AY49" i="80"/>
  <c r="AY33" i="80"/>
  <c r="AY54" i="80"/>
  <c r="AY34" i="80"/>
  <c r="AY53" i="80"/>
  <c r="BA33" i="80"/>
  <c r="AY52" i="80"/>
  <c r="BA32" i="80"/>
  <c r="BA47" i="80"/>
  <c r="AY28" i="80"/>
  <c r="AY63" i="80"/>
  <c r="AY45" i="80"/>
  <c r="AY47" i="80"/>
  <c r="BA45" i="80"/>
  <c r="AY39" i="80"/>
  <c r="BA38" i="80"/>
  <c r="AY61" i="80"/>
  <c r="AY36" i="80"/>
  <c r="AY60" i="80"/>
  <c r="AY32" i="80"/>
  <c r="AY59" i="80"/>
  <c r="AY29" i="80"/>
  <c r="BA58" i="80"/>
  <c r="BA48" i="80"/>
  <c r="AY48" i="80"/>
  <c r="BA44" i="80"/>
  <c r="BA34" i="80"/>
  <c r="BA28" i="80"/>
  <c r="BA59" i="80"/>
  <c r="AY58" i="80"/>
  <c r="AY51" i="80"/>
  <c r="AY44" i="80"/>
  <c r="BA36" i="80"/>
  <c r="BA57" i="80"/>
  <c r="AY57" i="80"/>
  <c r="AY31" i="80"/>
  <c r="BA51" i="80"/>
  <c r="BA42" i="80"/>
  <c r="AY40" i="80"/>
  <c r="BA60" i="80"/>
  <c r="K58" i="80"/>
  <c r="K48" i="80"/>
  <c r="K35" i="80"/>
  <c r="M57" i="80"/>
  <c r="M47" i="80"/>
  <c r="M34" i="80"/>
  <c r="M54" i="80"/>
  <c r="M42" i="80"/>
  <c r="M31" i="80"/>
  <c r="M58" i="80"/>
  <c r="K45" i="80"/>
  <c r="K31" i="80"/>
  <c r="M53" i="80"/>
  <c r="K40" i="80"/>
  <c r="M56" i="80"/>
  <c r="M41" i="80"/>
  <c r="K56" i="80"/>
  <c r="K41" i="80"/>
  <c r="K52" i="80"/>
  <c r="M36" i="80"/>
  <c r="K50" i="80"/>
  <c r="K32" i="80"/>
  <c r="M38" i="80"/>
  <c r="M49" i="80"/>
  <c r="M30" i="80"/>
  <c r="K38" i="80"/>
  <c r="K49" i="80"/>
  <c r="K30" i="80"/>
  <c r="M60" i="80"/>
  <c r="K44" i="80"/>
  <c r="K60" i="80"/>
  <c r="K42" i="80"/>
  <c r="M59" i="80"/>
  <c r="M40" i="80"/>
  <c r="K47" i="80"/>
  <c r="M45" i="80"/>
  <c r="M39" i="80"/>
  <c r="M63" i="80"/>
  <c r="M37" i="80"/>
  <c r="M61" i="80"/>
  <c r="K36" i="80"/>
  <c r="K54" i="80"/>
  <c r="M48" i="80"/>
  <c r="M44" i="80"/>
  <c r="K39" i="80"/>
  <c r="K34" i="80"/>
  <c r="K33" i="80"/>
  <c r="K57" i="80"/>
  <c r="M55" i="80"/>
  <c r="K53" i="80"/>
  <c r="K51" i="80"/>
  <c r="M35" i="80"/>
  <c r="K63" i="80"/>
  <c r="K61" i="80"/>
  <c r="M29" i="80"/>
  <c r="K59" i="80"/>
  <c r="M52" i="80"/>
  <c r="K37" i="80"/>
  <c r="M32" i="80"/>
  <c r="M51" i="80"/>
  <c r="M50" i="80"/>
  <c r="M33" i="80"/>
  <c r="K29" i="80"/>
  <c r="K55" i="80"/>
  <c r="CO53" i="80"/>
  <c r="CO41" i="80"/>
  <c r="CO31" i="80"/>
  <c r="CO63" i="80"/>
  <c r="CO52" i="80"/>
  <c r="CO40" i="80"/>
  <c r="CO30" i="80"/>
  <c r="CM52" i="80"/>
  <c r="CM39" i="80"/>
  <c r="CM28" i="80"/>
  <c r="CO59" i="80"/>
  <c r="CO48" i="80"/>
  <c r="CO35" i="80"/>
  <c r="CO58" i="80"/>
  <c r="CO45" i="80"/>
  <c r="CO32" i="80"/>
  <c r="CM58" i="80"/>
  <c r="CM45" i="80"/>
  <c r="CM32" i="80"/>
  <c r="CO57" i="80"/>
  <c r="CO44" i="80"/>
  <c r="CM55" i="80"/>
  <c r="CM38" i="80"/>
  <c r="CO54" i="80"/>
  <c r="CO37" i="80"/>
  <c r="CM50" i="80"/>
  <c r="CM34" i="80"/>
  <c r="CM61" i="80"/>
  <c r="CM42" i="80"/>
  <c r="CO60" i="80"/>
  <c r="CM41" i="80"/>
  <c r="CO55" i="80"/>
  <c r="CM36" i="80"/>
  <c r="CM54" i="80"/>
  <c r="CM35" i="80"/>
  <c r="CO47" i="80"/>
  <c r="CM47" i="80"/>
  <c r="CM44" i="80"/>
  <c r="CO61" i="80"/>
  <c r="CM37" i="80"/>
  <c r="CM60" i="80"/>
  <c r="CO36" i="80"/>
  <c r="CM51" i="80"/>
  <c r="CO50" i="80"/>
  <c r="CO49" i="80"/>
  <c r="CM49" i="80"/>
  <c r="CO39" i="80"/>
  <c r="CO33" i="80"/>
  <c r="CO38" i="80"/>
  <c r="CO34" i="80"/>
  <c r="CM63" i="80"/>
  <c r="CM57" i="80"/>
  <c r="CO56" i="80"/>
  <c r="CM56" i="80"/>
  <c r="CO51" i="80"/>
  <c r="CM59" i="80"/>
  <c r="CM40" i="80"/>
  <c r="CM31" i="80"/>
  <c r="CM30" i="80"/>
  <c r="CO29" i="80"/>
  <c r="CM53" i="80"/>
  <c r="CM29" i="80"/>
  <c r="CM48" i="80"/>
  <c r="CM33" i="80"/>
  <c r="CO42" i="80"/>
  <c r="CO28" i="80"/>
  <c r="FU61" i="80"/>
  <c r="FU51" i="80"/>
  <c r="FU39" i="80"/>
  <c r="FU29" i="80"/>
  <c r="FU57" i="80"/>
  <c r="FS47" i="80"/>
  <c r="FU34" i="80"/>
  <c r="FS57" i="80"/>
  <c r="FU45" i="80"/>
  <c r="FS34" i="80"/>
  <c r="FU56" i="80"/>
  <c r="FS45" i="80"/>
  <c r="FU33" i="80"/>
  <c r="FS54" i="80"/>
  <c r="FU41" i="80"/>
  <c r="FS31" i="80"/>
  <c r="FU59" i="80"/>
  <c r="FU44" i="80"/>
  <c r="FU30" i="80"/>
  <c r="FU58" i="80"/>
  <c r="FU42" i="80"/>
  <c r="FS29" i="80"/>
  <c r="FS58" i="80"/>
  <c r="FS42" i="80"/>
  <c r="FU28" i="80"/>
  <c r="FU53" i="80"/>
  <c r="FS37" i="80"/>
  <c r="FS53" i="80"/>
  <c r="FU36" i="80"/>
  <c r="FU49" i="80"/>
  <c r="FS32" i="80"/>
  <c r="FU54" i="80"/>
  <c r="FS35" i="80"/>
  <c r="FU52" i="80"/>
  <c r="FS33" i="80"/>
  <c r="FS52" i="80"/>
  <c r="FU32" i="80"/>
  <c r="FS61" i="80"/>
  <c r="FS38" i="80"/>
  <c r="FU60" i="80"/>
  <c r="FU37" i="80"/>
  <c r="FS60" i="80"/>
  <c r="FS36" i="80"/>
  <c r="FS51" i="80"/>
  <c r="FU38" i="80"/>
  <c r="FU35" i="80"/>
  <c r="FU55" i="80"/>
  <c r="FS55" i="80"/>
  <c r="FU48" i="80"/>
  <c r="FS48" i="80"/>
  <c r="FU47" i="80"/>
  <c r="FS39" i="80"/>
  <c r="FU31" i="80"/>
  <c r="FU63" i="80"/>
  <c r="FU50" i="80"/>
  <c r="FS44" i="80"/>
  <c r="FS50" i="80"/>
  <c r="FS49" i="80"/>
  <c r="FS63" i="80"/>
  <c r="FS28" i="80"/>
  <c r="FS59" i="80"/>
  <c r="FU40" i="80"/>
  <c r="FS40" i="80"/>
  <c r="FS30" i="80"/>
  <c r="FS41" i="80"/>
  <c r="FS56" i="80"/>
  <c r="O57" i="80"/>
  <c r="O47" i="80"/>
  <c r="O34" i="80"/>
  <c r="Q56" i="80"/>
  <c r="Q45" i="80"/>
  <c r="Q33" i="80"/>
  <c r="Q38" i="80"/>
  <c r="Q53" i="80"/>
  <c r="Q41" i="80"/>
  <c r="Q30" i="80"/>
  <c r="O54" i="80"/>
  <c r="O40" i="80"/>
  <c r="Q61" i="80"/>
  <c r="O50" i="80"/>
  <c r="Q35" i="80"/>
  <c r="Q58" i="80"/>
  <c r="O44" i="80"/>
  <c r="O29" i="80"/>
  <c r="O58" i="80"/>
  <c r="Q42" i="80"/>
  <c r="Q28" i="80"/>
  <c r="O53" i="80"/>
  <c r="Q37" i="80"/>
  <c r="Q60" i="80"/>
  <c r="Q44" i="80"/>
  <c r="O60" i="80"/>
  <c r="O42" i="80"/>
  <c r="Q59" i="80"/>
  <c r="O41" i="80"/>
  <c r="O55" i="80"/>
  <c r="Q36" i="80"/>
  <c r="Q54" i="80"/>
  <c r="O36" i="80"/>
  <c r="Q52" i="80"/>
  <c r="O35" i="80"/>
  <c r="Q63" i="80"/>
  <c r="O37" i="80"/>
  <c r="O63" i="80"/>
  <c r="Q34" i="80"/>
  <c r="O59" i="80"/>
  <c r="Q32" i="80"/>
  <c r="O56" i="80"/>
  <c r="Q31" i="80"/>
  <c r="O52" i="80"/>
  <c r="O30" i="80"/>
  <c r="Q29" i="80"/>
  <c r="Q55" i="80"/>
  <c r="Q51" i="80"/>
  <c r="O49" i="80"/>
  <c r="O48" i="80"/>
  <c r="Q47" i="80"/>
  <c r="O39" i="80"/>
  <c r="O31" i="80"/>
  <c r="O38" i="80"/>
  <c r="O28" i="80"/>
  <c r="Q49" i="80"/>
  <c r="Q48" i="80"/>
  <c r="Q39" i="80"/>
  <c r="O32" i="80"/>
  <c r="O61" i="80"/>
  <c r="O51" i="80"/>
  <c r="O33" i="80"/>
  <c r="Q57" i="80"/>
  <c r="Q50" i="80"/>
  <c r="O45" i="80"/>
  <c r="Q40" i="80"/>
  <c r="FY61" i="80"/>
  <c r="FY51" i="80"/>
  <c r="FY39" i="80"/>
  <c r="FY29" i="80"/>
  <c r="FW60" i="80"/>
  <c r="FY49" i="80"/>
  <c r="FW37" i="80"/>
  <c r="FY59" i="80"/>
  <c r="FW49" i="80"/>
  <c r="FY36" i="80"/>
  <c r="FW59" i="80"/>
  <c r="FY48" i="80"/>
  <c r="FW36" i="80"/>
  <c r="FY56" i="80"/>
  <c r="FW45" i="80"/>
  <c r="FY33" i="80"/>
  <c r="FY63" i="80"/>
  <c r="FW48" i="80"/>
  <c r="FW33" i="80"/>
  <c r="FW61" i="80"/>
  <c r="FW47" i="80"/>
  <c r="FW32" i="80"/>
  <c r="FY60" i="80"/>
  <c r="FY45" i="80"/>
  <c r="FY31" i="80"/>
  <c r="FW52" i="80"/>
  <c r="FW34" i="80"/>
  <c r="FW51" i="80"/>
  <c r="FY32" i="80"/>
  <c r="FW63" i="80"/>
  <c r="FY42" i="80"/>
  <c r="FW28" i="80"/>
  <c r="FY57" i="80"/>
  <c r="FW39" i="80"/>
  <c r="FW57" i="80"/>
  <c r="FY38" i="80"/>
  <c r="FW56" i="80"/>
  <c r="FW38" i="80"/>
  <c r="FY53" i="80"/>
  <c r="FW29" i="80"/>
  <c r="FW53" i="80"/>
  <c r="FY28" i="80"/>
  <c r="FY52" i="80"/>
  <c r="FW44" i="80"/>
  <c r="FY40" i="80"/>
  <c r="FW40" i="80"/>
  <c r="FY58" i="80"/>
  <c r="FY30" i="80"/>
  <c r="FW58" i="80"/>
  <c r="FW30" i="80"/>
  <c r="FW31" i="80"/>
  <c r="FY54" i="80"/>
  <c r="FW54" i="80"/>
  <c r="FY55" i="80"/>
  <c r="FW55" i="80"/>
  <c r="FY44" i="80"/>
  <c r="FW41" i="80"/>
  <c r="FW42" i="80"/>
  <c r="FY41" i="80"/>
  <c r="FY35" i="80"/>
  <c r="FW35" i="80"/>
  <c r="FY50" i="80"/>
  <c r="FW50" i="80"/>
  <c r="FY34" i="80"/>
  <c r="FY47" i="80"/>
  <c r="FY37" i="80"/>
  <c r="S56" i="80"/>
  <c r="S45" i="80"/>
  <c r="S34" i="80"/>
  <c r="U55" i="80"/>
  <c r="U44" i="80"/>
  <c r="U33" i="80"/>
  <c r="U63" i="80"/>
  <c r="U52" i="80"/>
  <c r="U40" i="80"/>
  <c r="U30" i="80"/>
  <c r="U61" i="80"/>
  <c r="S50" i="80"/>
  <c r="U36" i="80"/>
  <c r="S58" i="80"/>
  <c r="U45" i="80"/>
  <c r="S32" i="80"/>
  <c r="U59" i="80"/>
  <c r="S47" i="80"/>
  <c r="S31" i="80"/>
  <c r="S59" i="80"/>
  <c r="S44" i="80"/>
  <c r="S30" i="80"/>
  <c r="U54" i="80"/>
  <c r="U39" i="80"/>
  <c r="S55" i="80"/>
  <c r="S38" i="80"/>
  <c r="S54" i="80"/>
  <c r="U37" i="80"/>
  <c r="U53" i="80"/>
  <c r="S37" i="80"/>
  <c r="U50" i="80"/>
  <c r="S33" i="80"/>
  <c r="U31" i="80"/>
  <c r="U49" i="80"/>
  <c r="U32" i="80"/>
  <c r="S49" i="80"/>
  <c r="U56" i="80"/>
  <c r="S29" i="80"/>
  <c r="S53" i="80"/>
  <c r="U28" i="80"/>
  <c r="U51" i="80"/>
  <c r="U48" i="80"/>
  <c r="U47" i="80"/>
  <c r="S39" i="80"/>
  <c r="S35" i="80"/>
  <c r="S63" i="80"/>
  <c r="U29" i="80"/>
  <c r="S28" i="80"/>
  <c r="S60" i="80"/>
  <c r="U58" i="80"/>
  <c r="U57" i="80"/>
  <c r="S51" i="80"/>
  <c r="U42" i="80"/>
  <c r="S40" i="80"/>
  <c r="U38" i="80"/>
  <c r="U35" i="80"/>
  <c r="U60" i="80"/>
  <c r="S52" i="80"/>
  <c r="S48" i="80"/>
  <c r="U41" i="80"/>
  <c r="S41" i="80"/>
  <c r="S36" i="80"/>
  <c r="U34" i="80"/>
  <c r="S42" i="80"/>
  <c r="S61" i="80"/>
  <c r="S57" i="80"/>
  <c r="W56" i="80"/>
  <c r="W45" i="80"/>
  <c r="W34" i="80"/>
  <c r="Y55" i="80"/>
  <c r="Y44" i="80"/>
  <c r="Y33" i="80"/>
  <c r="Y63" i="80"/>
  <c r="Y52" i="80"/>
  <c r="Y40" i="80"/>
  <c r="Y30" i="80"/>
  <c r="W59" i="80"/>
  <c r="Y47" i="80"/>
  <c r="W33" i="80"/>
  <c r="Y54" i="80"/>
  <c r="W41" i="80"/>
  <c r="W29" i="80"/>
  <c r="Y61" i="80"/>
  <c r="W49" i="80"/>
  <c r="Y34" i="80"/>
  <c r="W61" i="80"/>
  <c r="Y48" i="80"/>
  <c r="Y32" i="80"/>
  <c r="Y57" i="80"/>
  <c r="W42" i="80"/>
  <c r="Y28" i="80"/>
  <c r="Y51" i="80"/>
  <c r="Y35" i="80"/>
  <c r="W51" i="80"/>
  <c r="W35" i="80"/>
  <c r="Y50" i="80"/>
  <c r="W32" i="80"/>
  <c r="W63" i="80"/>
  <c r="Y45" i="80"/>
  <c r="W28" i="80"/>
  <c r="Y60" i="80"/>
  <c r="W44" i="80"/>
  <c r="W60" i="80"/>
  <c r="Y42" i="80"/>
  <c r="Y49" i="80"/>
  <c r="W48" i="80"/>
  <c r="Y41" i="80"/>
  <c r="Y39" i="80"/>
  <c r="Y38" i="80"/>
  <c r="W52" i="80"/>
  <c r="W37" i="80"/>
  <c r="Y59" i="80"/>
  <c r="W31" i="80"/>
  <c r="Y58" i="80"/>
  <c r="W55" i="80"/>
  <c r="W50" i="80"/>
  <c r="W39" i="80"/>
  <c r="Y37" i="80"/>
  <c r="Y31" i="80"/>
  <c r="Y29" i="80"/>
  <c r="Y53" i="80"/>
  <c r="W47" i="80"/>
  <c r="W40" i="80"/>
  <c r="Y36" i="80"/>
  <c r="W30" i="80"/>
  <c r="W57" i="80"/>
  <c r="W54" i="80"/>
  <c r="W53" i="80"/>
  <c r="W38" i="80"/>
  <c r="W36" i="80"/>
  <c r="W58" i="80"/>
  <c r="Y56" i="80"/>
  <c r="DA53" i="80"/>
  <c r="DA41" i="80"/>
  <c r="DA31" i="80"/>
  <c r="DA63" i="80"/>
  <c r="DA52" i="80"/>
  <c r="DA40" i="80"/>
  <c r="DA30" i="80"/>
  <c r="CY63" i="80"/>
  <c r="CY52" i="80"/>
  <c r="CY40" i="80"/>
  <c r="CY30" i="80"/>
  <c r="DA59" i="80"/>
  <c r="CY48" i="80"/>
  <c r="DA34" i="80"/>
  <c r="CY56" i="80"/>
  <c r="DA42" i="80"/>
  <c r="DA29" i="80"/>
  <c r="DA58" i="80"/>
  <c r="CY45" i="80"/>
  <c r="CY31" i="80"/>
  <c r="CY58" i="80"/>
  <c r="DA44" i="80"/>
  <c r="CY29" i="80"/>
  <c r="DA57" i="80"/>
  <c r="CY44" i="80"/>
  <c r="DA28" i="80"/>
  <c r="CY51" i="80"/>
  <c r="CY35" i="80"/>
  <c r="DA50" i="80"/>
  <c r="CY34" i="80"/>
  <c r="DA61" i="80"/>
  <c r="CY47" i="80"/>
  <c r="CY49" i="80"/>
  <c r="DA48" i="80"/>
  <c r="DA60" i="80"/>
  <c r="CY39" i="80"/>
  <c r="CY60" i="80"/>
  <c r="DA38" i="80"/>
  <c r="DA47" i="80"/>
  <c r="DA45" i="80"/>
  <c r="CY42" i="80"/>
  <c r="CY37" i="80"/>
  <c r="CY61" i="80"/>
  <c r="DA36" i="80"/>
  <c r="CY41" i="80"/>
  <c r="DA39" i="80"/>
  <c r="CY38" i="80"/>
  <c r="DA37" i="80"/>
  <c r="CY33" i="80"/>
  <c r="CY57" i="80"/>
  <c r="CY28" i="80"/>
  <c r="DA32" i="80"/>
  <c r="CY59" i="80"/>
  <c r="CY32" i="80"/>
  <c r="DA55" i="80"/>
  <c r="CY55" i="80"/>
  <c r="CY54" i="80"/>
  <c r="CY53" i="80"/>
  <c r="DA51" i="80"/>
  <c r="DA49" i="80"/>
  <c r="CY36" i="80"/>
  <c r="CY50" i="80"/>
  <c r="DA35" i="80"/>
  <c r="DA56" i="80"/>
  <c r="DA54" i="80"/>
  <c r="DA33" i="80"/>
  <c r="M42" i="79"/>
  <c r="O40" i="79"/>
  <c r="M40" i="79"/>
  <c r="O32" i="79"/>
  <c r="M32" i="79"/>
  <c r="O39" i="79"/>
  <c r="O46" i="79"/>
  <c r="M39" i="79"/>
  <c r="M46" i="79"/>
  <c r="M31" i="79"/>
  <c r="O37" i="79"/>
  <c r="M37" i="79"/>
  <c r="O30" i="79"/>
  <c r="O29" i="79"/>
  <c r="O44" i="79"/>
  <c r="M29" i="79"/>
  <c r="O31" i="79"/>
  <c r="M30" i="79"/>
  <c r="O36" i="79"/>
  <c r="M36" i="79"/>
  <c r="M44" i="79"/>
  <c r="O43" i="79"/>
  <c r="M43" i="79"/>
  <c r="O42" i="79"/>
  <c r="O35" i="79"/>
  <c r="M35" i="79"/>
  <c r="O34" i="79"/>
  <c r="M34" i="79"/>
  <c r="O28" i="79"/>
  <c r="M28" i="79"/>
  <c r="O27" i="79"/>
  <c r="M27" i="79"/>
  <c r="A66" i="80"/>
  <c r="A50" i="83"/>
  <c r="A66" i="82"/>
  <c r="A95" i="78"/>
  <c r="A49" i="79"/>
  <c r="A50" i="84"/>
  <c r="A50" i="81"/>
  <c r="A55" i="84"/>
  <c r="A56" i="84"/>
  <c r="A96" i="78"/>
  <c r="A55" i="83"/>
  <c r="A55" i="79"/>
  <c r="A55" i="81"/>
  <c r="A56" i="81"/>
  <c r="A72" i="80"/>
  <c r="A73" i="80"/>
  <c r="A74" i="80"/>
  <c r="A71" i="82"/>
  <c r="A98" i="78"/>
  <c r="A56" i="79"/>
  <c r="A99" i="78"/>
  <c r="A57" i="81"/>
  <c r="A56" i="83"/>
  <c r="A57" i="83" s="1"/>
  <c r="A72" i="82"/>
  <c r="A73" i="82" s="1"/>
  <c r="R66" i="82" l="1"/>
  <c r="R73" i="82"/>
  <c r="P74" i="80"/>
  <c r="P66" i="80"/>
  <c r="R50" i="81"/>
  <c r="R57" i="81"/>
  <c r="O49" i="79"/>
  <c r="O57" i="79"/>
  <c r="R57" i="83"/>
  <c r="R50" i="83"/>
  <c r="R50" i="84"/>
  <c r="R57" i="84"/>
  <c r="A100" i="78"/>
  <c r="A82" i="80"/>
  <c r="A83" i="80"/>
  <c r="A57" i="79"/>
  <c r="A57" i="84"/>
  <c r="A64" i="81"/>
  <c r="A65" i="81"/>
  <c r="A64" i="83"/>
  <c r="A67" i="81"/>
  <c r="A65" i="83"/>
  <c r="A85" i="80"/>
  <c r="A67" i="83"/>
  <c r="A80" i="82"/>
  <c r="A68" i="81"/>
  <c r="A68" i="83"/>
  <c r="A70" i="83"/>
  <c r="A86" i="80"/>
  <c r="A81" i="82"/>
  <c r="A83" i="82"/>
  <c r="A70" i="81"/>
  <c r="A88" i="80"/>
  <c r="A89" i="80"/>
  <c r="A84" i="82"/>
  <c r="A86" i="82"/>
  <c r="A90" i="80"/>
  <c r="A91" i="80"/>
  <c r="A92" i="80"/>
  <c r="A93" i="80"/>
  <c r="J47" i="80" l="1"/>
  <c r="J19" i="80"/>
  <c r="J22" i="80"/>
  <c r="J12" i="80"/>
  <c r="H22" i="80"/>
  <c r="J29" i="80"/>
  <c r="J40" i="80"/>
  <c r="J31" i="80"/>
  <c r="J51" i="80"/>
  <c r="J61" i="80"/>
  <c r="J35" i="80"/>
  <c r="J41" i="80"/>
  <c r="J37" i="80"/>
  <c r="J58" i="80"/>
  <c r="J55" i="80"/>
  <c r="J42" i="80"/>
  <c r="J16" i="80"/>
  <c r="J38" i="80"/>
  <c r="J54" i="80"/>
  <c r="J60" i="80"/>
  <c r="J20" i="80"/>
  <c r="J48" i="80"/>
  <c r="J21" i="80"/>
  <c r="J32" i="80"/>
  <c r="J18" i="80"/>
  <c r="J36" i="80"/>
  <c r="J33" i="80"/>
  <c r="J53" i="80"/>
  <c r="J52" i="80"/>
  <c r="J34" i="80"/>
  <c r="J49" i="80"/>
  <c r="J15" i="80"/>
  <c r="J14" i="80"/>
  <c r="J57" i="80"/>
  <c r="J26" i="80"/>
  <c r="J50" i="80"/>
  <c r="J59" i="80"/>
  <c r="J30" i="80"/>
  <c r="J39" i="80"/>
  <c r="J28" i="80"/>
  <c r="J56" i="80"/>
  <c r="H36" i="80"/>
  <c r="H40" i="80"/>
  <c r="J63" i="80"/>
  <c r="H63" i="80"/>
  <c r="F77" i="82"/>
  <c r="F70" i="82"/>
  <c r="F69" i="82"/>
  <c r="F76" i="82"/>
  <c r="F75" i="82"/>
  <c r="F68" i="82"/>
  <c r="H56" i="80"/>
  <c r="H39" i="80"/>
  <c r="H38" i="80"/>
  <c r="H28" i="80"/>
  <c r="H15" i="80"/>
  <c r="H35" i="80"/>
  <c r="H53" i="80"/>
  <c r="H37" i="80"/>
  <c r="H47" i="80"/>
  <c r="H59" i="80"/>
  <c r="H11" i="80"/>
  <c r="H19" i="80"/>
  <c r="H23" i="80"/>
  <c r="H18" i="80"/>
  <c r="H14" i="80"/>
  <c r="H13" i="80"/>
  <c r="H20" i="80"/>
  <c r="H17" i="80"/>
  <c r="H31" i="80"/>
  <c r="H33" i="80"/>
  <c r="H49" i="80"/>
  <c r="H21" i="80"/>
  <c r="H52" i="80"/>
  <c r="H61" i="80"/>
  <c r="H32" i="80"/>
  <c r="H55" i="80"/>
  <c r="H30" i="80"/>
  <c r="H45" i="80"/>
  <c r="H57" i="80"/>
  <c r="H10" i="80"/>
  <c r="H48" i="80"/>
  <c r="H51" i="80"/>
  <c r="H29" i="80"/>
  <c r="H54" i="80"/>
  <c r="H58" i="80"/>
  <c r="H34" i="80"/>
  <c r="H50" i="80"/>
  <c r="H41" i="80"/>
  <c r="H60" i="80"/>
  <c r="H42" i="80"/>
  <c r="F79" i="80"/>
  <c r="F71" i="80"/>
  <c r="F61" i="81"/>
  <c r="F54" i="81"/>
  <c r="R67" i="82"/>
  <c r="R74" i="82"/>
  <c r="F78" i="80"/>
  <c r="F69" i="80"/>
  <c r="F77" i="80"/>
  <c r="F70" i="80"/>
  <c r="F61" i="83"/>
  <c r="F54" i="83"/>
  <c r="F53" i="83"/>
  <c r="F52" i="83"/>
  <c r="F60" i="83"/>
  <c r="F59" i="83"/>
  <c r="F52" i="81"/>
  <c r="F59" i="81"/>
  <c r="F53" i="81"/>
  <c r="F60" i="81"/>
  <c r="F4" i="82"/>
  <c r="F3" i="82"/>
  <c r="R58" i="83"/>
  <c r="R51" i="83"/>
  <c r="M76" i="80"/>
  <c r="M68" i="80"/>
  <c r="R58" i="81"/>
  <c r="R51" i="81"/>
  <c r="F4" i="83"/>
  <c r="F3" i="83"/>
  <c r="F3" i="81"/>
  <c r="F4" i="81"/>
  <c r="F48" i="80"/>
  <c r="F52" i="80"/>
  <c r="F54" i="80"/>
  <c r="F50" i="80"/>
  <c r="F13" i="80"/>
  <c r="F18" i="80"/>
  <c r="F31" i="80"/>
  <c r="F25" i="80"/>
  <c r="F42" i="80"/>
  <c r="F23" i="80"/>
  <c r="F11" i="80"/>
  <c r="F28" i="80"/>
  <c r="F19" i="80"/>
  <c r="F63" i="80"/>
  <c r="F20" i="80"/>
  <c r="F14" i="80"/>
  <c r="F22" i="80"/>
  <c r="F49" i="80"/>
  <c r="F30" i="80"/>
  <c r="F47" i="80"/>
  <c r="F37" i="80"/>
  <c r="F51" i="80"/>
  <c r="F45" i="80"/>
  <c r="F53" i="80"/>
  <c r="F61" i="80"/>
  <c r="F36" i="80"/>
  <c r="F59" i="80"/>
  <c r="F39" i="80"/>
  <c r="F38" i="80"/>
  <c r="F12" i="80"/>
  <c r="F40" i="80"/>
  <c r="F35" i="80"/>
  <c r="F57" i="80"/>
  <c r="F10" i="80"/>
  <c r="F17" i="80"/>
  <c r="F33" i="80"/>
  <c r="F60" i="80"/>
  <c r="F41" i="80"/>
  <c r="F24" i="80"/>
  <c r="F55" i="80"/>
  <c r="F56" i="80"/>
  <c r="F44" i="80"/>
  <c r="F34" i="80"/>
  <c r="F29" i="80"/>
  <c r="F16" i="80"/>
  <c r="F58" i="80"/>
  <c r="F21" i="80"/>
  <c r="F26" i="80"/>
  <c r="F32" i="80"/>
  <c r="F15" i="80"/>
  <c r="J3" i="80"/>
  <c r="J4" i="80"/>
  <c r="A64" i="84"/>
  <c r="A65" i="79"/>
  <c r="A65" i="84"/>
  <c r="A67" i="84"/>
  <c r="A68" i="84"/>
  <c r="A66" i="79"/>
  <c r="A68" i="79"/>
  <c r="A70" i="84"/>
  <c r="A69" i="79"/>
  <c r="A71" i="79"/>
  <c r="A72" i="79"/>
  <c r="A73" i="79"/>
  <c r="A74" i="79"/>
  <c r="H27" i="79" l="1"/>
  <c r="H21" i="79"/>
  <c r="H17" i="79"/>
  <c r="H13" i="79"/>
  <c r="H11" i="79"/>
  <c r="H31" i="79"/>
  <c r="H35" i="79"/>
  <c r="H25" i="79"/>
  <c r="H44" i="79"/>
  <c r="H34" i="79"/>
  <c r="H15" i="79"/>
  <c r="H32" i="79"/>
  <c r="H20" i="79"/>
  <c r="H33" i="79"/>
  <c r="H19" i="79"/>
  <c r="H42" i="79"/>
  <c r="H30" i="79"/>
  <c r="H14" i="79"/>
  <c r="H43" i="79"/>
  <c r="H28" i="79"/>
  <c r="H29" i="79"/>
  <c r="H37" i="79"/>
  <c r="H36" i="79"/>
  <c r="H46" i="79"/>
  <c r="F62" i="79"/>
  <c r="F54" i="79"/>
  <c r="F61" i="79"/>
  <c r="F60" i="79"/>
  <c r="F53" i="79"/>
  <c r="F52" i="79"/>
  <c r="F61" i="84"/>
  <c r="F54" i="84"/>
  <c r="M59" i="79"/>
  <c r="M51" i="79"/>
  <c r="F59" i="84"/>
  <c r="F53" i="84"/>
  <c r="F52" i="84"/>
  <c r="F60" i="84"/>
  <c r="R58" i="84"/>
  <c r="R51" i="84"/>
  <c r="H4" i="79"/>
  <c r="H3" i="79"/>
  <c r="F3" i="84"/>
  <c r="F4" i="84"/>
</calcChain>
</file>

<file path=xl/sharedStrings.xml><?xml version="1.0" encoding="utf-8"?>
<sst xmlns="http://schemas.openxmlformats.org/spreadsheetml/2006/main" count="1284" uniqueCount="294">
  <si>
    <t>Toxics Emissions Sub-Unit (TESU) ID</t>
  </si>
  <si>
    <t>Site</t>
  </si>
  <si>
    <t>Building</t>
  </si>
  <si>
    <t>Install Date</t>
  </si>
  <si>
    <t>Diesel Particulate Filter
(Yes/No)</t>
  </si>
  <si>
    <r>
      <t xml:space="preserve">Fuel Consumption </t>
    </r>
    <r>
      <rPr>
        <b/>
        <vertAlign val="superscript"/>
        <sz val="9"/>
        <rFont val="Century Gothic"/>
        <family val="2"/>
      </rPr>
      <t xml:space="preserve">(1)
</t>
    </r>
    <r>
      <rPr>
        <b/>
        <sz val="9"/>
        <rFont val="Century Gothic"/>
        <family val="2"/>
      </rPr>
      <t>(gal/hr)</t>
    </r>
  </si>
  <si>
    <t>Daily Hours of Operation
(hrs/day)</t>
  </si>
  <si>
    <r>
      <t xml:space="preserve">Annual Hours of Operation </t>
    </r>
    <r>
      <rPr>
        <b/>
        <vertAlign val="superscript"/>
        <sz val="9"/>
        <rFont val="Century Gothic"/>
        <family val="2"/>
      </rPr>
      <t>(3)</t>
    </r>
    <r>
      <rPr>
        <b/>
        <sz val="9"/>
        <rFont val="Century Gothic"/>
        <family val="2"/>
      </rPr>
      <t xml:space="preserve">
(hrs/yr)</t>
    </r>
  </si>
  <si>
    <t>RA1-ELEC-CPS-GEN01</t>
  </si>
  <si>
    <t>Ronler Acres</t>
  </si>
  <si>
    <t>RA1</t>
  </si>
  <si>
    <t>No</t>
  </si>
  <si>
    <t>RA1-ELEC-CPS-GEN02</t>
  </si>
  <si>
    <t>RA1-ELEC-CPS-GEN03</t>
  </si>
  <si>
    <t>RA1-ELEC-CPS-GEN04</t>
  </si>
  <si>
    <t>D1C-CPS-GEN01</t>
  </si>
  <si>
    <t>D1C</t>
  </si>
  <si>
    <t>D1C-CPS-GEN02</t>
  </si>
  <si>
    <t>D1C-CPS-GEN03</t>
  </si>
  <si>
    <t>D1C-EPS-GEN01</t>
  </si>
  <si>
    <t>D1C-EPS-GEN02</t>
  </si>
  <si>
    <t>RB1-EPS-GEN01</t>
  </si>
  <si>
    <t>RB1</t>
  </si>
  <si>
    <t>RP1-EPS-GEN01</t>
  </si>
  <si>
    <t>RP1</t>
  </si>
  <si>
    <t>RP1-GEN-2</t>
  </si>
  <si>
    <r>
      <rPr>
        <vertAlign val="superscript"/>
        <sz val="9"/>
        <rFont val="Century Gothic"/>
        <family val="2"/>
      </rPr>
      <t>(4)</t>
    </r>
  </si>
  <si>
    <t>Future - TBD</t>
  </si>
  <si>
    <t>EPS-GEN01</t>
  </si>
  <si>
    <t>D1D EGEN</t>
  </si>
  <si>
    <t>EPS-GEN02</t>
  </si>
  <si>
    <t>EPS-GEN03</t>
  </si>
  <si>
    <t>EPS-GEN04</t>
  </si>
  <si>
    <t>EPS-GEN05</t>
  </si>
  <si>
    <t>EPS-GEN06</t>
  </si>
  <si>
    <t>D1D-GEN-7</t>
  </si>
  <si>
    <t>RS4-ELEC-EG-4-1</t>
  </si>
  <si>
    <t>RS4</t>
  </si>
  <si>
    <t>RS6-ELEC-EG-6-1</t>
  </si>
  <si>
    <t>RS6</t>
  </si>
  <si>
    <t>RS6-GEN-2</t>
  </si>
  <si>
    <t>D1X-GEN-1A</t>
  </si>
  <si>
    <t>D1X EGEN1</t>
  </si>
  <si>
    <t>D1X-GEN-1B</t>
  </si>
  <si>
    <t>D1X-GEN-1C</t>
  </si>
  <si>
    <t>D1X-GEN-2A</t>
  </si>
  <si>
    <t>D1X-GEN-2B</t>
  </si>
  <si>
    <t>D1X-GEN-2C</t>
  </si>
  <si>
    <t>D1X-GEN-3A</t>
  </si>
  <si>
    <t>D1X-GEN-3B</t>
  </si>
  <si>
    <t>D1X-GEN-3C</t>
  </si>
  <si>
    <t>D1X-GEN-4A</t>
  </si>
  <si>
    <t>D1X-GEN-4B</t>
  </si>
  <si>
    <t>D1X-GEN-5C</t>
  </si>
  <si>
    <t>D1X-GEN-5A</t>
  </si>
  <si>
    <t>Yes</t>
  </si>
  <si>
    <t>D1X-GEN-5B</t>
  </si>
  <si>
    <t>D1X-GEN-4C</t>
  </si>
  <si>
    <t>D1X-GEN-6A</t>
  </si>
  <si>
    <t>D1X-GEN-6B</t>
  </si>
  <si>
    <t>D1X-GEN-6C</t>
  </si>
  <si>
    <t>D1X-GEN-7A</t>
  </si>
  <si>
    <t>D1X-GEN-7B</t>
  </si>
  <si>
    <t>D1X-GEN-7C</t>
  </si>
  <si>
    <t>D1X2-GEN-6A</t>
  </si>
  <si>
    <t>CUB5</t>
  </si>
  <si>
    <t>D1X2-GEN-6B</t>
  </si>
  <si>
    <t>D1X2-GEN-6C</t>
  </si>
  <si>
    <t>D1X2-GEN-7A</t>
  </si>
  <si>
    <t>D1X2-GEN-7B</t>
  </si>
  <si>
    <t>D1X2-GEN-7C</t>
  </si>
  <si>
    <t>D1X2-GEN-1A</t>
  </si>
  <si>
    <t>D1X2-GEN-1B</t>
  </si>
  <si>
    <t>D1X2-GEN-1C</t>
  </si>
  <si>
    <t>D1X2-GEN-2A</t>
  </si>
  <si>
    <t>D1X2-GEN-2B</t>
  </si>
  <si>
    <t>D1X2-GEN-2C</t>
  </si>
  <si>
    <t>D1X2-GEN-3A</t>
  </si>
  <si>
    <t>D1X2-GEN-3B</t>
  </si>
  <si>
    <t>D1X2-GEN-3C</t>
  </si>
  <si>
    <t>D1X2-GEN-4A</t>
  </si>
  <si>
    <t>D1X2-GEN-4B</t>
  </si>
  <si>
    <t>D1X2-GEN-4C</t>
  </si>
  <si>
    <t>D1X2-GEN-5A</t>
  </si>
  <si>
    <t>D1X2-GEN-5B</t>
  </si>
  <si>
    <t>D1X2-GEN-5C</t>
  </si>
  <si>
    <t>F20-EPS-1</t>
  </si>
  <si>
    <t>D1B</t>
  </si>
  <si>
    <t>F20-EPS-2</t>
  </si>
  <si>
    <t>F20-CPS-1</t>
  </si>
  <si>
    <r>
      <rPr>
        <vertAlign val="superscript"/>
        <sz val="9"/>
        <rFont val="Century Gothic"/>
        <family val="2"/>
      </rPr>
      <t>(5)</t>
    </r>
  </si>
  <si>
    <t>stored</t>
  </si>
  <si>
    <t>F15-EG01</t>
  </si>
  <si>
    <t>Aloha</t>
  </si>
  <si>
    <t>F15</t>
  </si>
  <si>
    <t>F15-EG02</t>
  </si>
  <si>
    <t>F15-EG03</t>
  </si>
  <si>
    <t>F15.5-EG01</t>
  </si>
  <si>
    <t>F5</t>
  </si>
  <si>
    <t>F15.5-EG02</t>
  </si>
  <si>
    <t>PH #1</t>
  </si>
  <si>
    <t>Pump House #1</t>
  </si>
  <si>
    <t>PH #2</t>
  </si>
  <si>
    <t>Pump House #2</t>
  </si>
  <si>
    <t>PH #3</t>
  </si>
  <si>
    <t>Pump House #3</t>
  </si>
  <si>
    <t>PH #4</t>
  </si>
  <si>
    <t>Pump House #4</t>
  </si>
  <si>
    <t>N2-GEN-1A</t>
  </si>
  <si>
    <t>N2 Plant</t>
  </si>
  <si>
    <t>IWW-GEN-1</t>
  </si>
  <si>
    <t>IWW</t>
  </si>
  <si>
    <t>IWW-GEN-2</t>
  </si>
  <si>
    <t>IWW-PS-1</t>
  </si>
  <si>
    <t>IWW PS</t>
  </si>
  <si>
    <t>MAX-EGEN</t>
  </si>
  <si>
    <t>RS7</t>
  </si>
  <si>
    <t>H2-GEN-1</t>
  </si>
  <si>
    <t>H2 Plant</t>
  </si>
  <si>
    <t>D1A-GEN-1</t>
  </si>
  <si>
    <t>D1A</t>
  </si>
  <si>
    <t>D1A-GEN-2</t>
  </si>
  <si>
    <t>D1A-GEN-3</t>
  </si>
  <si>
    <t>D1A-GEN-4</t>
  </si>
  <si>
    <t>D1A-GEN-5</t>
  </si>
  <si>
    <t>D1A-GEN-6</t>
  </si>
  <si>
    <t>D1A-GEN-7</t>
  </si>
  <si>
    <t>D1A-GEN-8</t>
  </si>
  <si>
    <t>References</t>
  </si>
  <si>
    <r>
      <t>Information provided by Intel</t>
    </r>
    <r>
      <rPr>
        <sz val="8"/>
        <color rgb="FFFF0000"/>
        <rFont val="Century Gothic"/>
        <family val="2"/>
      </rPr>
      <t>.</t>
    </r>
  </si>
  <si>
    <t xml:space="preserve">Emergency generators are limited to 10 hours/day. Although only 10 generators are permitted to operate in one day, daily emissions have been provided for all </t>
  </si>
  <si>
    <t>emergency generators for informational purposes only. Intel will operate a maximum on 10 emergency generators in one day.</t>
  </si>
  <si>
    <t>Emergency generators are limited to 25 hours/year.</t>
  </si>
  <si>
    <t>Future engine details (hp and fuel consumption) are estimates based on similar existing engines or other best estimates and are subject to change.</t>
  </si>
  <si>
    <t>EGEN is currently stored and not in use.  For completeness, the EGEN was included in the PTE.</t>
  </si>
  <si>
    <t>TESU ID</t>
  </si>
  <si>
    <t>Fuel Consumption (gal/hr)</t>
  </si>
  <si>
    <t>Daily Hours of Operation (hrs/day)</t>
  </si>
  <si>
    <t>Annual Hours of Operation (hrs/yr)</t>
  </si>
  <si>
    <t>Pollutant</t>
  </si>
  <si>
    <t>CAS</t>
  </si>
  <si>
    <r>
      <t xml:space="preserve">Emission Factor </t>
    </r>
    <r>
      <rPr>
        <b/>
        <vertAlign val="superscript"/>
        <sz val="9"/>
        <color theme="1"/>
        <rFont val="Century Gothic"/>
        <family val="2"/>
      </rPr>
      <t>(2)</t>
    </r>
    <r>
      <rPr>
        <b/>
        <sz val="9"/>
        <color theme="1"/>
        <rFont val="Century Gothic"/>
        <family val="2"/>
      </rPr>
      <t xml:space="preserve">
(lb/Mgal)</t>
    </r>
  </si>
  <si>
    <t>Johnson Matthey DPF Control Efficiency
(%)</t>
  </si>
  <si>
    <t>Emissions Estimate</t>
  </si>
  <si>
    <r>
      <t xml:space="preserve">Daily </t>
    </r>
    <r>
      <rPr>
        <b/>
        <vertAlign val="superscript"/>
        <sz val="9"/>
        <color theme="1"/>
        <rFont val="Century Gothic"/>
        <family val="2"/>
      </rPr>
      <t>(a)</t>
    </r>
    <r>
      <rPr>
        <b/>
        <sz val="9"/>
        <color theme="1"/>
        <rFont val="Century Gothic"/>
        <family val="2"/>
      </rPr>
      <t xml:space="preserve">
(lb/day)</t>
    </r>
  </si>
  <si>
    <r>
      <t xml:space="preserve">Annual </t>
    </r>
    <r>
      <rPr>
        <b/>
        <vertAlign val="superscript"/>
        <sz val="9"/>
        <color theme="1"/>
        <rFont val="Century Gothic"/>
        <family val="2"/>
      </rPr>
      <t>(d)</t>
    </r>
    <r>
      <rPr>
        <b/>
        <sz val="9"/>
        <color theme="1"/>
        <rFont val="Century Gothic"/>
        <family val="2"/>
      </rPr>
      <t xml:space="preserve">
(lb/yr)</t>
    </r>
  </si>
  <si>
    <t>METALS</t>
  </si>
  <si>
    <t>Antimony and Compounds</t>
  </si>
  <si>
    <t>7440-36-0</t>
  </si>
  <si>
    <t>Arsenic and Compounds</t>
  </si>
  <si>
    <t>7440-38-2</t>
  </si>
  <si>
    <t>Barium and Compounds</t>
  </si>
  <si>
    <t>7440-39-3</t>
  </si>
  <si>
    <t>Beryllium and compounds</t>
  </si>
  <si>
    <t>7440-41-7</t>
  </si>
  <si>
    <t>Cadmium and Compounds</t>
  </si>
  <si>
    <t>7440-43-9</t>
  </si>
  <si>
    <t>Chromium VI</t>
  </si>
  <si>
    <t>18540-29-9</t>
  </si>
  <si>
    <t>Copper and Compounds</t>
  </si>
  <si>
    <t>7440-50-8</t>
  </si>
  <si>
    <t>Cobalt and compounds</t>
  </si>
  <si>
    <t>7440-48-4</t>
  </si>
  <si>
    <t>Lead and Compounds</t>
  </si>
  <si>
    <t>7439-92-1</t>
  </si>
  <si>
    <t>Manganese and Compounds</t>
  </si>
  <si>
    <t>7439-96-5</t>
  </si>
  <si>
    <t>Mercury and Compounds</t>
  </si>
  <si>
    <t>7439-97-6</t>
  </si>
  <si>
    <t>Nickel and Compounds</t>
  </si>
  <si>
    <t>7440-02-0</t>
  </si>
  <si>
    <t>Phosphorus and compounds</t>
  </si>
  <si>
    <t>Selenium and Compounds</t>
  </si>
  <si>
    <t>7782-49-2</t>
  </si>
  <si>
    <t>Silver and compounds</t>
  </si>
  <si>
    <t>7440-22-4</t>
  </si>
  <si>
    <t>Thallium and compounds</t>
  </si>
  <si>
    <t>7440-28-0</t>
  </si>
  <si>
    <t>Zinc and compounds</t>
  </si>
  <si>
    <t>7440-66-6</t>
  </si>
  <si>
    <t>ORGANIC COMPOUNDS</t>
  </si>
  <si>
    <t>1,3-Butadiene</t>
  </si>
  <si>
    <t>106-99-0</t>
  </si>
  <si>
    <t>Acetaldehyde</t>
  </si>
  <si>
    <t>75-07-0</t>
  </si>
  <si>
    <t>Acrolein</t>
  </si>
  <si>
    <t>107-02-8</t>
  </si>
  <si>
    <t>Benzene</t>
  </si>
  <si>
    <t>71-43-2</t>
  </si>
  <si>
    <t>Chlorobenzene</t>
  </si>
  <si>
    <t>108-90-7</t>
  </si>
  <si>
    <t>Ethylbenzene</t>
  </si>
  <si>
    <t>100-41-4</t>
  </si>
  <si>
    <t>Formaldehyde</t>
  </si>
  <si>
    <t>50-00-0</t>
  </si>
  <si>
    <t>Hexane</t>
  </si>
  <si>
    <t>110-54-3</t>
  </si>
  <si>
    <t>Propylene</t>
  </si>
  <si>
    <t>115-07-1</t>
  </si>
  <si>
    <t>Toluene</t>
  </si>
  <si>
    <t>108-88-3</t>
  </si>
  <si>
    <t>Xylene (mixed isomers)</t>
  </si>
  <si>
    <t>1330-20-7</t>
  </si>
  <si>
    <t>INORGANIC COMPOUNDS</t>
  </si>
  <si>
    <t>Ammonia</t>
  </si>
  <si>
    <t>7664-41-7</t>
  </si>
  <si>
    <t>Hydrochloric Acid</t>
  </si>
  <si>
    <t>7647-01-0</t>
  </si>
  <si>
    <t>POLYCYCLIC AROMATIC HYDROCARBONS (PAH)</t>
  </si>
  <si>
    <t>Benzo[a]pyrene</t>
  </si>
  <si>
    <t>50-32-8</t>
  </si>
  <si>
    <t>Naphthalene</t>
  </si>
  <si>
    <t>91-20-3</t>
  </si>
  <si>
    <t>PAH</t>
  </si>
  <si>
    <t>DIESEL PARTICULATE MATTER (DPM)</t>
  </si>
  <si>
    <t>DPM</t>
  </si>
  <si>
    <t>Notes</t>
  </si>
  <si>
    <t>DPF = Diesel Particulate Filter; HAP = Hazardous Air Pollutant; Mgal = 1,000 gallons; TAC = Toxic Air Contaminant.</t>
  </si>
  <si>
    <t xml:space="preserve">Daily emissions estimate (lb/day) = ([emission factor {lb/Mgal}] x [fuel consumption {gal/hr}] x [daily hours of operation {hrs/day}] x [Mgal/1,000 gal] </t>
  </si>
  <si>
    <t>+ [cold start emissions {lb/minute}] x [number of cold starts per day] - [emissions per minute, normal operation {lb/minute}] x [number of cold starts per day])</t>
  </si>
  <si>
    <t xml:space="preserve"> x (1 - [DPF control efficiency {%}] / 100))</t>
  </si>
  <si>
    <t xml:space="preserve">Cold start adjustment factor = </t>
  </si>
  <si>
    <t xml:space="preserve">Cold start adjustment factor (formaldehyde) = </t>
  </si>
  <si>
    <t>Number of cold starts per day =</t>
  </si>
  <si>
    <t>Cold start emissions (lb/minute) = (emission factor [lb/Mgal]) x (cold start adjustment factor) x (hourly fuel consumption [Mgal/hr]) / 60</t>
  </si>
  <si>
    <t>Emissions per minute, normal operation (lb/minute) = (emission factor [lb/Mgal]) x (hourly fuel consumption [Mgal/hr]) / 60</t>
  </si>
  <si>
    <t xml:space="preserve">Annual emissions estimate (lb/yr) = ([emission factor {lb/Mgal}] x [fuel consumption {gal/hr}] x [annual hours of operation {hrs/yr}] x [Mgal/1,000 gal] </t>
  </si>
  <si>
    <t>+ [cold start emissions {lb/minute}] x [number of cold starts per year] - [emissions per minute, normal operation {lb/minute}] x [number of cold starts per year])</t>
  </si>
  <si>
    <t>Number of cold starts per year =</t>
  </si>
  <si>
    <t>Permit conditions limit Intel to operate 10 EGENs for 10 hours a day and all EGENs for 25 hours a year.</t>
  </si>
  <si>
    <t>Emission factors from the Oregon Department of Environmental Quality, AQ104B, diesel internal combustion, less than</t>
  </si>
  <si>
    <t>750 hp. Ammonia emission factor assumes value for no SNCR or SCR control. DEQ reference CAO Diesel RICE (a).</t>
  </si>
  <si>
    <t>Time allotted for cold starts was omitted from the daily/annual operating capacity in emission calculations. Cold start adjustments are not required for metals.</t>
  </si>
  <si>
    <t>Cold start adjustment factors provided by the Oregon Department of Environmental Quality. All applicable pollutants, except formaldehyde,</t>
  </si>
  <si>
    <t>share the same adjustment factor. Cold start adjustments are not required for metals.</t>
  </si>
  <si>
    <t>Based on one cold start per month per engine for Preventative Maintenance activities.</t>
  </si>
  <si>
    <t>Value based on filterable PM efficiency provided by Johnson Matthey.</t>
  </si>
  <si>
    <t>Information provided by Johnson Matthey.</t>
  </si>
  <si>
    <t>Value based on similar TAC.</t>
  </si>
  <si>
    <t>DPF Control Efficiency
(%)</t>
  </si>
  <si>
    <t>Rypos</t>
  </si>
  <si>
    <t>Johnson Matthey</t>
  </si>
  <si>
    <t>2-Methyl naphthalene</t>
  </si>
  <si>
    <t>91-57-6</t>
  </si>
  <si>
    <t>Acenaphthene</t>
  </si>
  <si>
    <t>83-32-9</t>
  </si>
  <si>
    <t>Acenaphthylene</t>
  </si>
  <si>
    <t>208-96-8</t>
  </si>
  <si>
    <t>Anthracene</t>
  </si>
  <si>
    <t>120-12-7</t>
  </si>
  <si>
    <t>Benz[a]anthracene</t>
  </si>
  <si>
    <t>56-55-3</t>
  </si>
  <si>
    <t>Benzo[b]fluoranthene</t>
  </si>
  <si>
    <t>205-99-2</t>
  </si>
  <si>
    <t>Benzo[e]pyrene</t>
  </si>
  <si>
    <t>192-97-2</t>
  </si>
  <si>
    <t>Benzo[g,h,i]perylene</t>
  </si>
  <si>
    <t>191-24-2</t>
  </si>
  <si>
    <t>Benzo[k]fluoranthene</t>
  </si>
  <si>
    <t>207-08-9</t>
  </si>
  <si>
    <t>Chrysene</t>
  </si>
  <si>
    <t>218-01-9</t>
  </si>
  <si>
    <t>Dibenz[a,h]anthracene</t>
  </si>
  <si>
    <t>53-70-3</t>
  </si>
  <si>
    <t>Fluoranthene</t>
  </si>
  <si>
    <t>206-44-0</t>
  </si>
  <si>
    <t>Fluorene</t>
  </si>
  <si>
    <t>86-73-7</t>
  </si>
  <si>
    <t>Indeno[1,2,3-cd]pyrene</t>
  </si>
  <si>
    <t>193-39-5</t>
  </si>
  <si>
    <t>Perylene</t>
  </si>
  <si>
    <t>198-55-0</t>
  </si>
  <si>
    <t>Phenanthrene</t>
  </si>
  <si>
    <t>85-01-8</t>
  </si>
  <si>
    <t>Pyrene</t>
  </si>
  <si>
    <t>129-00-0</t>
  </si>
  <si>
    <t xml:space="preserve">Emission Factors from the Oregon Department of Environmental Quality, AQ104B, diesel internal combustion,  greater </t>
  </si>
  <si>
    <t>than 750 hp. Ammonia emission factor assumes value for no SNCR or SCR control. DEQ reference CAO Diesel RICE (b).</t>
  </si>
  <si>
    <t>Time allotted for cold stats was omitted from the daily/annual operating capacity in emission calculations. Cold start adjustments are not required for metals.</t>
  </si>
  <si>
    <t>Cold start adjustment factors provided by the Oregon Department of Environmental Quality. All applicable pollutants, except</t>
  </si>
  <si>
    <t>formaldehyde, share the same adjustment factor. Cold start adjustments are not required for metals.</t>
  </si>
  <si>
    <t>Information provided by Rypos, Inc.</t>
  </si>
  <si>
    <t>Value based on filterable PM efficiency provided by Rypos.</t>
  </si>
  <si>
    <r>
      <t xml:space="preserve">Emissions Estimate </t>
    </r>
    <r>
      <rPr>
        <b/>
        <vertAlign val="superscript"/>
        <sz val="9"/>
        <color theme="1"/>
        <rFont val="Century Gothic"/>
        <family val="2"/>
      </rPr>
      <t>(a)</t>
    </r>
  </si>
  <si>
    <t xml:space="preserve">Daily emissions estimate (lb/day) = (emission factor [lb/Mgal]) x (fuel consumption [gal/hr]) x (daily hours of operation [hrs/day]) x (Mgal/1,000 gal) </t>
  </si>
  <si>
    <t>+ (cold start emissions [lb/minute]) x (number of cold starts per day) - (emissions per minute, normal operation [lb/minute]) x (number of cold starts per day)</t>
  </si>
  <si>
    <t>Annual emissions estimate (lb/yr) = (emission factor [lb/Mgal]) x (fuel consumption [gal/hr]) x (annual hours of operation [hrs/yr]) x (Mgal/1,000 gal)</t>
  </si>
  <si>
    <t>+ (cold start emissions [lb/minute]) x (number of cold starts per year) - (emissions per minute, normal operation [lb/minute]) x (number of cold starts per year)</t>
  </si>
  <si>
    <t>Emission Factors from the Oregon Department of Environmental Quality, AQ104B, diesel internal combustion, pre-2006,  less than</t>
  </si>
  <si>
    <t>HAP = Hazardous Air Pollutant; Mgal = 1,000 gallons; TAC = Toxic Air Contaminant.</t>
  </si>
  <si>
    <t>Emission Factors from the Oregon Department of Environmental Quality, AQ104B, diesel internal combustion, less than</t>
  </si>
  <si>
    <t>(11)</t>
  </si>
  <si>
    <t>Per DEQ guidance, assumed 70%</t>
  </si>
  <si>
    <t>(9)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</si>
</sst>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
    <numFmt numFmtId="165" formatCode="0.0E+00"/>
    <numFmt numFmtId="166" formatCode="#\-##\-0"/>
    <numFmt numFmtId="167" formatCode="0_);\(0\)"/>
    <numFmt numFmtId="168" formatCode="0.0"/>
    <numFmt numFmtId="169" formatCode="_(* #,##0.00_);_(* \(#,##0.00\);_(* \-??_);_(@_)"/>
  </numFmts>
  <fonts count="30">
    <font>
      <sz val="11"/>
      <color theme="1"/>
      <name val="Calibri"/>
      <family val="2"/>
      <scheme val="minor"/>
    </font>
    <font>
      <sz val="9"/>
      <color theme="1"/>
      <name val="Century Gothic"/>
      <family val="2"/>
    </font>
    <font>
      <sz val="9"/>
      <color theme="1"/>
      <name val="Century Gothic"/>
      <family val="2"/>
    </font>
    <font>
      <b/>
      <sz val="9"/>
      <color theme="1"/>
      <name val="Century Gothic"/>
      <family val="2"/>
    </font>
    <font>
      <sz val="11"/>
      <color theme="1"/>
      <name val="Calibri"/>
      <family val="2"/>
      <scheme val="minor"/>
    </font>
    <font>
      <sz val="12"/>
      <color theme="1"/>
      <name val="Calibri"/>
      <family val="2"/>
      <scheme val="minor"/>
    </font>
    <font>
      <b/>
      <sz val="9"/>
      <name val="Century Gothic"/>
      <family val="2"/>
    </font>
    <font>
      <sz val="9"/>
      <name val="Century Gothic"/>
      <family val="2"/>
    </font>
    <font>
      <vertAlign val="superscript"/>
      <sz val="9"/>
      <name val="Century Gothic"/>
      <family val="2"/>
    </font>
    <font>
      <sz val="8"/>
      <color theme="1"/>
      <name val="Century Gothic"/>
      <family val="2"/>
    </font>
    <font>
      <b/>
      <sz val="8"/>
      <name val="Century Gothic"/>
      <family val="2"/>
    </font>
    <font>
      <sz val="8"/>
      <name val="Century Gothic"/>
      <family val="2"/>
    </font>
    <font>
      <vertAlign val="superscript"/>
      <sz val="8"/>
      <name val="Century Gothic"/>
      <family val="2"/>
    </font>
    <font>
      <vertAlign val="superscript"/>
      <sz val="8"/>
      <color theme="1"/>
      <name val="Century Gothic"/>
      <family val="2"/>
    </font>
    <font>
      <sz val="10"/>
      <color theme="1"/>
      <name val="Arial"/>
      <family val="2"/>
    </font>
    <font>
      <b/>
      <vertAlign val="superscript"/>
      <sz val="9"/>
      <color theme="1"/>
      <name val="Century Gothic"/>
      <family val="2"/>
    </font>
    <font>
      <vertAlign val="superscript"/>
      <sz val="9"/>
      <color theme="1"/>
      <name val="Century Gothic"/>
      <family val="2"/>
    </font>
    <font>
      <sz val="10"/>
      <name val="Arial"/>
      <family val="2"/>
    </font>
    <font>
      <sz val="11"/>
      <color theme="1"/>
      <name val="Times New Roman"/>
      <family val="2"/>
    </font>
    <font>
      <sz val="10"/>
      <color rgb="FF000000"/>
      <name val="Times New Roman"/>
      <family val="1"/>
    </font>
    <font>
      <sz val="9"/>
      <color rgb="FF000000"/>
      <name val="Century Gothic"/>
      <family val="2"/>
    </font>
    <font>
      <b/>
      <vertAlign val="superscript"/>
      <sz val="9"/>
      <name val="Century Gothic"/>
      <family val="2"/>
    </font>
    <font>
      <sz val="11"/>
      <color rgb="FF000000"/>
      <name val="Calibri"/>
      <family val="2"/>
      <charset val="1"/>
    </font>
    <font>
      <sz val="10"/>
      <name val="Arial"/>
      <family val="2"/>
      <charset val="1"/>
    </font>
    <font>
      <sz val="12"/>
      <name val="Arial MT"/>
      <charset val="1"/>
    </font>
    <font>
      <sz val="9"/>
      <color theme="1"/>
      <name val="Calibri"/>
      <family val="2"/>
      <scheme val="minor"/>
    </font>
    <font>
      <sz val="8"/>
      <color rgb="FFFF0000"/>
      <name val="Century Gothic"/>
      <family val="2"/>
    </font>
    <font>
      <sz val="12"/>
      <color theme="1"/>
      <name val="Arial"/>
      <family val="2"/>
    </font>
    <font>
      <sz val="9"/>
      <color theme="1"/>
      <name val="Century Gothic"/>
      <family val="2"/>
    </font>
    <font>
      <sz val="8"/>
      <color rgb="FF000000"/>
      <name val="Century Gothic"/>
      <family val="2"/>
    </font>
  </fonts>
  <fills count="3">
    <fill>
      <patternFill patternType="none"/>
    </fill>
    <fill>
      <patternFill patternType="gray125"/>
    </fill>
    <fill>
      <patternFill patternType="solid">
        <fgColor theme="0"/>
        <bgColor indexed="64"/>
      </patternFill>
    </fill>
  </fills>
  <borders count="22">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right/>
      <top/>
      <bottom style="hair">
        <color indexed="64"/>
      </bottom>
      <diagonal/>
    </border>
    <border>
      <left/>
      <right/>
      <top/>
      <bottom style="thin">
        <color rgb="FF000000"/>
      </bottom>
      <diagonal/>
    </border>
    <border>
      <left/>
      <right style="thin">
        <color indexed="64"/>
      </right>
      <top style="thin">
        <color indexed="64"/>
      </top>
      <bottom style="thin">
        <color rgb="FF000000"/>
      </bottom>
      <diagonal/>
    </border>
    <border>
      <left/>
      <right style="thin">
        <color rgb="FF000000"/>
      </right>
      <top/>
      <bottom/>
      <diagonal/>
    </border>
    <border>
      <left/>
      <right style="thin">
        <color rgb="FF000000"/>
      </right>
      <top style="thin">
        <color indexed="64"/>
      </top>
      <bottom style="thin">
        <color indexed="64"/>
      </bottom>
      <diagonal/>
    </border>
    <border>
      <left/>
      <right style="thin">
        <color rgb="FF000000"/>
      </right>
      <top style="thin">
        <color indexed="64"/>
      </top>
      <bottom/>
      <diagonal/>
    </border>
    <border>
      <left style="thin">
        <color indexed="64"/>
      </left>
      <right style="thin">
        <color rgb="FF000000"/>
      </right>
      <top style="thin">
        <color indexed="64"/>
      </top>
      <bottom style="thin">
        <color indexed="64"/>
      </bottom>
      <diagonal/>
    </border>
  </borders>
  <cellStyleXfs count="22">
    <xf numFmtId="0" fontId="0" fillId="0" borderId="0"/>
    <xf numFmtId="0" fontId="5" fillId="0" borderId="0"/>
    <xf numFmtId="0" fontId="2" fillId="0" borderId="0"/>
    <xf numFmtId="0" fontId="4" fillId="0" borderId="0"/>
    <xf numFmtId="0" fontId="14" fillId="0" borderId="0"/>
    <xf numFmtId="0" fontId="4" fillId="0" borderId="0"/>
    <xf numFmtId="0" fontId="14" fillId="0" borderId="0"/>
    <xf numFmtId="0" fontId="17" fillId="0" borderId="0"/>
    <xf numFmtId="0" fontId="18" fillId="0" borderId="0"/>
    <xf numFmtId="0" fontId="4" fillId="0" borderId="0"/>
    <xf numFmtId="0" fontId="4" fillId="0" borderId="0"/>
    <xf numFmtId="0" fontId="19" fillId="0" borderId="0"/>
    <xf numFmtId="0" fontId="2" fillId="0" borderId="0"/>
    <xf numFmtId="0" fontId="22" fillId="0" borderId="0"/>
    <xf numFmtId="169" fontId="22" fillId="0" borderId="0" applyBorder="0" applyProtection="0"/>
    <xf numFmtId="9" fontId="22" fillId="0" borderId="0" applyBorder="0" applyProtection="0"/>
    <xf numFmtId="0" fontId="23" fillId="0" borderId="0"/>
    <xf numFmtId="0" fontId="22" fillId="0" borderId="0"/>
    <xf numFmtId="0" fontId="23" fillId="0" borderId="0"/>
    <xf numFmtId="0" fontId="24" fillId="0" borderId="0"/>
    <xf numFmtId="0" fontId="23" fillId="0" borderId="0"/>
    <xf numFmtId="0" fontId="4" fillId="0" borderId="0"/>
  </cellStyleXfs>
  <cellXfs count="151">
    <xf numFmtId="0" fontId="0" fillId="0" borderId="0" xfId="0"/>
    <xf numFmtId="0" fontId="7" fillId="0" borderId="0" xfId="0" applyFont="1" applyAlignment="1">
      <alignment vertical="center"/>
    </xf>
    <xf numFmtId="0" fontId="6" fillId="0" borderId="0" xfId="0" applyFont="1" applyAlignment="1">
      <alignment vertical="center"/>
    </xf>
    <xf numFmtId="0" fontId="8" fillId="0" borderId="2" xfId="0" quotePrefix="1" applyFont="1" applyBorder="1" applyAlignment="1">
      <alignment horizontal="centerContinuous" vertical="center"/>
    </xf>
    <xf numFmtId="0" fontId="11" fillId="0" borderId="0" xfId="0" applyFont="1" applyAlignment="1">
      <alignment vertical="center"/>
    </xf>
    <xf numFmtId="0" fontId="9" fillId="0" borderId="0" xfId="5" applyFont="1" applyAlignment="1">
      <alignment horizontal="center" vertical="center"/>
    </xf>
    <xf numFmtId="0" fontId="3" fillId="0" borderId="0" xfId="5" applyFont="1" applyAlignment="1">
      <alignment horizontal="center" vertical="center"/>
    </xf>
    <xf numFmtId="164" fontId="7" fillId="0" borderId="1" xfId="0" quotePrefix="1" applyNumberFormat="1" applyFont="1" applyBorder="1" applyAlignment="1">
      <alignment horizontal="center" vertical="center"/>
    </xf>
    <xf numFmtId="11" fontId="7" fillId="0" borderId="7" xfId="0" quotePrefix="1" applyNumberFormat="1" applyFont="1" applyBorder="1" applyAlignment="1">
      <alignment horizontal="centerContinuous" vertical="center"/>
    </xf>
    <xf numFmtId="0" fontId="1" fillId="0" borderId="0" xfId="5" applyFont="1" applyAlignment="1">
      <alignment horizontal="center" vertical="center"/>
    </xf>
    <xf numFmtId="0" fontId="1" fillId="0" borderId="0" xfId="5" applyFont="1" applyAlignment="1">
      <alignment horizontal="left" vertical="center"/>
    </xf>
    <xf numFmtId="0" fontId="25" fillId="0" borderId="0" xfId="0" applyFont="1"/>
    <xf numFmtId="0" fontId="7" fillId="0" borderId="7" xfId="0" applyFont="1" applyBorder="1" applyAlignment="1">
      <alignment vertical="center"/>
    </xf>
    <xf numFmtId="0" fontId="7" fillId="0" borderId="3" xfId="0" quotePrefix="1" applyFont="1" applyBorder="1" applyAlignment="1">
      <alignment horizontal="center" vertical="center"/>
    </xf>
    <xf numFmtId="0" fontId="27" fillId="0" borderId="0" xfId="0" applyFont="1" applyAlignment="1">
      <alignment horizontal="left"/>
    </xf>
    <xf numFmtId="0" fontId="3" fillId="2" borderId="3" xfId="5" applyFont="1" applyFill="1" applyBorder="1" applyAlignment="1">
      <alignment horizontal="centerContinuous" vertical="center" wrapText="1"/>
    </xf>
    <xf numFmtId="0" fontId="1" fillId="2" borderId="7" xfId="5" quotePrefix="1" applyFont="1" applyFill="1" applyBorder="1" applyAlignment="1">
      <alignment horizontal="centerContinuous" vertical="center"/>
    </xf>
    <xf numFmtId="166" fontId="1" fillId="2" borderId="7" xfId="5" applyNumberFormat="1" applyFont="1" applyFill="1" applyBorder="1" applyAlignment="1">
      <alignment horizontal="center" vertical="center"/>
    </xf>
    <xf numFmtId="0" fontId="7" fillId="0" borderId="3" xfId="0" applyFont="1" applyBorder="1" applyAlignment="1">
      <alignment horizontal="center" vertical="center"/>
    </xf>
    <xf numFmtId="0" fontId="7" fillId="0" borderId="7" xfId="0" quotePrefix="1" applyFont="1" applyBorder="1" applyAlignment="1">
      <alignment horizontal="centerContinuous" vertical="center"/>
    </xf>
    <xf numFmtId="0" fontId="28" fillId="0" borderId="0" xfId="5" applyFont="1" applyAlignment="1">
      <alignment horizontal="center" vertical="center"/>
    </xf>
    <xf numFmtId="0" fontId="7" fillId="0" borderId="7" xfId="0" quotePrefix="1" applyFont="1" applyBorder="1" applyAlignment="1">
      <alignment horizontal="right" vertical="center"/>
    </xf>
    <xf numFmtId="0" fontId="10" fillId="2" borderId="0" xfId="0" applyFont="1" applyFill="1" applyAlignment="1">
      <alignment horizontal="left" vertical="center"/>
    </xf>
    <xf numFmtId="0" fontId="11" fillId="2" borderId="0" xfId="0" applyFont="1" applyFill="1" applyAlignment="1">
      <alignment vertical="center"/>
    </xf>
    <xf numFmtId="0" fontId="7" fillId="2" borderId="0" xfId="0" applyFont="1" applyFill="1" applyAlignment="1">
      <alignment vertical="center"/>
    </xf>
    <xf numFmtId="0" fontId="12" fillId="2" borderId="0" xfId="4" applyFont="1" applyFill="1" applyAlignment="1">
      <alignment horizontal="center" vertical="center"/>
    </xf>
    <xf numFmtId="0" fontId="9" fillId="2" borderId="0" xfId="5" applyFont="1" applyFill="1" applyAlignment="1">
      <alignment horizontal="left" vertical="center"/>
    </xf>
    <xf numFmtId="0" fontId="9" fillId="2" borderId="0" xfId="5" applyFont="1" applyFill="1" applyAlignment="1">
      <alignment horizontal="center" vertical="center"/>
    </xf>
    <xf numFmtId="0" fontId="9" fillId="2" borderId="0" xfId="0" applyFont="1" applyFill="1" applyAlignment="1">
      <alignment horizontal="left" vertical="center" indent="1"/>
    </xf>
    <xf numFmtId="0" fontId="9" fillId="2" borderId="0" xfId="0" applyFont="1" applyFill="1" applyAlignment="1">
      <alignment vertical="center"/>
    </xf>
    <xf numFmtId="0" fontId="13" fillId="2" borderId="0" xfId="5" applyFont="1" applyFill="1" applyAlignment="1">
      <alignment horizontal="center" vertical="center"/>
    </xf>
    <xf numFmtId="0" fontId="9" fillId="2" borderId="0" xfId="5" quotePrefix="1" applyFont="1" applyFill="1" applyAlignment="1">
      <alignment horizontal="left" vertical="center"/>
    </xf>
    <xf numFmtId="0" fontId="9" fillId="2" borderId="0" xfId="5" applyFont="1" applyFill="1" applyAlignment="1">
      <alignment horizontal="right" vertical="center"/>
    </xf>
    <xf numFmtId="0" fontId="1" fillId="2" borderId="0" xfId="5" applyFont="1" applyFill="1" applyAlignment="1">
      <alignment horizontal="center" vertical="center"/>
    </xf>
    <xf numFmtId="0" fontId="9" fillId="2" borderId="0" xfId="0" applyFont="1" applyFill="1" applyAlignment="1">
      <alignment horizontal="left" vertical="center"/>
    </xf>
    <xf numFmtId="9" fontId="9" fillId="2" borderId="0" xfId="5" applyNumberFormat="1" applyFont="1" applyFill="1" applyAlignment="1">
      <alignment horizontal="left" vertical="center"/>
    </xf>
    <xf numFmtId="0" fontId="29" fillId="2" borderId="0" xfId="0" applyFont="1" applyFill="1" applyAlignment="1">
      <alignment vertical="center"/>
    </xf>
    <xf numFmtId="0" fontId="9" fillId="2" borderId="0" xfId="0" applyFont="1" applyFill="1" applyAlignment="1">
      <alignment horizontal="right" vertical="center"/>
    </xf>
    <xf numFmtId="0" fontId="6" fillId="2" borderId="0" xfId="0" applyFont="1" applyFill="1" applyAlignment="1">
      <alignment vertical="center"/>
    </xf>
    <xf numFmtId="0" fontId="3" fillId="2" borderId="7" xfId="5" applyFont="1" applyFill="1" applyBorder="1" applyAlignment="1">
      <alignment horizontal="center" vertical="center"/>
    </xf>
    <xf numFmtId="0" fontId="3" fillId="2" borderId="1" xfId="5" applyFont="1" applyFill="1" applyBorder="1" applyAlignment="1">
      <alignment horizontal="centerContinuous" vertical="center"/>
    </xf>
    <xf numFmtId="0" fontId="3" fillId="2" borderId="7" xfId="5" applyFont="1" applyFill="1" applyBorder="1" applyAlignment="1">
      <alignment horizontal="centerContinuous" vertical="center"/>
    </xf>
    <xf numFmtId="0" fontId="3" fillId="2" borderId="2" xfId="5" applyFont="1" applyFill="1" applyBorder="1" applyAlignment="1">
      <alignment horizontal="centerContinuous" vertical="center"/>
    </xf>
    <xf numFmtId="0" fontId="1" fillId="2" borderId="3" xfId="5" applyFont="1" applyFill="1" applyBorder="1" applyAlignment="1">
      <alignment horizontal="centerContinuous" vertical="center"/>
    </xf>
    <xf numFmtId="0" fontId="1" fillId="2" borderId="1" xfId="5" applyFont="1" applyFill="1" applyBorder="1" applyAlignment="1">
      <alignment horizontal="centerContinuous" vertical="center"/>
    </xf>
    <xf numFmtId="0" fontId="16" fillId="2" borderId="7" xfId="5" applyFont="1" applyFill="1" applyBorder="1" applyAlignment="1">
      <alignment vertical="center"/>
    </xf>
    <xf numFmtId="0" fontId="1" fillId="2" borderId="7" xfId="5" applyFont="1" applyFill="1" applyBorder="1" applyAlignment="1">
      <alignment horizontal="centerContinuous" vertical="center"/>
    </xf>
    <xf numFmtId="0" fontId="16" fillId="2" borderId="2" xfId="5" applyFont="1" applyFill="1" applyBorder="1" applyAlignment="1">
      <alignment vertical="center"/>
    </xf>
    <xf numFmtId="11" fontId="9" fillId="2" borderId="1" xfId="5" applyNumberFormat="1" applyFont="1" applyFill="1" applyBorder="1" applyAlignment="1">
      <alignment horizontal="centerContinuous" vertical="center"/>
    </xf>
    <xf numFmtId="11" fontId="9" fillId="2" borderId="7" xfId="5" applyNumberFormat="1" applyFont="1" applyFill="1" applyBorder="1" applyAlignment="1">
      <alignment horizontal="centerContinuous" vertical="center"/>
    </xf>
    <xf numFmtId="11" fontId="9" fillId="2" borderId="2" xfId="5" applyNumberFormat="1" applyFont="1" applyFill="1" applyBorder="1" applyAlignment="1">
      <alignment horizontal="centerContinuous" vertical="center"/>
    </xf>
    <xf numFmtId="0" fontId="1" fillId="2" borderId="8" xfId="5" applyFont="1" applyFill="1" applyBorder="1" applyAlignment="1">
      <alignment horizontal="left" vertical="center"/>
    </xf>
    <xf numFmtId="0" fontId="1" fillId="2" borderId="9" xfId="5" applyFont="1" applyFill="1" applyBorder="1" applyAlignment="1">
      <alignment horizontal="left" vertical="center"/>
    </xf>
    <xf numFmtId="0" fontId="1" fillId="2" borderId="7" xfId="5" applyFont="1" applyFill="1" applyBorder="1" applyAlignment="1">
      <alignment horizontal="left" vertical="center"/>
    </xf>
    <xf numFmtId="3" fontId="1" fillId="2" borderId="9" xfId="5" applyNumberFormat="1" applyFont="1" applyFill="1" applyBorder="1" applyAlignment="1">
      <alignment horizontal="centerContinuous" vertical="center"/>
    </xf>
    <xf numFmtId="0" fontId="16" fillId="2" borderId="0" xfId="5" applyFont="1" applyFill="1" applyAlignment="1">
      <alignment horizontal="center" vertical="center"/>
    </xf>
    <xf numFmtId="0" fontId="25" fillId="2" borderId="0" xfId="0" applyFont="1" applyFill="1" applyAlignment="1">
      <alignment horizontal="centerContinuous"/>
    </xf>
    <xf numFmtId="0" fontId="25" fillId="2" borderId="13" xfId="0" applyFont="1" applyFill="1" applyBorder="1" applyAlignment="1">
      <alignment horizontal="centerContinuous"/>
    </xf>
    <xf numFmtId="0" fontId="3" fillId="2" borderId="3" xfId="5" applyFont="1" applyFill="1" applyBorder="1" applyAlignment="1">
      <alignment horizontal="centerContinuous" vertical="center"/>
    </xf>
    <xf numFmtId="0" fontId="3" fillId="2" borderId="1" xfId="5" applyFont="1" applyFill="1" applyBorder="1" applyAlignment="1">
      <alignment horizontal="left" vertical="center"/>
    </xf>
    <xf numFmtId="0" fontId="16" fillId="2" borderId="7" xfId="5" applyFont="1" applyFill="1" applyBorder="1" applyAlignment="1">
      <alignment horizontal="centerContinuous" vertical="center"/>
    </xf>
    <xf numFmtId="166" fontId="1" fillId="2" borderId="7" xfId="5" applyNumberFormat="1" applyFont="1" applyFill="1" applyBorder="1" applyAlignment="1">
      <alignment horizontal="centerContinuous" vertical="center"/>
    </xf>
    <xf numFmtId="0" fontId="16" fillId="2" borderId="2" xfId="5" applyFont="1" applyFill="1" applyBorder="1" applyAlignment="1">
      <alignment horizontal="centerContinuous" vertical="center"/>
    </xf>
    <xf numFmtId="0" fontId="1" fillId="2" borderId="1" xfId="5" applyFont="1" applyFill="1" applyBorder="1" applyAlignment="1">
      <alignment horizontal="left" vertical="center"/>
    </xf>
    <xf numFmtId="0" fontId="1" fillId="2" borderId="2" xfId="5" applyFont="1" applyFill="1" applyBorder="1" applyAlignment="1">
      <alignment horizontal="left" vertical="center"/>
    </xf>
    <xf numFmtId="0" fontId="1" fillId="2" borderId="3" xfId="5" applyFont="1" applyFill="1" applyBorder="1" applyAlignment="1">
      <alignment horizontal="center" vertical="center"/>
    </xf>
    <xf numFmtId="0" fontId="1" fillId="2" borderId="0" xfId="5" applyFont="1" applyFill="1" applyAlignment="1">
      <alignment horizontal="centerContinuous" vertical="center"/>
    </xf>
    <xf numFmtId="11" fontId="16" fillId="2" borderId="2" xfId="6" applyNumberFormat="1" applyFont="1" applyFill="1" applyBorder="1" applyAlignment="1">
      <alignment horizontal="centerContinuous" vertical="center"/>
    </xf>
    <xf numFmtId="2" fontId="1" fillId="2" borderId="1" xfId="6" applyNumberFormat="1" applyFont="1" applyFill="1" applyBorder="1" applyAlignment="1">
      <alignment horizontal="centerContinuous" vertical="center"/>
    </xf>
    <xf numFmtId="166" fontId="1" fillId="2" borderId="3" xfId="5" applyNumberFormat="1" applyFont="1" applyFill="1" applyBorder="1" applyAlignment="1">
      <alignment horizontal="center" vertical="center"/>
    </xf>
    <xf numFmtId="0" fontId="1" fillId="2" borderId="7" xfId="6" applyFont="1" applyFill="1" applyBorder="1" applyAlignment="1">
      <alignment horizontal="centerContinuous" vertical="center"/>
    </xf>
    <xf numFmtId="11" fontId="1" fillId="2" borderId="7" xfId="6" applyNumberFormat="1" applyFont="1" applyFill="1" applyBorder="1" applyAlignment="1">
      <alignment horizontal="centerContinuous" vertical="center"/>
    </xf>
    <xf numFmtId="165" fontId="1" fillId="2" borderId="0" xfId="5" applyNumberFormat="1" applyFont="1" applyFill="1" applyAlignment="1">
      <alignment horizontal="centerContinuous" vertical="center"/>
    </xf>
    <xf numFmtId="0" fontId="1" fillId="2" borderId="0" xfId="5" applyFont="1" applyFill="1" applyAlignment="1">
      <alignment horizontal="left" vertical="center"/>
    </xf>
    <xf numFmtId="0" fontId="1" fillId="2" borderId="2" xfId="5" applyFont="1" applyFill="1" applyBorder="1" applyAlignment="1">
      <alignment horizontal="center" vertical="center"/>
    </xf>
    <xf numFmtId="0" fontId="7" fillId="2" borderId="7" xfId="5" applyFont="1" applyFill="1" applyBorder="1" applyAlignment="1">
      <alignment horizontal="left" vertical="center"/>
    </xf>
    <xf numFmtId="166" fontId="1" fillId="2" borderId="2" xfId="5" applyNumberFormat="1" applyFont="1" applyFill="1" applyBorder="1" applyAlignment="1">
      <alignment horizontal="centerContinuous" vertical="center"/>
    </xf>
    <xf numFmtId="11" fontId="1" fillId="2" borderId="7" xfId="6" quotePrefix="1" applyNumberFormat="1" applyFont="1" applyFill="1" applyBorder="1" applyAlignment="1">
      <alignment horizontal="centerContinuous" vertical="center"/>
    </xf>
    <xf numFmtId="167" fontId="1" fillId="2" borderId="3" xfId="5" quotePrefix="1" applyNumberFormat="1" applyFont="1" applyFill="1" applyBorder="1" applyAlignment="1">
      <alignment horizontal="center" vertical="center"/>
    </xf>
    <xf numFmtId="168" fontId="1" fillId="2" borderId="1" xfId="5" quotePrefix="1" applyNumberFormat="1" applyFont="1" applyFill="1" applyBorder="1" applyAlignment="1">
      <alignment horizontal="centerContinuous" vertical="center"/>
    </xf>
    <xf numFmtId="2" fontId="1" fillId="2" borderId="16" xfId="5" applyNumberFormat="1" applyFont="1" applyFill="1" applyBorder="1" applyAlignment="1">
      <alignment horizontal="center" vertical="center"/>
    </xf>
    <xf numFmtId="11" fontId="16" fillId="2" borderId="17" xfId="6" applyNumberFormat="1" applyFont="1" applyFill="1" applyBorder="1" applyAlignment="1">
      <alignment horizontal="centerContinuous" vertical="center"/>
    </xf>
    <xf numFmtId="3" fontId="1" fillId="2" borderId="0" xfId="6" applyNumberFormat="1" applyFont="1" applyFill="1" applyAlignment="1">
      <alignment horizontal="centerContinuous" vertical="center"/>
    </xf>
    <xf numFmtId="0" fontId="16" fillId="2" borderId="0" xfId="0" applyFont="1" applyFill="1" applyAlignment="1">
      <alignment horizontal="centerContinuous" vertical="center"/>
    </xf>
    <xf numFmtId="3" fontId="1" fillId="2" borderId="0" xfId="0" applyNumberFormat="1" applyFont="1" applyFill="1" applyAlignment="1">
      <alignment horizontal="centerContinuous" vertical="center"/>
    </xf>
    <xf numFmtId="0" fontId="3" fillId="2" borderId="8" xfId="5" applyFont="1" applyFill="1" applyBorder="1" applyAlignment="1">
      <alignment horizontal="centerContinuous" vertical="center" wrapText="1"/>
    </xf>
    <xf numFmtId="0" fontId="3" fillId="2" borderId="10" xfId="5" applyFont="1" applyFill="1" applyBorder="1" applyAlignment="1">
      <alignment horizontal="centerContinuous" vertical="center" wrapText="1"/>
    </xf>
    <xf numFmtId="0" fontId="1" fillId="2" borderId="1" xfId="5" applyFont="1" applyFill="1" applyBorder="1" applyAlignment="1">
      <alignment horizontal="center" vertical="center"/>
    </xf>
    <xf numFmtId="165" fontId="1" fillId="2" borderId="0" xfId="5" applyNumberFormat="1" applyFont="1" applyFill="1" applyAlignment="1">
      <alignment horizontal="center" vertical="center"/>
    </xf>
    <xf numFmtId="0" fontId="1" fillId="2" borderId="7" xfId="5" quotePrefix="1" applyFont="1" applyFill="1" applyBorder="1" applyAlignment="1">
      <alignment horizontal="center" vertical="center"/>
    </xf>
    <xf numFmtId="168" fontId="1" fillId="2" borderId="1" xfId="5" quotePrefix="1" applyNumberFormat="1" applyFont="1" applyFill="1" applyBorder="1" applyAlignment="1">
      <alignment horizontal="center" vertical="center"/>
    </xf>
    <xf numFmtId="165" fontId="9" fillId="2" borderId="0" xfId="6" applyNumberFormat="1" applyFont="1" applyFill="1" applyAlignment="1">
      <alignment horizontal="center" vertical="center"/>
    </xf>
    <xf numFmtId="0" fontId="13" fillId="2" borderId="0" xfId="6" applyFont="1" applyFill="1" applyAlignment="1">
      <alignment horizontal="center" vertical="center"/>
    </xf>
    <xf numFmtId="11" fontId="9" fillId="2" borderId="0" xfId="5" applyNumberFormat="1" applyFont="1" applyFill="1" applyAlignment="1">
      <alignment horizontal="center" vertical="center"/>
    </xf>
    <xf numFmtId="0" fontId="29" fillId="2" borderId="0" xfId="5" applyFont="1" applyFill="1" applyAlignment="1">
      <alignment horizontal="center" vertical="center"/>
    </xf>
    <xf numFmtId="0" fontId="1" fillId="2" borderId="15" xfId="5" applyFont="1" applyFill="1" applyBorder="1" applyAlignment="1">
      <alignment horizontal="center" vertical="center"/>
    </xf>
    <xf numFmtId="0" fontId="25" fillId="2" borderId="0" xfId="0" applyFont="1" applyFill="1" applyAlignment="1">
      <alignment horizontal="centerContinuous" vertical="center"/>
    </xf>
    <xf numFmtId="0" fontId="3" fillId="2" borderId="5" xfId="5" applyFont="1" applyFill="1" applyBorder="1" applyAlignment="1">
      <alignment horizontal="centerContinuous" vertical="center"/>
    </xf>
    <xf numFmtId="168" fontId="1" fillId="2" borderId="1" xfId="6" applyNumberFormat="1" applyFont="1" applyFill="1" applyBorder="1" applyAlignment="1">
      <alignment horizontal="centerContinuous" vertical="center"/>
    </xf>
    <xf numFmtId="0" fontId="3" fillId="2" borderId="19" xfId="5" applyFont="1" applyFill="1" applyBorder="1" applyAlignment="1">
      <alignment horizontal="centerContinuous" vertical="center"/>
    </xf>
    <xf numFmtId="11" fontId="9" fillId="2" borderId="19" xfId="5" applyNumberFormat="1" applyFont="1" applyFill="1" applyBorder="1" applyAlignment="1">
      <alignment horizontal="centerContinuous" vertical="center"/>
    </xf>
    <xf numFmtId="0" fontId="25" fillId="2" borderId="18" xfId="0" applyFont="1" applyFill="1" applyBorder="1" applyAlignment="1">
      <alignment horizontal="centerContinuous"/>
    </xf>
    <xf numFmtId="0" fontId="3" fillId="2" borderId="20" xfId="5" applyFont="1" applyFill="1" applyBorder="1" applyAlignment="1">
      <alignment horizontal="centerContinuous" vertical="center"/>
    </xf>
    <xf numFmtId="0" fontId="3" fillId="2" borderId="1" xfId="5" applyFont="1" applyFill="1" applyBorder="1" applyAlignment="1">
      <alignment horizontal="centerContinuous" vertical="center" wrapText="1"/>
    </xf>
    <xf numFmtId="0" fontId="3" fillId="2" borderId="21" xfId="5" applyFont="1" applyFill="1" applyBorder="1" applyAlignment="1">
      <alignment horizontal="centerContinuous" vertical="center"/>
    </xf>
    <xf numFmtId="0" fontId="16" fillId="2" borderId="19" xfId="5" applyFont="1" applyFill="1" applyBorder="1" applyAlignment="1">
      <alignment horizontal="centerContinuous" vertical="center"/>
    </xf>
    <xf numFmtId="11" fontId="16" fillId="2" borderId="19" xfId="6" applyNumberFormat="1" applyFont="1" applyFill="1" applyBorder="1" applyAlignment="1">
      <alignment horizontal="centerContinuous" vertical="center"/>
    </xf>
    <xf numFmtId="166" fontId="1" fillId="2" borderId="19" xfId="5" applyNumberFormat="1" applyFont="1" applyFill="1" applyBorder="1" applyAlignment="1">
      <alignment horizontal="center" vertical="center"/>
    </xf>
    <xf numFmtId="0" fontId="1" fillId="2" borderId="5" xfId="5" applyFont="1" applyFill="1" applyBorder="1" applyAlignment="1">
      <alignment horizontal="left" vertical="center"/>
    </xf>
    <xf numFmtId="167" fontId="1" fillId="2" borderId="5" xfId="5" quotePrefix="1" applyNumberFormat="1" applyFont="1" applyFill="1" applyBorder="1" applyAlignment="1">
      <alignment horizontal="center" vertical="center"/>
    </xf>
    <xf numFmtId="11" fontId="16" fillId="2" borderId="5" xfId="6" applyNumberFormat="1" applyFont="1" applyFill="1" applyBorder="1" applyAlignment="1">
      <alignment horizontal="centerContinuous" vertical="center"/>
    </xf>
    <xf numFmtId="166" fontId="1" fillId="2" borderId="19" xfId="5" applyNumberFormat="1" applyFont="1" applyFill="1" applyBorder="1" applyAlignment="1">
      <alignment horizontal="centerContinuous" vertical="center"/>
    </xf>
    <xf numFmtId="0" fontId="16" fillId="2" borderId="7" xfId="6" applyFont="1" applyFill="1" applyBorder="1" applyAlignment="1">
      <alignment horizontal="centerContinuous" vertical="center"/>
    </xf>
    <xf numFmtId="11" fontId="16" fillId="2" borderId="7" xfId="6" applyNumberFormat="1" applyFont="1" applyFill="1" applyBorder="1" applyAlignment="1">
      <alignment horizontal="centerContinuous" vertical="center"/>
    </xf>
    <xf numFmtId="3" fontId="7" fillId="0" borderId="1" xfId="0" applyNumberFormat="1" applyFont="1" applyBorder="1" applyAlignment="1">
      <alignment horizontal="center" vertical="center"/>
    </xf>
    <xf numFmtId="3" fontId="7" fillId="0" borderId="1" xfId="0" quotePrefix="1" applyNumberFormat="1" applyFont="1" applyBorder="1" applyAlignment="1">
      <alignment horizontal="center" vertical="center"/>
    </xf>
    <xf numFmtId="1" fontId="7" fillId="0" borderId="1" xfId="0" applyNumberFormat="1" applyFont="1" applyBorder="1" applyAlignment="1">
      <alignment horizontal="center" vertical="center"/>
    </xf>
    <xf numFmtId="1" fontId="7" fillId="0" borderId="1" xfId="0" quotePrefix="1" applyNumberFormat="1" applyFont="1" applyBorder="1" applyAlignment="1">
      <alignment horizontal="center" vertical="center"/>
    </xf>
    <xf numFmtId="1" fontId="1" fillId="2" borderId="7" xfId="5" applyNumberFormat="1" applyFont="1" applyFill="1" applyBorder="1" applyAlignment="1">
      <alignment horizontal="centerContinuous" vertical="center"/>
    </xf>
    <xf numFmtId="1" fontId="20" fillId="2" borderId="7" xfId="5" applyNumberFormat="1" applyFont="1" applyFill="1" applyBorder="1" applyAlignment="1">
      <alignment horizontal="centerContinuous" vertical="center"/>
    </xf>
    <xf numFmtId="1" fontId="20" fillId="2" borderId="1" xfId="5" applyNumberFormat="1" applyFont="1" applyFill="1" applyBorder="1" applyAlignment="1">
      <alignment horizontal="centerContinuous" vertical="center"/>
    </xf>
    <xf numFmtId="1" fontId="1" fillId="2" borderId="7" xfId="6" quotePrefix="1" applyNumberFormat="1" applyFont="1" applyFill="1" applyBorder="1" applyAlignment="1">
      <alignment horizontal="center" vertical="center"/>
    </xf>
    <xf numFmtId="1" fontId="1" fillId="2" borderId="7" xfId="6" applyNumberFormat="1" applyFont="1" applyFill="1" applyBorder="1" applyAlignment="1">
      <alignment horizontal="center" vertical="center"/>
    </xf>
    <xf numFmtId="11" fontId="16" fillId="2" borderId="2" xfId="6" applyNumberFormat="1" applyFont="1" applyFill="1" applyBorder="1" applyAlignment="1">
      <alignment horizontal="left" vertical="center"/>
    </xf>
    <xf numFmtId="0" fontId="13" fillId="2" borderId="0" xfId="5" quotePrefix="1" applyFont="1" applyFill="1" applyAlignment="1">
      <alignment horizontal="center" vertical="center"/>
    </xf>
    <xf numFmtId="1" fontId="1" fillId="2" borderId="1" xfId="5" applyNumberFormat="1" applyFont="1" applyFill="1" applyBorder="1" applyAlignment="1">
      <alignment horizontal="center" vertical="center"/>
    </xf>
    <xf numFmtId="1" fontId="20" fillId="2" borderId="1" xfId="5" applyNumberFormat="1" applyFont="1" applyFill="1" applyBorder="1" applyAlignment="1">
      <alignment horizontal="center" vertical="center"/>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8" xfId="0" applyFont="1" applyBorder="1" applyAlignment="1">
      <alignment horizontal="center" vertical="center" wrapText="1"/>
    </xf>
    <xf numFmtId="0" fontId="6" fillId="0" borderId="6"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4" xfId="0" applyFont="1" applyBorder="1" applyAlignment="1">
      <alignment horizontal="center" vertical="center" wrapText="1"/>
    </xf>
    <xf numFmtId="0" fontId="7" fillId="0" borderId="1" xfId="0" quotePrefix="1" applyFont="1" applyBorder="1" applyAlignment="1">
      <alignment horizontal="center" vertical="center"/>
    </xf>
    <xf numFmtId="0" fontId="7" fillId="0" borderId="2" xfId="0" quotePrefix="1" applyFont="1" applyBorder="1" applyAlignment="1">
      <alignment horizontal="center" vertical="center"/>
    </xf>
    <xf numFmtId="0" fontId="3" fillId="2" borderId="1" xfId="5" applyFont="1" applyFill="1" applyBorder="1" applyAlignment="1">
      <alignment horizontal="center" vertical="center"/>
    </xf>
    <xf numFmtId="0" fontId="3" fillId="2" borderId="7" xfId="5" applyFont="1" applyFill="1" applyBorder="1" applyAlignment="1">
      <alignment horizontal="center" vertical="center"/>
    </xf>
    <xf numFmtId="0" fontId="3" fillId="2" borderId="3" xfId="5" applyFont="1" applyFill="1" applyBorder="1" applyAlignment="1">
      <alignment horizontal="center" vertical="center"/>
    </xf>
    <xf numFmtId="0" fontId="3" fillId="2" borderId="3" xfId="5" applyFont="1" applyFill="1" applyBorder="1" applyAlignment="1">
      <alignment horizontal="center" vertical="center" wrapText="1"/>
    </xf>
    <xf numFmtId="0" fontId="3" fillId="2" borderId="4" xfId="5" applyFont="1" applyFill="1" applyBorder="1" applyAlignment="1">
      <alignment horizontal="center" vertical="center" wrapText="1"/>
    </xf>
    <xf numFmtId="0" fontId="3" fillId="2" borderId="6" xfId="5" applyFont="1" applyFill="1" applyBorder="1" applyAlignment="1">
      <alignment horizontal="center" vertical="center" wrapText="1"/>
    </xf>
    <xf numFmtId="0" fontId="3" fillId="2" borderId="8" xfId="5" applyFont="1" applyFill="1" applyBorder="1" applyAlignment="1">
      <alignment horizontal="center" vertical="center" wrapText="1"/>
    </xf>
    <xf numFmtId="0" fontId="3" fillId="2" borderId="10" xfId="5" applyFont="1" applyFill="1" applyBorder="1" applyAlignment="1">
      <alignment horizontal="center" vertical="center" wrapText="1"/>
    </xf>
    <xf numFmtId="0" fontId="3" fillId="2" borderId="2" xfId="5" applyFont="1" applyFill="1" applyBorder="1" applyAlignment="1">
      <alignment horizontal="center" vertical="center"/>
    </xf>
    <xf numFmtId="0" fontId="3" fillId="2" borderId="12" xfId="5" applyFont="1" applyFill="1" applyBorder="1" applyAlignment="1">
      <alignment horizontal="center" vertical="center" wrapText="1"/>
    </xf>
    <xf numFmtId="0" fontId="3" fillId="2" borderId="13" xfId="5" applyFont="1" applyFill="1" applyBorder="1" applyAlignment="1">
      <alignment horizontal="center" vertical="center" wrapText="1"/>
    </xf>
    <xf numFmtId="0" fontId="3" fillId="2" borderId="5" xfId="5" applyFont="1" applyFill="1" applyBorder="1" applyAlignment="1">
      <alignment horizontal="center" vertical="center" wrapText="1"/>
    </xf>
    <xf numFmtId="0" fontId="3" fillId="2" borderId="9" xfId="5" applyFont="1" applyFill="1" applyBorder="1" applyAlignment="1">
      <alignment horizontal="center" vertical="center" wrapText="1"/>
    </xf>
    <xf numFmtId="0" fontId="7" fillId="0" borderId="1" xfId="0" applyFont="1" applyFill="1" applyBorder="1" applyAlignment="1">
      <alignment horizontal="left" vertical="center" indent="1"/>
    </xf>
  </cellXfs>
  <cellStyles count="22">
    <cellStyle name="Comma 2" xfId="14" xr:uid="{F299711E-47B4-43C5-A6C0-18C568AD9268}"/>
    <cellStyle name="Normal" xfId="0" builtinId="0"/>
    <cellStyle name="Normal 10 10 2 2 2 2" xfId="3" xr:uid="{F44E6CDF-586E-4AE6-9DF5-69AD6EDCDAAB}"/>
    <cellStyle name="Normal 2" xfId="16" xr:uid="{34AA7833-B74A-47F3-B31E-1E7167614D9D}"/>
    <cellStyle name="Normal 2 10" xfId="7" xr:uid="{3DFAEA5B-C10B-40FB-A219-776468838948}"/>
    <cellStyle name="Normal 2 2 2 2" xfId="8" xr:uid="{B531AC87-57E7-4C95-BEB6-26402ECBEF31}"/>
    <cellStyle name="Normal 2 3 2 3" xfId="11" xr:uid="{17739503-8048-43C9-8699-E3953B90CFBA}"/>
    <cellStyle name="Normal 2 3 3" xfId="9" xr:uid="{CC428092-418D-4ACA-9B3C-6594B2B30D88}"/>
    <cellStyle name="Normal 2 4" xfId="1" xr:uid="{D8CF08D2-6313-47D7-8594-8E918AF24763}"/>
    <cellStyle name="Normal 3" xfId="17" xr:uid="{DC9A7F9E-99AC-45E4-A618-C288E64EB96F}"/>
    <cellStyle name="Normal 3 2" xfId="4" xr:uid="{54682C79-5A3D-4169-A5F5-11394D856E24}"/>
    <cellStyle name="Normal 3 2 2" xfId="10" xr:uid="{4807DAD7-DDFE-48AA-A515-6A91862D0296}"/>
    <cellStyle name="Normal 3 42" xfId="6" xr:uid="{A4A2CA17-E7C1-4542-9986-5122A8B0ABF6}"/>
    <cellStyle name="Normal 335" xfId="12" xr:uid="{B88F33D0-4157-429C-93DF-4C21D067AF4A}"/>
    <cellStyle name="Normal 4" xfId="18" xr:uid="{7BBD3AFD-4BB3-4C02-9D14-7CC6256DD4F5}"/>
    <cellStyle name="Normal 5" xfId="2" xr:uid="{A5D8949A-DC0F-4517-9007-D65DE2E8A0A6}"/>
    <cellStyle name="Normal 5 2" xfId="19" xr:uid="{F4F8A2EC-2858-484D-A7B1-8456E6186886}"/>
    <cellStyle name="Normal 6" xfId="20" xr:uid="{A2539D11-264D-4068-9BC7-6CCA18DBAA06}"/>
    <cellStyle name="Normal 7" xfId="13" xr:uid="{B4FB20DA-32F3-4860-8160-16F9FB03C064}"/>
    <cellStyle name="Normal 8 35" xfId="5" xr:uid="{1E7F2ECC-5CB8-47BD-B016-19B1B377AFEB}"/>
    <cellStyle name="Normal 8 35 2" xfId="21" xr:uid="{0777CFDA-EBCB-49D3-8C1B-DEB8AA350EE4}"/>
    <cellStyle name="Percent 2" xfId="15" xr:uid="{B72715E0-A259-450D-93CC-4266E20C9E92}"/>
  </cellStyles>
  <dxfs count="8695">
    <dxf>
      <numFmt numFmtId="1" formatCode="0"/>
    </dxf>
    <dxf>
      <numFmt numFmtId="165" formatCode="0.0E+00"/>
    </dxf>
    <dxf>
      <numFmt numFmtId="170" formatCode="0.000"/>
    </dxf>
    <dxf>
      <numFmt numFmtId="2" formatCode="0.00"/>
    </dxf>
    <dxf>
      <numFmt numFmtId="3" formatCode="#,##0"/>
    </dxf>
    <dxf>
      <numFmt numFmtId="165" formatCode="0.0E+00"/>
    </dxf>
    <dxf>
      <numFmt numFmtId="170" formatCode="0.000"/>
    </dxf>
    <dxf>
      <numFmt numFmtId="2" formatCode="0.00"/>
    </dxf>
    <dxf>
      <numFmt numFmtId="1" formatCode="0"/>
    </dxf>
    <dxf>
      <numFmt numFmtId="3" formatCode="#,##0"/>
    </dxf>
    <dxf>
      <numFmt numFmtId="165" formatCode="0.0E+00"/>
    </dxf>
    <dxf>
      <numFmt numFmtId="1" formatCode="0"/>
    </dxf>
    <dxf>
      <numFmt numFmtId="3" formatCode="#,##0"/>
    </dxf>
    <dxf>
      <numFmt numFmtId="170" formatCode="0.000"/>
    </dxf>
    <dxf>
      <numFmt numFmtId="2" formatCode="0.00"/>
    </dxf>
    <dxf>
      <numFmt numFmtId="170" formatCode="0.000"/>
    </dxf>
    <dxf>
      <numFmt numFmtId="165" formatCode="0.0E+00"/>
    </dxf>
    <dxf>
      <numFmt numFmtId="2" formatCode="0.00"/>
    </dxf>
    <dxf>
      <numFmt numFmtId="1" formatCode="0"/>
    </dxf>
    <dxf>
      <numFmt numFmtId="3" formatCode="#,##0"/>
    </dxf>
    <dxf>
      <numFmt numFmtId="1" formatCode="0"/>
    </dxf>
    <dxf>
      <numFmt numFmtId="165" formatCode="0.0E+00"/>
    </dxf>
    <dxf>
      <numFmt numFmtId="170" formatCode="0.000"/>
    </dxf>
    <dxf>
      <numFmt numFmtId="168" formatCode="0.0"/>
    </dxf>
    <dxf>
      <numFmt numFmtId="2" formatCode="0.00"/>
    </dxf>
    <dxf>
      <numFmt numFmtId="3" formatCode="#,##0"/>
    </dxf>
    <dxf>
      <numFmt numFmtId="168" formatCode="0.0"/>
    </dxf>
    <dxf>
      <numFmt numFmtId="168" formatCode="0.0"/>
    </dxf>
    <dxf>
      <numFmt numFmtId="168" formatCode="0.0"/>
    </dxf>
    <dxf>
      <numFmt numFmtId="168" formatCode="0.0"/>
    </dxf>
    <dxf>
      <numFmt numFmtId="1" formatCode="0"/>
    </dxf>
    <dxf>
      <numFmt numFmtId="165" formatCode="0.0E+00"/>
    </dxf>
    <dxf>
      <numFmt numFmtId="1" formatCode="0"/>
    </dxf>
    <dxf>
      <numFmt numFmtId="3" formatCode="#,##0"/>
    </dxf>
    <dxf>
      <numFmt numFmtId="170" formatCode="0.000"/>
    </dxf>
    <dxf>
      <numFmt numFmtId="2" formatCode="0.00"/>
    </dxf>
    <dxf>
      <numFmt numFmtId="165" formatCode="0.0E+00"/>
    </dxf>
    <dxf>
      <numFmt numFmtId="2" formatCode="0.00"/>
    </dxf>
    <dxf>
      <numFmt numFmtId="165" formatCode="0.0E+00"/>
    </dxf>
    <dxf>
      <numFmt numFmtId="1" formatCode="0"/>
    </dxf>
    <dxf>
      <numFmt numFmtId="3" formatCode="#,##0"/>
    </dxf>
    <dxf>
      <numFmt numFmtId="170" formatCode="0.000"/>
    </dxf>
    <dxf>
      <numFmt numFmtId="2" formatCode="0.00"/>
    </dxf>
    <dxf>
      <numFmt numFmtId="170" formatCode="0.000"/>
    </dxf>
    <dxf>
      <numFmt numFmtId="165" formatCode="0.0E+00"/>
    </dxf>
    <dxf>
      <numFmt numFmtId="3" formatCode="#,##0"/>
    </dxf>
    <dxf>
      <numFmt numFmtId="1" formatCode="0"/>
    </dxf>
    <dxf>
      <numFmt numFmtId="1" formatCode="0"/>
    </dxf>
    <dxf>
      <numFmt numFmtId="3" formatCode="#,##0"/>
    </dxf>
    <dxf>
      <numFmt numFmtId="170" formatCode="0.000"/>
    </dxf>
    <dxf>
      <numFmt numFmtId="165" formatCode="0.0E+00"/>
    </dxf>
    <dxf>
      <numFmt numFmtId="2" formatCode="0.00"/>
    </dxf>
    <dxf>
      <numFmt numFmtId="3" formatCode="#,##0"/>
    </dxf>
    <dxf>
      <numFmt numFmtId="165" formatCode="0.0E+00"/>
    </dxf>
    <dxf>
      <numFmt numFmtId="168" formatCode="0.0"/>
    </dxf>
    <dxf>
      <numFmt numFmtId="2" formatCode="0.00"/>
    </dxf>
    <dxf>
      <numFmt numFmtId="170" formatCode="0.000"/>
    </dxf>
    <dxf>
      <numFmt numFmtId="1" formatCode="0"/>
    </dxf>
    <dxf>
      <numFmt numFmtId="168" formatCode="0.0"/>
    </dxf>
    <dxf>
      <numFmt numFmtId="168" formatCode="0.0"/>
    </dxf>
    <dxf>
      <numFmt numFmtId="168" formatCode="0.0"/>
    </dxf>
    <dxf>
      <numFmt numFmtId="168" formatCode="0.0"/>
    </dxf>
    <dxf>
      <numFmt numFmtId="2" formatCode="0.00"/>
    </dxf>
    <dxf>
      <numFmt numFmtId="168" formatCode="0.0"/>
    </dxf>
    <dxf>
      <numFmt numFmtId="170" formatCode="0.000"/>
    </dxf>
    <dxf>
      <numFmt numFmtId="170" formatCode="0.000"/>
    </dxf>
    <dxf>
      <numFmt numFmtId="2" formatCode="0.00"/>
    </dxf>
    <dxf>
      <numFmt numFmtId="168" formatCode="0.0"/>
    </dxf>
    <dxf>
      <numFmt numFmtId="1" formatCode="0"/>
    </dxf>
    <dxf>
      <numFmt numFmtId="165" formatCode="0.0E+00"/>
    </dxf>
    <dxf>
      <numFmt numFmtId="170" formatCode="0.000"/>
    </dxf>
    <dxf>
      <numFmt numFmtId="2" formatCode="0.00"/>
    </dxf>
    <dxf>
      <numFmt numFmtId="3" formatCode="#,##0"/>
    </dxf>
    <dxf>
      <numFmt numFmtId="168" formatCode="0.0"/>
    </dxf>
    <dxf>
      <numFmt numFmtId="2" formatCode="0.00"/>
    </dxf>
    <dxf>
      <numFmt numFmtId="165" formatCode="0.0E+00"/>
    </dxf>
    <dxf>
      <numFmt numFmtId="1" formatCode="0"/>
    </dxf>
    <dxf>
      <numFmt numFmtId="3" formatCode="#,##0"/>
    </dxf>
    <dxf>
      <numFmt numFmtId="170" formatCode="0.000"/>
    </dxf>
    <dxf>
      <numFmt numFmtId="168" formatCode="0.0"/>
    </dxf>
    <dxf>
      <numFmt numFmtId="2" formatCode="0.00"/>
    </dxf>
    <dxf>
      <numFmt numFmtId="170" formatCode="0.000"/>
    </dxf>
    <dxf>
      <numFmt numFmtId="165" formatCode="0.0E+00"/>
    </dxf>
    <dxf>
      <numFmt numFmtId="1" formatCode="0"/>
    </dxf>
    <dxf>
      <numFmt numFmtId="3" formatCode="#,##0"/>
    </dxf>
    <dxf>
      <numFmt numFmtId="168" formatCode="0.0"/>
    </dxf>
    <dxf>
      <numFmt numFmtId="165" formatCode="0.0E+00"/>
    </dxf>
    <dxf>
      <numFmt numFmtId="170" formatCode="0.000"/>
    </dxf>
    <dxf>
      <numFmt numFmtId="3" formatCode="#,##0"/>
    </dxf>
    <dxf>
      <numFmt numFmtId="2" formatCode="0.00"/>
    </dxf>
    <dxf>
      <numFmt numFmtId="1" formatCode="0"/>
    </dxf>
    <dxf>
      <numFmt numFmtId="2" formatCode="0.00"/>
    </dxf>
    <dxf>
      <numFmt numFmtId="168" formatCode="0.0"/>
    </dxf>
    <dxf>
      <numFmt numFmtId="3" formatCode="#,##0"/>
    </dxf>
    <dxf>
      <numFmt numFmtId="1" formatCode="0"/>
    </dxf>
    <dxf>
      <numFmt numFmtId="165" formatCode="0.0E+00"/>
    </dxf>
    <dxf>
      <numFmt numFmtId="170" formatCode="0.000"/>
    </dxf>
    <dxf>
      <numFmt numFmtId="165" formatCode="0.0E+00"/>
    </dxf>
    <dxf>
      <numFmt numFmtId="3" formatCode="#,##0"/>
    </dxf>
    <dxf>
      <numFmt numFmtId="1" formatCode="0"/>
    </dxf>
    <dxf>
      <numFmt numFmtId="170" formatCode="0.000"/>
    </dxf>
    <dxf>
      <numFmt numFmtId="2" formatCode="0.00"/>
    </dxf>
    <dxf>
      <numFmt numFmtId="168" formatCode="0.0"/>
    </dxf>
    <dxf>
      <numFmt numFmtId="168" formatCode="0.0"/>
    </dxf>
    <dxf>
      <numFmt numFmtId="1" formatCode="0"/>
    </dxf>
    <dxf>
      <numFmt numFmtId="165" formatCode="0.0E+00"/>
    </dxf>
    <dxf>
      <numFmt numFmtId="168" formatCode="0.0"/>
    </dxf>
    <dxf>
      <numFmt numFmtId="2" formatCode="0.00"/>
    </dxf>
    <dxf>
      <numFmt numFmtId="170" formatCode="0.000"/>
    </dxf>
    <dxf>
      <numFmt numFmtId="165" formatCode="0.0E+00"/>
    </dxf>
    <dxf>
      <numFmt numFmtId="1" formatCode="0"/>
    </dxf>
    <dxf>
      <numFmt numFmtId="3" formatCode="#,##0"/>
    </dxf>
    <dxf>
      <numFmt numFmtId="170" formatCode="0.000"/>
    </dxf>
    <dxf>
      <numFmt numFmtId="3" formatCode="#,##0"/>
    </dxf>
    <dxf>
      <numFmt numFmtId="168" formatCode="0.0"/>
    </dxf>
    <dxf>
      <numFmt numFmtId="1" formatCode="0"/>
    </dxf>
    <dxf>
      <numFmt numFmtId="165" formatCode="0.0E+00"/>
    </dxf>
    <dxf>
      <numFmt numFmtId="2" formatCode="0.00"/>
    </dxf>
    <dxf>
      <numFmt numFmtId="2" formatCode="0.00"/>
    </dxf>
    <dxf>
      <numFmt numFmtId="170" formatCode="0.000"/>
    </dxf>
    <dxf>
      <numFmt numFmtId="165" formatCode="0.0E+00"/>
    </dxf>
    <dxf>
      <numFmt numFmtId="1" formatCode="0"/>
    </dxf>
    <dxf>
      <numFmt numFmtId="3" formatCode="#,##0"/>
    </dxf>
    <dxf>
      <numFmt numFmtId="170" formatCode="0.000"/>
    </dxf>
    <dxf>
      <numFmt numFmtId="3" formatCode="#,##0"/>
    </dxf>
    <dxf>
      <numFmt numFmtId="1" formatCode="0"/>
    </dxf>
    <dxf>
      <numFmt numFmtId="165" formatCode="0.0E+00"/>
    </dxf>
    <dxf>
      <numFmt numFmtId="2" formatCode="0.00"/>
    </dxf>
    <dxf>
      <numFmt numFmtId="168" formatCode="0.0"/>
    </dxf>
    <dxf>
      <numFmt numFmtId="170" formatCode="0.000"/>
    </dxf>
    <dxf>
      <numFmt numFmtId="3" formatCode="#,##0"/>
    </dxf>
    <dxf>
      <numFmt numFmtId="1" formatCode="0"/>
    </dxf>
    <dxf>
      <numFmt numFmtId="165" formatCode="0.0E+00"/>
    </dxf>
    <dxf>
      <numFmt numFmtId="168" formatCode="0.0"/>
    </dxf>
    <dxf>
      <numFmt numFmtId="2" formatCode="0.00"/>
    </dxf>
    <dxf>
      <numFmt numFmtId="168" formatCode="0.0"/>
    </dxf>
    <dxf>
      <numFmt numFmtId="168" formatCode="0.0"/>
    </dxf>
    <dxf>
      <numFmt numFmtId="170" formatCode="0.000"/>
    </dxf>
    <dxf>
      <numFmt numFmtId="2" formatCode="0.00"/>
    </dxf>
    <dxf>
      <numFmt numFmtId="168" formatCode="0.0"/>
    </dxf>
    <dxf>
      <numFmt numFmtId="170" formatCode="0.000"/>
    </dxf>
    <dxf>
      <numFmt numFmtId="2" formatCode="0.00"/>
    </dxf>
    <dxf>
      <numFmt numFmtId="168" formatCode="0.0"/>
    </dxf>
    <dxf>
      <numFmt numFmtId="1" formatCode="0"/>
    </dxf>
    <dxf>
      <numFmt numFmtId="165" formatCode="0.0E+00"/>
    </dxf>
    <dxf>
      <numFmt numFmtId="2" formatCode="0.00"/>
    </dxf>
    <dxf>
      <numFmt numFmtId="170" formatCode="0.000"/>
    </dxf>
    <dxf>
      <numFmt numFmtId="3" formatCode="#,##0"/>
    </dxf>
    <dxf>
      <numFmt numFmtId="168" formatCode="0.0"/>
    </dxf>
    <dxf>
      <numFmt numFmtId="165" formatCode="0.0E+00"/>
    </dxf>
    <dxf>
      <numFmt numFmtId="168" formatCode="0.0"/>
    </dxf>
    <dxf>
      <numFmt numFmtId="2" formatCode="0.00"/>
    </dxf>
    <dxf>
      <numFmt numFmtId="170" formatCode="0.000"/>
    </dxf>
    <dxf>
      <numFmt numFmtId="1" formatCode="0"/>
    </dxf>
    <dxf>
      <numFmt numFmtId="3" formatCode="#,##0"/>
    </dxf>
    <dxf>
      <numFmt numFmtId="165" formatCode="0.0E+00"/>
    </dxf>
    <dxf>
      <numFmt numFmtId="1" formatCode="0"/>
    </dxf>
    <dxf>
      <numFmt numFmtId="3" formatCode="#,##0"/>
    </dxf>
    <dxf>
      <numFmt numFmtId="168" formatCode="0.0"/>
    </dxf>
    <dxf>
      <numFmt numFmtId="2" formatCode="0.00"/>
    </dxf>
    <dxf>
      <numFmt numFmtId="170" formatCode="0.000"/>
    </dxf>
    <dxf>
      <numFmt numFmtId="2" formatCode="0.00"/>
    </dxf>
    <dxf>
      <numFmt numFmtId="1" formatCode="0"/>
    </dxf>
    <dxf>
      <numFmt numFmtId="170" formatCode="0.000"/>
    </dxf>
    <dxf>
      <numFmt numFmtId="3" formatCode="#,##0"/>
    </dxf>
    <dxf>
      <numFmt numFmtId="165" formatCode="0.0E+00"/>
    </dxf>
    <dxf>
      <numFmt numFmtId="165" formatCode="0.0E+00"/>
    </dxf>
    <dxf>
      <numFmt numFmtId="168" formatCode="0.0"/>
    </dxf>
    <dxf>
      <numFmt numFmtId="2" formatCode="0.00"/>
    </dxf>
    <dxf>
      <numFmt numFmtId="170" formatCode="0.000"/>
    </dxf>
    <dxf>
      <numFmt numFmtId="1" formatCode="0"/>
    </dxf>
    <dxf>
      <numFmt numFmtId="3" formatCode="#,##0"/>
    </dxf>
    <dxf>
      <numFmt numFmtId="168" formatCode="0.0"/>
    </dxf>
    <dxf>
      <numFmt numFmtId="1" formatCode="0"/>
    </dxf>
    <dxf>
      <numFmt numFmtId="170" formatCode="0.000"/>
    </dxf>
    <dxf>
      <numFmt numFmtId="2" formatCode="0.00"/>
    </dxf>
    <dxf>
      <numFmt numFmtId="165" formatCode="0.0E+00"/>
    </dxf>
    <dxf>
      <numFmt numFmtId="3" formatCode="#,##0"/>
    </dxf>
    <dxf>
      <numFmt numFmtId="168" formatCode="0.0"/>
    </dxf>
    <dxf>
      <numFmt numFmtId="1" formatCode="0"/>
    </dxf>
    <dxf>
      <numFmt numFmtId="165" formatCode="0.0E+00"/>
    </dxf>
    <dxf>
      <numFmt numFmtId="168" formatCode="0.0"/>
    </dxf>
    <dxf>
      <numFmt numFmtId="2" formatCode="0.00"/>
    </dxf>
    <dxf>
      <numFmt numFmtId="170" formatCode="0.000"/>
    </dxf>
    <dxf>
      <numFmt numFmtId="165" formatCode="0.0E+00"/>
    </dxf>
    <dxf>
      <numFmt numFmtId="1" formatCode="0"/>
    </dxf>
    <dxf>
      <numFmt numFmtId="3" formatCode="#,##0"/>
    </dxf>
    <dxf>
      <numFmt numFmtId="168" formatCode="0.0"/>
    </dxf>
    <dxf>
      <numFmt numFmtId="2" formatCode="0.00"/>
    </dxf>
    <dxf>
      <numFmt numFmtId="170" formatCode="0.000"/>
    </dxf>
    <dxf>
      <numFmt numFmtId="165" formatCode="0.0E+00"/>
    </dxf>
    <dxf>
      <numFmt numFmtId="1" formatCode="0"/>
    </dxf>
    <dxf>
      <numFmt numFmtId="3" formatCode="#,##0"/>
    </dxf>
    <dxf>
      <numFmt numFmtId="165" formatCode="0.0E+00"/>
    </dxf>
    <dxf>
      <numFmt numFmtId="170" formatCode="0.000"/>
    </dxf>
    <dxf>
      <numFmt numFmtId="2" formatCode="0.00"/>
    </dxf>
    <dxf>
      <numFmt numFmtId="3" formatCode="#,##0"/>
    </dxf>
    <dxf>
      <numFmt numFmtId="1" formatCode="0"/>
    </dxf>
    <dxf>
      <numFmt numFmtId="165" formatCode="0.0E+00"/>
    </dxf>
    <dxf>
      <numFmt numFmtId="3" formatCode="#,##0"/>
    </dxf>
    <dxf>
      <numFmt numFmtId="2" formatCode="0.00"/>
    </dxf>
    <dxf>
      <numFmt numFmtId="1" formatCode="0"/>
    </dxf>
    <dxf>
      <numFmt numFmtId="170" formatCode="0.000"/>
    </dxf>
    <dxf>
      <numFmt numFmtId="168" formatCode="0.0"/>
    </dxf>
    <dxf>
      <numFmt numFmtId="3" formatCode="#,##0"/>
    </dxf>
    <dxf>
      <numFmt numFmtId="1" formatCode="0"/>
    </dxf>
    <dxf>
      <numFmt numFmtId="165" formatCode="0.0E+00"/>
    </dxf>
    <dxf>
      <numFmt numFmtId="170" formatCode="0.000"/>
    </dxf>
    <dxf>
      <numFmt numFmtId="2" formatCode="0.00"/>
    </dxf>
    <dxf>
      <numFmt numFmtId="168" formatCode="0.0"/>
    </dxf>
    <dxf>
      <numFmt numFmtId="168" formatCode="0.0"/>
    </dxf>
    <dxf>
      <numFmt numFmtId="168" formatCode="0.0"/>
    </dxf>
    <dxf>
      <numFmt numFmtId="168" formatCode="0.0"/>
    </dxf>
    <dxf>
      <numFmt numFmtId="2" formatCode="0.00"/>
    </dxf>
    <dxf>
      <numFmt numFmtId="170" formatCode="0.000"/>
    </dxf>
    <dxf>
      <numFmt numFmtId="168" formatCode="0.0"/>
    </dxf>
    <dxf>
      <numFmt numFmtId="2" formatCode="0.00"/>
    </dxf>
    <dxf>
      <numFmt numFmtId="170" formatCode="0.000"/>
    </dxf>
    <dxf>
      <numFmt numFmtId="165" formatCode="0.0E+00"/>
    </dxf>
    <dxf>
      <numFmt numFmtId="1" formatCode="0"/>
    </dxf>
    <dxf>
      <numFmt numFmtId="2" formatCode="0.00"/>
    </dxf>
    <dxf>
      <numFmt numFmtId="170" formatCode="0.000"/>
    </dxf>
    <dxf>
      <numFmt numFmtId="3" formatCode="#,##0"/>
    </dxf>
    <dxf>
      <numFmt numFmtId="168" formatCode="0.0"/>
    </dxf>
    <dxf>
      <numFmt numFmtId="165" formatCode="0.0E+00"/>
    </dxf>
    <dxf>
      <numFmt numFmtId="168" formatCode="0.0"/>
    </dxf>
    <dxf>
      <numFmt numFmtId="3" formatCode="#,##0"/>
    </dxf>
    <dxf>
      <numFmt numFmtId="1" formatCode="0"/>
    </dxf>
    <dxf>
      <numFmt numFmtId="170" formatCode="0.000"/>
    </dxf>
    <dxf>
      <numFmt numFmtId="2" formatCode="0.00"/>
    </dxf>
    <dxf>
      <numFmt numFmtId="3" formatCode="#,##0"/>
    </dxf>
    <dxf>
      <numFmt numFmtId="168" formatCode="0.0"/>
    </dxf>
    <dxf>
      <numFmt numFmtId="165" formatCode="0.0E+00"/>
    </dxf>
    <dxf>
      <numFmt numFmtId="2" formatCode="0.00"/>
    </dxf>
    <dxf>
      <numFmt numFmtId="170" formatCode="0.000"/>
    </dxf>
    <dxf>
      <numFmt numFmtId="1" formatCode="0"/>
    </dxf>
    <dxf>
      <numFmt numFmtId="165" formatCode="0.0E+00"/>
    </dxf>
    <dxf>
      <numFmt numFmtId="1" formatCode="0"/>
    </dxf>
    <dxf>
      <numFmt numFmtId="3" formatCode="#,##0"/>
    </dxf>
    <dxf>
      <numFmt numFmtId="2" formatCode="0.00"/>
    </dxf>
    <dxf>
      <numFmt numFmtId="170" formatCode="0.000"/>
    </dxf>
    <dxf>
      <numFmt numFmtId="170" formatCode="0.000"/>
    </dxf>
    <dxf>
      <numFmt numFmtId="3" formatCode="#,##0"/>
    </dxf>
    <dxf>
      <numFmt numFmtId="1" formatCode="0"/>
    </dxf>
    <dxf>
      <numFmt numFmtId="165" formatCode="0.0E+00"/>
    </dxf>
    <dxf>
      <numFmt numFmtId="2" formatCode="0.00"/>
    </dxf>
    <dxf>
      <numFmt numFmtId="168" formatCode="0.0"/>
    </dxf>
    <dxf>
      <numFmt numFmtId="165" formatCode="0.0E+00"/>
    </dxf>
    <dxf>
      <numFmt numFmtId="1" formatCode="0"/>
    </dxf>
    <dxf>
      <numFmt numFmtId="3" formatCode="#,##0"/>
    </dxf>
    <dxf>
      <numFmt numFmtId="170" formatCode="0.000"/>
    </dxf>
    <dxf>
      <numFmt numFmtId="2" formatCode="0.00"/>
    </dxf>
    <dxf>
      <numFmt numFmtId="168" formatCode="0.0"/>
    </dxf>
    <dxf>
      <numFmt numFmtId="168" formatCode="0.0"/>
    </dxf>
    <dxf>
      <numFmt numFmtId="1" formatCode="0"/>
    </dxf>
    <dxf>
      <numFmt numFmtId="165" formatCode="0.0E+00"/>
    </dxf>
    <dxf>
      <numFmt numFmtId="3" formatCode="#,##0"/>
    </dxf>
    <dxf>
      <numFmt numFmtId="168" formatCode="0.0"/>
    </dxf>
    <dxf>
      <numFmt numFmtId="2" formatCode="0.00"/>
    </dxf>
    <dxf>
      <numFmt numFmtId="170" formatCode="0.000"/>
    </dxf>
    <dxf>
      <numFmt numFmtId="1" formatCode="0"/>
    </dxf>
    <dxf>
      <numFmt numFmtId="165" formatCode="0.0E+00"/>
    </dxf>
    <dxf>
      <numFmt numFmtId="168" formatCode="0.0"/>
    </dxf>
    <dxf>
      <numFmt numFmtId="1" formatCode="0"/>
    </dxf>
    <dxf>
      <numFmt numFmtId="165" formatCode="0.0E+00"/>
    </dxf>
    <dxf>
      <numFmt numFmtId="3" formatCode="#,##0"/>
    </dxf>
    <dxf>
      <numFmt numFmtId="2" formatCode="0.00"/>
    </dxf>
    <dxf>
      <numFmt numFmtId="170" formatCode="0.000"/>
    </dxf>
    <dxf>
      <numFmt numFmtId="3" formatCode="#,##0"/>
    </dxf>
    <dxf>
      <numFmt numFmtId="1" formatCode="0"/>
    </dxf>
    <dxf>
      <numFmt numFmtId="165" formatCode="0.0E+00"/>
    </dxf>
    <dxf>
      <numFmt numFmtId="170" formatCode="0.000"/>
    </dxf>
    <dxf>
      <numFmt numFmtId="2" formatCode="0.00"/>
    </dxf>
    <dxf>
      <numFmt numFmtId="2" formatCode="0.00"/>
    </dxf>
    <dxf>
      <numFmt numFmtId="168" formatCode="0.0"/>
    </dxf>
    <dxf>
      <numFmt numFmtId="170" formatCode="0.000"/>
    </dxf>
    <dxf>
      <numFmt numFmtId="3" formatCode="#,##0"/>
    </dxf>
    <dxf>
      <numFmt numFmtId="1" formatCode="0"/>
    </dxf>
    <dxf>
      <numFmt numFmtId="165" formatCode="0.0E+00"/>
    </dxf>
    <dxf>
      <numFmt numFmtId="1" formatCode="0"/>
    </dxf>
    <dxf>
      <numFmt numFmtId="3" formatCode="#,##0"/>
    </dxf>
    <dxf>
      <numFmt numFmtId="165" formatCode="0.0E+00"/>
    </dxf>
    <dxf>
      <numFmt numFmtId="170" formatCode="0.000"/>
    </dxf>
    <dxf>
      <numFmt numFmtId="2" formatCode="0.00"/>
    </dxf>
    <dxf>
      <numFmt numFmtId="168" formatCode="0.0"/>
    </dxf>
    <dxf>
      <numFmt numFmtId="168" formatCode="0.0"/>
    </dxf>
    <dxf>
      <numFmt numFmtId="168" formatCode="0.0"/>
    </dxf>
    <dxf>
      <numFmt numFmtId="170" formatCode="0.000"/>
    </dxf>
    <dxf>
      <numFmt numFmtId="2" formatCode="0.00"/>
    </dxf>
    <dxf>
      <numFmt numFmtId="168" formatCode="0.0"/>
    </dxf>
    <dxf>
      <numFmt numFmtId="170" formatCode="0.000"/>
    </dxf>
    <dxf>
      <numFmt numFmtId="2" formatCode="0.00"/>
    </dxf>
    <dxf>
      <numFmt numFmtId="168" formatCode="0.0"/>
    </dxf>
    <dxf>
      <numFmt numFmtId="1" formatCode="0"/>
    </dxf>
    <dxf>
      <numFmt numFmtId="165" formatCode="0.0E+00"/>
    </dxf>
    <dxf>
      <numFmt numFmtId="170" formatCode="0.000"/>
    </dxf>
    <dxf>
      <numFmt numFmtId="3" formatCode="#,##0"/>
    </dxf>
    <dxf>
      <numFmt numFmtId="2" formatCode="0.00"/>
    </dxf>
    <dxf>
      <numFmt numFmtId="168" formatCode="0.0"/>
    </dxf>
    <dxf>
      <numFmt numFmtId="168" formatCode="0.0"/>
    </dxf>
    <dxf>
      <numFmt numFmtId="3" formatCode="#,##0"/>
    </dxf>
    <dxf>
      <numFmt numFmtId="2" formatCode="0.00"/>
    </dxf>
    <dxf>
      <numFmt numFmtId="165" formatCode="0.0E+00"/>
    </dxf>
    <dxf>
      <numFmt numFmtId="1" formatCode="0"/>
    </dxf>
    <dxf>
      <numFmt numFmtId="170" formatCode="0.000"/>
    </dxf>
    <dxf>
      <numFmt numFmtId="168" formatCode="0.0"/>
    </dxf>
    <dxf>
      <numFmt numFmtId="3" formatCode="#,##0"/>
    </dxf>
    <dxf>
      <numFmt numFmtId="170" formatCode="0.000"/>
    </dxf>
    <dxf>
      <numFmt numFmtId="2" formatCode="0.00"/>
    </dxf>
    <dxf>
      <numFmt numFmtId="165" formatCode="0.0E+00"/>
    </dxf>
    <dxf>
      <numFmt numFmtId="1" formatCode="0"/>
    </dxf>
    <dxf>
      <numFmt numFmtId="2" formatCode="0.00"/>
    </dxf>
    <dxf>
      <numFmt numFmtId="3" formatCode="#,##0"/>
    </dxf>
    <dxf>
      <numFmt numFmtId="1" formatCode="0"/>
    </dxf>
    <dxf>
      <numFmt numFmtId="165" formatCode="0.0E+00"/>
    </dxf>
    <dxf>
      <numFmt numFmtId="170" formatCode="0.000"/>
    </dxf>
    <dxf>
      <numFmt numFmtId="165" formatCode="0.0E+00"/>
    </dxf>
    <dxf>
      <numFmt numFmtId="1" formatCode="0"/>
    </dxf>
    <dxf>
      <numFmt numFmtId="2" formatCode="0.00"/>
    </dxf>
    <dxf>
      <numFmt numFmtId="170" formatCode="0.000"/>
    </dxf>
    <dxf>
      <numFmt numFmtId="3" formatCode="#,##0"/>
    </dxf>
    <dxf>
      <numFmt numFmtId="168" formatCode="0.0"/>
    </dxf>
    <dxf>
      <numFmt numFmtId="165" formatCode="0.0E+00"/>
    </dxf>
    <dxf>
      <numFmt numFmtId="168" formatCode="0.0"/>
    </dxf>
    <dxf>
      <numFmt numFmtId="2" formatCode="0.00"/>
    </dxf>
    <dxf>
      <numFmt numFmtId="170" formatCode="0.000"/>
    </dxf>
    <dxf>
      <numFmt numFmtId="1" formatCode="0"/>
    </dxf>
    <dxf>
      <numFmt numFmtId="3" formatCode="#,##0"/>
    </dxf>
    <dxf>
      <numFmt numFmtId="168" formatCode="0.0"/>
    </dxf>
    <dxf>
      <numFmt numFmtId="165" formatCode="0.0E+00"/>
    </dxf>
    <dxf>
      <numFmt numFmtId="1" formatCode="0"/>
    </dxf>
    <dxf>
      <numFmt numFmtId="168" formatCode="0.0"/>
    </dxf>
    <dxf>
      <numFmt numFmtId="3" formatCode="#,##0"/>
    </dxf>
    <dxf>
      <numFmt numFmtId="1" formatCode="0"/>
    </dxf>
    <dxf>
      <numFmt numFmtId="165" formatCode="0.0E+00"/>
    </dxf>
    <dxf>
      <numFmt numFmtId="170" formatCode="0.000"/>
    </dxf>
    <dxf>
      <numFmt numFmtId="2" formatCode="0.00"/>
    </dxf>
    <dxf>
      <numFmt numFmtId="170" formatCode="0.000"/>
    </dxf>
    <dxf>
      <numFmt numFmtId="2" formatCode="0.00"/>
    </dxf>
    <dxf>
      <numFmt numFmtId="165" formatCode="0.0E+00"/>
    </dxf>
    <dxf>
      <numFmt numFmtId="1" formatCode="0"/>
    </dxf>
    <dxf>
      <numFmt numFmtId="3" formatCode="#,##0"/>
    </dxf>
    <dxf>
      <numFmt numFmtId="168" formatCode="0.0"/>
    </dxf>
    <dxf>
      <numFmt numFmtId="3" formatCode="#,##0"/>
    </dxf>
    <dxf>
      <numFmt numFmtId="2" formatCode="0.00"/>
    </dxf>
    <dxf>
      <numFmt numFmtId="170" formatCode="0.000"/>
    </dxf>
    <dxf>
      <numFmt numFmtId="165" formatCode="0.0E+00"/>
    </dxf>
    <dxf>
      <numFmt numFmtId="1" formatCode="0"/>
    </dxf>
    <dxf>
      <numFmt numFmtId="1" formatCode="0"/>
    </dxf>
    <dxf>
      <numFmt numFmtId="3" formatCode="#,##0"/>
    </dxf>
    <dxf>
      <numFmt numFmtId="165" formatCode="0.0E+00"/>
    </dxf>
    <dxf>
      <numFmt numFmtId="168" formatCode="0.0"/>
    </dxf>
    <dxf>
      <numFmt numFmtId="2" formatCode="0.00"/>
    </dxf>
    <dxf>
      <numFmt numFmtId="170" formatCode="0.000"/>
    </dxf>
    <dxf>
      <numFmt numFmtId="1" formatCode="0"/>
    </dxf>
    <dxf>
      <numFmt numFmtId="3" formatCode="#,##0"/>
    </dxf>
    <dxf>
      <numFmt numFmtId="2" formatCode="0.00"/>
    </dxf>
    <dxf>
      <numFmt numFmtId="170" formatCode="0.000"/>
    </dxf>
    <dxf>
      <numFmt numFmtId="165" formatCode="0.0E+00"/>
    </dxf>
    <dxf>
      <numFmt numFmtId="168" formatCode="0.0"/>
    </dxf>
    <dxf>
      <numFmt numFmtId="168" formatCode="0.0"/>
    </dxf>
    <dxf>
      <numFmt numFmtId="168" formatCode="0.0"/>
    </dxf>
    <dxf>
      <numFmt numFmtId="168" formatCode="0.0"/>
    </dxf>
    <dxf>
      <numFmt numFmtId="170" formatCode="0.000"/>
    </dxf>
    <dxf>
      <numFmt numFmtId="2" formatCode="0.00"/>
    </dxf>
    <dxf>
      <numFmt numFmtId="168" formatCode="0.0"/>
    </dxf>
    <dxf>
      <numFmt numFmtId="2" formatCode="0.00"/>
    </dxf>
    <dxf>
      <numFmt numFmtId="170" formatCode="0.000"/>
    </dxf>
    <dxf>
      <numFmt numFmtId="1" formatCode="0"/>
    </dxf>
    <dxf>
      <numFmt numFmtId="165" formatCode="0.0E+00"/>
    </dxf>
    <dxf>
      <numFmt numFmtId="170" formatCode="0.000"/>
    </dxf>
    <dxf>
      <numFmt numFmtId="3" formatCode="#,##0"/>
    </dxf>
    <dxf>
      <numFmt numFmtId="2" formatCode="0.00"/>
    </dxf>
    <dxf>
      <numFmt numFmtId="168" formatCode="0.0"/>
    </dxf>
    <dxf>
      <numFmt numFmtId="168" formatCode="0.0"/>
    </dxf>
    <dxf>
      <numFmt numFmtId="2" formatCode="0.00"/>
    </dxf>
    <dxf>
      <numFmt numFmtId="170" formatCode="0.000"/>
    </dxf>
    <dxf>
      <numFmt numFmtId="165" formatCode="0.0E+00"/>
    </dxf>
    <dxf>
      <numFmt numFmtId="1" formatCode="0"/>
    </dxf>
    <dxf>
      <numFmt numFmtId="3" formatCode="#,##0"/>
    </dxf>
    <dxf>
      <numFmt numFmtId="165" formatCode="0.0E+00"/>
    </dxf>
    <dxf>
      <numFmt numFmtId="168" formatCode="0.0"/>
    </dxf>
    <dxf>
      <numFmt numFmtId="2" formatCode="0.00"/>
    </dxf>
    <dxf>
      <numFmt numFmtId="170" formatCode="0.000"/>
    </dxf>
    <dxf>
      <numFmt numFmtId="1" formatCode="0"/>
    </dxf>
    <dxf>
      <numFmt numFmtId="3" formatCode="#,##0"/>
    </dxf>
    <dxf>
      <numFmt numFmtId="1" formatCode="0"/>
    </dxf>
    <dxf>
      <numFmt numFmtId="165" formatCode="0.0E+00"/>
    </dxf>
    <dxf>
      <numFmt numFmtId="2" formatCode="0.00"/>
    </dxf>
    <dxf>
      <numFmt numFmtId="170" formatCode="0.000"/>
    </dxf>
    <dxf>
      <numFmt numFmtId="3" formatCode="#,##0"/>
    </dxf>
    <dxf>
      <numFmt numFmtId="3" formatCode="#,##0"/>
    </dxf>
    <dxf>
      <numFmt numFmtId="1" formatCode="0"/>
    </dxf>
    <dxf>
      <numFmt numFmtId="165" formatCode="0.0E+00"/>
    </dxf>
    <dxf>
      <numFmt numFmtId="170" formatCode="0.000"/>
    </dxf>
    <dxf>
      <numFmt numFmtId="2" formatCode="0.00"/>
    </dxf>
    <dxf>
      <numFmt numFmtId="168" formatCode="0.0"/>
    </dxf>
    <dxf>
      <numFmt numFmtId="1" formatCode="0"/>
    </dxf>
    <dxf>
      <numFmt numFmtId="165" formatCode="0.0E+00"/>
    </dxf>
    <dxf>
      <numFmt numFmtId="2" formatCode="0.00"/>
    </dxf>
    <dxf>
      <numFmt numFmtId="170" formatCode="0.000"/>
    </dxf>
    <dxf>
      <numFmt numFmtId="168" formatCode="0.0"/>
    </dxf>
    <dxf>
      <numFmt numFmtId="3" formatCode="#,##0"/>
    </dxf>
    <dxf>
      <numFmt numFmtId="168" formatCode="0.0"/>
    </dxf>
    <dxf>
      <numFmt numFmtId="1" formatCode="0"/>
    </dxf>
    <dxf>
      <numFmt numFmtId="165" formatCode="0.0E+00"/>
    </dxf>
    <dxf>
      <numFmt numFmtId="168" formatCode="0.0"/>
    </dxf>
    <dxf>
      <numFmt numFmtId="1" formatCode="0"/>
    </dxf>
    <dxf>
      <numFmt numFmtId="165" formatCode="0.0E+00"/>
    </dxf>
    <dxf>
      <numFmt numFmtId="170" formatCode="0.000"/>
    </dxf>
    <dxf>
      <numFmt numFmtId="3" formatCode="#,##0"/>
    </dxf>
    <dxf>
      <numFmt numFmtId="2" formatCode="0.00"/>
    </dxf>
    <dxf>
      <numFmt numFmtId="165" formatCode="0.0E+00"/>
    </dxf>
    <dxf>
      <numFmt numFmtId="170" formatCode="0.000"/>
    </dxf>
    <dxf>
      <numFmt numFmtId="1" formatCode="0"/>
    </dxf>
    <dxf>
      <numFmt numFmtId="2" formatCode="0.00"/>
    </dxf>
    <dxf>
      <numFmt numFmtId="3" formatCode="#,##0"/>
    </dxf>
    <dxf>
      <numFmt numFmtId="168" formatCode="0.0"/>
    </dxf>
    <dxf>
      <numFmt numFmtId="3" formatCode="#,##0"/>
    </dxf>
    <dxf>
      <numFmt numFmtId="2" formatCode="0.00"/>
    </dxf>
    <dxf>
      <numFmt numFmtId="1" formatCode="0"/>
    </dxf>
    <dxf>
      <numFmt numFmtId="170" formatCode="0.000"/>
    </dxf>
    <dxf>
      <numFmt numFmtId="165" formatCode="0.0E+00"/>
    </dxf>
    <dxf>
      <numFmt numFmtId="168" formatCode="0.0"/>
    </dxf>
    <dxf>
      <numFmt numFmtId="2" formatCode="0.00"/>
    </dxf>
    <dxf>
      <numFmt numFmtId="165" formatCode="0.0E+00"/>
    </dxf>
    <dxf>
      <numFmt numFmtId="1" formatCode="0"/>
    </dxf>
    <dxf>
      <numFmt numFmtId="3" formatCode="#,##0"/>
    </dxf>
    <dxf>
      <numFmt numFmtId="170" formatCode="0.000"/>
    </dxf>
    <dxf>
      <numFmt numFmtId="1" formatCode="0"/>
    </dxf>
    <dxf>
      <numFmt numFmtId="3" formatCode="#,##0"/>
    </dxf>
    <dxf>
      <numFmt numFmtId="165" formatCode="0.0E+00"/>
    </dxf>
    <dxf>
      <numFmt numFmtId="170" formatCode="0.000"/>
    </dxf>
    <dxf>
      <numFmt numFmtId="2" formatCode="0.00"/>
    </dxf>
    <dxf>
      <numFmt numFmtId="168" formatCode="0.0"/>
    </dxf>
    <dxf>
      <numFmt numFmtId="168" formatCode="0.0"/>
    </dxf>
    <dxf>
      <numFmt numFmtId="168" formatCode="0.0"/>
    </dxf>
    <dxf>
      <numFmt numFmtId="168" formatCode="0.0"/>
    </dxf>
    <dxf>
      <numFmt numFmtId="2" formatCode="0.00"/>
    </dxf>
    <dxf>
      <numFmt numFmtId="170" formatCode="0.000"/>
    </dxf>
    <dxf>
      <numFmt numFmtId="168" formatCode="0.0"/>
    </dxf>
    <dxf>
      <numFmt numFmtId="170" formatCode="0.000"/>
    </dxf>
    <dxf>
      <numFmt numFmtId="2" formatCode="0.00"/>
    </dxf>
    <dxf>
      <numFmt numFmtId="1" formatCode="0"/>
    </dxf>
    <dxf>
      <numFmt numFmtId="165" formatCode="0.0E+00"/>
    </dxf>
    <dxf>
      <numFmt numFmtId="2" formatCode="0.00"/>
    </dxf>
    <dxf>
      <numFmt numFmtId="170" formatCode="0.000"/>
    </dxf>
    <dxf>
      <numFmt numFmtId="3" formatCode="#,##0"/>
    </dxf>
    <dxf>
      <numFmt numFmtId="168" formatCode="0.0"/>
    </dxf>
    <dxf>
      <numFmt numFmtId="2" formatCode="0.00"/>
    </dxf>
    <dxf>
      <numFmt numFmtId="170" formatCode="0.000"/>
    </dxf>
    <dxf>
      <numFmt numFmtId="165" formatCode="0.0E+00"/>
    </dxf>
    <dxf>
      <numFmt numFmtId="1" formatCode="0"/>
    </dxf>
    <dxf>
      <numFmt numFmtId="3" formatCode="#,##0"/>
    </dxf>
    <dxf>
      <numFmt numFmtId="168" formatCode="0.0"/>
    </dxf>
    <dxf>
      <numFmt numFmtId="165" formatCode="0.0E+00"/>
    </dxf>
    <dxf>
      <numFmt numFmtId="1" formatCode="0"/>
    </dxf>
    <dxf>
      <numFmt numFmtId="168" formatCode="0.0"/>
    </dxf>
    <dxf>
      <numFmt numFmtId="2" formatCode="0.00"/>
    </dxf>
    <dxf>
      <numFmt numFmtId="170" formatCode="0.000"/>
    </dxf>
    <dxf>
      <numFmt numFmtId="3" formatCode="#,##0"/>
    </dxf>
    <dxf>
      <numFmt numFmtId="1" formatCode="0"/>
    </dxf>
    <dxf>
      <numFmt numFmtId="3" formatCode="#,##0"/>
    </dxf>
    <dxf>
      <numFmt numFmtId="2" formatCode="0.00"/>
    </dxf>
    <dxf>
      <numFmt numFmtId="170" formatCode="0.000"/>
    </dxf>
    <dxf>
      <numFmt numFmtId="165" formatCode="0.0E+00"/>
    </dxf>
    <dxf>
      <numFmt numFmtId="168" formatCode="0.0"/>
    </dxf>
    <dxf>
      <numFmt numFmtId="2" formatCode="0.00"/>
    </dxf>
    <dxf>
      <numFmt numFmtId="170" formatCode="0.000"/>
    </dxf>
    <dxf>
      <numFmt numFmtId="165" formatCode="0.0E+00"/>
    </dxf>
    <dxf>
      <numFmt numFmtId="1" formatCode="0"/>
    </dxf>
    <dxf>
      <numFmt numFmtId="3" formatCode="#,##0"/>
    </dxf>
    <dxf>
      <numFmt numFmtId="3" formatCode="#,##0"/>
    </dxf>
    <dxf>
      <numFmt numFmtId="1" formatCode="0"/>
    </dxf>
    <dxf>
      <numFmt numFmtId="165" formatCode="0.0E+00"/>
    </dxf>
    <dxf>
      <numFmt numFmtId="170" formatCode="0.000"/>
    </dxf>
    <dxf>
      <numFmt numFmtId="2" formatCode="0.00"/>
    </dxf>
    <dxf>
      <numFmt numFmtId="168" formatCode="0.0"/>
    </dxf>
    <dxf>
      <numFmt numFmtId="168" formatCode="0.0"/>
    </dxf>
    <dxf>
      <numFmt numFmtId="1" formatCode="0"/>
    </dxf>
    <dxf>
      <numFmt numFmtId="165" formatCode="0.0E+00"/>
    </dxf>
    <dxf>
      <numFmt numFmtId="165" formatCode="0.0E+00"/>
    </dxf>
    <dxf>
      <numFmt numFmtId="1" formatCode="0"/>
    </dxf>
    <dxf>
      <numFmt numFmtId="165" formatCode="0.0E+00"/>
    </dxf>
    <dxf>
      <numFmt numFmtId="1" formatCode="0"/>
    </dxf>
    <dxf>
      <numFmt numFmtId="3" formatCode="#,##0"/>
    </dxf>
    <dxf>
      <numFmt numFmtId="1" formatCode="0"/>
    </dxf>
    <dxf>
      <numFmt numFmtId="165" formatCode="0.0E+00"/>
    </dxf>
    <dxf>
      <numFmt numFmtId="170" formatCode="0.000"/>
    </dxf>
    <dxf>
      <numFmt numFmtId="2" formatCode="0.00"/>
    </dxf>
    <dxf>
      <numFmt numFmtId="168" formatCode="0.0"/>
    </dxf>
    <dxf>
      <numFmt numFmtId="1" formatCode="0"/>
    </dxf>
    <dxf>
      <numFmt numFmtId="2" formatCode="0.00"/>
    </dxf>
    <dxf>
      <numFmt numFmtId="168" formatCode="0.0"/>
    </dxf>
    <dxf>
      <numFmt numFmtId="165" formatCode="0.0E+00"/>
    </dxf>
    <dxf>
      <numFmt numFmtId="3" formatCode="#,##0"/>
    </dxf>
    <dxf>
      <numFmt numFmtId="170" formatCode="0.000"/>
    </dxf>
    <dxf>
      <numFmt numFmtId="170" formatCode="0.000"/>
    </dxf>
    <dxf>
      <numFmt numFmtId="165" formatCode="0.0E+00"/>
    </dxf>
    <dxf>
      <numFmt numFmtId="1" formatCode="0"/>
    </dxf>
    <dxf>
      <numFmt numFmtId="3" formatCode="#,##0"/>
    </dxf>
    <dxf>
      <numFmt numFmtId="2" formatCode="0.00"/>
    </dxf>
    <dxf>
      <numFmt numFmtId="3" formatCode="#,##0"/>
    </dxf>
    <dxf>
      <numFmt numFmtId="1" formatCode="0"/>
    </dxf>
    <dxf>
      <numFmt numFmtId="165" formatCode="0.0E+00"/>
    </dxf>
    <dxf>
      <numFmt numFmtId="170" formatCode="0.000"/>
    </dxf>
    <dxf>
      <numFmt numFmtId="2" formatCode="0.00"/>
    </dxf>
    <dxf>
      <numFmt numFmtId="168" formatCode="0.0"/>
    </dxf>
    <dxf>
      <numFmt numFmtId="168" formatCode="0.0"/>
    </dxf>
    <dxf>
      <numFmt numFmtId="2" formatCode="0.00"/>
    </dxf>
    <dxf>
      <numFmt numFmtId="170" formatCode="0.000"/>
    </dxf>
    <dxf>
      <numFmt numFmtId="165" formatCode="0.0E+00"/>
    </dxf>
    <dxf>
      <numFmt numFmtId="1" formatCode="0"/>
    </dxf>
    <dxf>
      <numFmt numFmtId="3" formatCode="#,##0"/>
    </dxf>
    <dxf>
      <numFmt numFmtId="168" formatCode="0.0"/>
    </dxf>
    <dxf>
      <numFmt numFmtId="168" formatCode="0.0"/>
    </dxf>
    <dxf>
      <numFmt numFmtId="170" formatCode="0.000"/>
    </dxf>
    <dxf>
      <numFmt numFmtId="2" formatCode="0.00"/>
    </dxf>
    <dxf>
      <numFmt numFmtId="168" formatCode="0.0"/>
    </dxf>
    <dxf>
      <numFmt numFmtId="2" formatCode="0.00"/>
    </dxf>
    <dxf>
      <numFmt numFmtId="168" formatCode="0.0"/>
    </dxf>
    <dxf>
      <numFmt numFmtId="170" formatCode="0.000"/>
    </dxf>
    <dxf>
      <numFmt numFmtId="2" formatCode="0.00"/>
    </dxf>
    <dxf>
      <numFmt numFmtId="168" formatCode="0.0"/>
    </dxf>
    <dxf>
      <numFmt numFmtId="170" formatCode="0.000"/>
    </dxf>
    <dxf>
      <numFmt numFmtId="1" formatCode="0"/>
    </dxf>
    <dxf>
      <numFmt numFmtId="165" formatCode="0.0E+00"/>
    </dxf>
    <dxf>
      <numFmt numFmtId="3" formatCode="#,##0"/>
    </dxf>
    <dxf>
      <numFmt numFmtId="170" formatCode="0.000"/>
    </dxf>
    <dxf>
      <numFmt numFmtId="2" formatCode="0.00"/>
    </dxf>
    <dxf>
      <numFmt numFmtId="168" formatCode="0.0"/>
    </dxf>
    <dxf>
      <numFmt numFmtId="2" formatCode="0.00"/>
    </dxf>
    <dxf>
      <numFmt numFmtId="3" formatCode="#,##0"/>
    </dxf>
    <dxf>
      <numFmt numFmtId="3" formatCode="#,##0"/>
    </dxf>
    <dxf>
      <numFmt numFmtId="3" formatCode="#,##0"/>
    </dxf>
    <dxf>
      <numFmt numFmtId="168" formatCode="0.0"/>
    </dxf>
    <dxf>
      <numFmt numFmtId="2" formatCode="0.00"/>
    </dxf>
    <dxf>
      <numFmt numFmtId="170" formatCode="0.000"/>
    </dxf>
    <dxf>
      <numFmt numFmtId="168" formatCode="0.0"/>
    </dxf>
    <dxf>
      <numFmt numFmtId="1" formatCode="0"/>
    </dxf>
    <dxf>
      <numFmt numFmtId="170" formatCode="0.000"/>
    </dxf>
    <dxf>
      <numFmt numFmtId="165" formatCode="0.0E+00"/>
    </dxf>
    <dxf>
      <numFmt numFmtId="3" formatCode="#,##0"/>
    </dxf>
    <dxf>
      <numFmt numFmtId="1" formatCode="0"/>
    </dxf>
    <dxf>
      <numFmt numFmtId="170" formatCode="0.000"/>
    </dxf>
    <dxf>
      <numFmt numFmtId="2" formatCode="0.00"/>
    </dxf>
    <dxf>
      <numFmt numFmtId="168" formatCode="0.0"/>
    </dxf>
    <dxf>
      <numFmt numFmtId="168" formatCode="0.0"/>
    </dxf>
    <dxf>
      <numFmt numFmtId="2" formatCode="0.00"/>
    </dxf>
    <dxf>
      <numFmt numFmtId="170" formatCode="0.000"/>
    </dxf>
    <dxf>
      <numFmt numFmtId="165" formatCode="0.0E+00"/>
    </dxf>
    <dxf>
      <numFmt numFmtId="1" formatCode="0"/>
    </dxf>
    <dxf>
      <numFmt numFmtId="3" formatCode="#,##0"/>
    </dxf>
    <dxf>
      <numFmt numFmtId="170" formatCode="0.000"/>
    </dxf>
    <dxf>
      <numFmt numFmtId="2" formatCode="0.00"/>
    </dxf>
    <dxf>
      <numFmt numFmtId="3" formatCode="#,##0"/>
    </dxf>
    <dxf>
      <numFmt numFmtId="1" formatCode="0"/>
    </dxf>
    <dxf>
      <numFmt numFmtId="165" formatCode="0.0E+00"/>
    </dxf>
    <dxf>
      <numFmt numFmtId="3" formatCode="#,##0"/>
    </dxf>
    <dxf>
      <numFmt numFmtId="168" formatCode="0.0"/>
    </dxf>
    <dxf>
      <numFmt numFmtId="165" formatCode="0.0E+00"/>
    </dxf>
    <dxf>
      <numFmt numFmtId="170" formatCode="0.000"/>
    </dxf>
    <dxf>
      <numFmt numFmtId="2" formatCode="0.00"/>
    </dxf>
    <dxf>
      <numFmt numFmtId="1" formatCode="0"/>
    </dxf>
    <dxf>
      <numFmt numFmtId="3" formatCode="#,##0"/>
    </dxf>
    <dxf>
      <numFmt numFmtId="165" formatCode="0.0E+00"/>
    </dxf>
    <dxf>
      <numFmt numFmtId="170" formatCode="0.000"/>
    </dxf>
    <dxf>
      <numFmt numFmtId="2" formatCode="0.00"/>
    </dxf>
    <dxf>
      <numFmt numFmtId="168" formatCode="0.0"/>
    </dxf>
    <dxf>
      <numFmt numFmtId="1" formatCode="0"/>
    </dxf>
    <dxf>
      <numFmt numFmtId="168" formatCode="0.0"/>
    </dxf>
    <dxf>
      <numFmt numFmtId="165" formatCode="0.0E+00"/>
    </dxf>
    <dxf>
      <numFmt numFmtId="1" formatCode="0"/>
    </dxf>
    <dxf>
      <numFmt numFmtId="3" formatCode="#,##0"/>
    </dxf>
    <dxf>
      <numFmt numFmtId="165" formatCode="0.0E+00"/>
    </dxf>
    <dxf>
      <numFmt numFmtId="1" formatCode="0"/>
    </dxf>
    <dxf>
      <numFmt numFmtId="168" formatCode="0.0"/>
    </dxf>
    <dxf>
      <numFmt numFmtId="2" formatCode="0.00"/>
    </dxf>
    <dxf>
      <numFmt numFmtId="170" formatCode="0.000"/>
    </dxf>
    <dxf>
      <numFmt numFmtId="3" formatCode="#,##0"/>
    </dxf>
    <dxf>
      <numFmt numFmtId="1" formatCode="0"/>
    </dxf>
    <dxf>
      <numFmt numFmtId="165" formatCode="0.0E+00"/>
    </dxf>
    <dxf>
      <numFmt numFmtId="170" formatCode="0.000"/>
    </dxf>
    <dxf>
      <numFmt numFmtId="168" formatCode="0.0"/>
    </dxf>
    <dxf>
      <numFmt numFmtId="2" formatCode="0.00"/>
    </dxf>
    <dxf>
      <numFmt numFmtId="2" formatCode="0.00"/>
    </dxf>
    <dxf>
      <numFmt numFmtId="165" formatCode="0.0E+00"/>
    </dxf>
    <dxf>
      <numFmt numFmtId="1" formatCode="0"/>
    </dxf>
    <dxf>
      <numFmt numFmtId="3" formatCode="#,##0"/>
    </dxf>
    <dxf>
      <numFmt numFmtId="170" formatCode="0.000"/>
    </dxf>
    <dxf>
      <numFmt numFmtId="3" formatCode="#,##0"/>
    </dxf>
    <dxf>
      <numFmt numFmtId="1" formatCode="0"/>
    </dxf>
    <dxf>
      <numFmt numFmtId="165" formatCode="0.0E+00"/>
    </dxf>
    <dxf>
      <numFmt numFmtId="170" formatCode="0.000"/>
    </dxf>
    <dxf>
      <numFmt numFmtId="2" formatCode="0.00"/>
    </dxf>
    <dxf>
      <numFmt numFmtId="168" formatCode="0.0"/>
    </dxf>
    <dxf>
      <numFmt numFmtId="3" formatCode="#,##0"/>
    </dxf>
    <dxf>
      <numFmt numFmtId="1" formatCode="0"/>
    </dxf>
    <dxf>
      <numFmt numFmtId="165" formatCode="0.0E+00"/>
    </dxf>
    <dxf>
      <numFmt numFmtId="170" formatCode="0.000"/>
    </dxf>
    <dxf>
      <numFmt numFmtId="2" formatCode="0.00"/>
    </dxf>
    <dxf>
      <numFmt numFmtId="168" formatCode="0.0"/>
    </dxf>
    <dxf>
      <numFmt numFmtId="168" formatCode="0.0"/>
    </dxf>
    <dxf>
      <numFmt numFmtId="168" formatCode="0.0"/>
    </dxf>
    <dxf>
      <numFmt numFmtId="170" formatCode="0.000"/>
    </dxf>
    <dxf>
      <numFmt numFmtId="168" formatCode="0.0"/>
    </dxf>
    <dxf>
      <numFmt numFmtId="2" formatCode="0.00"/>
    </dxf>
    <dxf>
      <numFmt numFmtId="170" formatCode="0.000"/>
    </dxf>
    <dxf>
      <numFmt numFmtId="168" formatCode="0.0"/>
    </dxf>
    <dxf>
      <numFmt numFmtId="2" formatCode="0.00"/>
    </dxf>
    <dxf>
      <numFmt numFmtId="1" formatCode="0"/>
    </dxf>
    <dxf>
      <numFmt numFmtId="165" formatCode="0.0E+00"/>
    </dxf>
    <dxf>
      <numFmt numFmtId="170" formatCode="0.000"/>
    </dxf>
    <dxf>
      <numFmt numFmtId="3" formatCode="#,##0"/>
    </dxf>
    <dxf>
      <numFmt numFmtId="2" formatCode="0.00"/>
    </dxf>
    <dxf>
      <numFmt numFmtId="168" formatCode="0.0"/>
    </dxf>
    <dxf>
      <numFmt numFmtId="165" formatCode="0.0E+00"/>
    </dxf>
    <dxf>
      <numFmt numFmtId="170" formatCode="0.000"/>
    </dxf>
    <dxf>
      <numFmt numFmtId="2" formatCode="0.00"/>
    </dxf>
    <dxf>
      <numFmt numFmtId="168" formatCode="0.0"/>
    </dxf>
    <dxf>
      <numFmt numFmtId="3" formatCode="#,##0"/>
    </dxf>
    <dxf>
      <numFmt numFmtId="1" formatCode="0"/>
    </dxf>
    <dxf>
      <numFmt numFmtId="170" formatCode="0.000"/>
    </dxf>
    <dxf>
      <numFmt numFmtId="168" formatCode="0.0"/>
    </dxf>
    <dxf>
      <numFmt numFmtId="2" formatCode="0.00"/>
    </dxf>
    <dxf>
      <numFmt numFmtId="165" formatCode="0.0E+00"/>
    </dxf>
    <dxf>
      <numFmt numFmtId="1" formatCode="0"/>
    </dxf>
    <dxf>
      <numFmt numFmtId="3" formatCode="#,##0"/>
    </dxf>
    <dxf>
      <numFmt numFmtId="168" formatCode="0.0"/>
    </dxf>
    <dxf>
      <numFmt numFmtId="2" formatCode="0.00"/>
    </dxf>
    <dxf>
      <numFmt numFmtId="170" formatCode="0.000"/>
    </dxf>
    <dxf>
      <numFmt numFmtId="3" formatCode="#,##0"/>
    </dxf>
    <dxf>
      <numFmt numFmtId="165" formatCode="0.0E+00"/>
    </dxf>
    <dxf>
      <numFmt numFmtId="1" formatCode="0"/>
    </dxf>
    <dxf>
      <numFmt numFmtId="1" formatCode="0"/>
    </dxf>
    <dxf>
      <numFmt numFmtId="3" formatCode="#,##0"/>
    </dxf>
    <dxf>
      <numFmt numFmtId="165" formatCode="0.0E+00"/>
    </dxf>
    <dxf>
      <numFmt numFmtId="170" formatCode="0.000"/>
    </dxf>
    <dxf>
      <numFmt numFmtId="2" formatCode="0.00"/>
    </dxf>
    <dxf>
      <numFmt numFmtId="168" formatCode="0.0"/>
    </dxf>
    <dxf>
      <numFmt numFmtId="3" formatCode="#,##0"/>
    </dxf>
    <dxf>
      <numFmt numFmtId="1" formatCode="0"/>
    </dxf>
    <dxf>
      <numFmt numFmtId="165" formatCode="0.0E+00"/>
    </dxf>
    <dxf>
      <numFmt numFmtId="170" formatCode="0.000"/>
    </dxf>
    <dxf>
      <numFmt numFmtId="2" formatCode="0.00"/>
    </dxf>
    <dxf>
      <numFmt numFmtId="168" formatCode="0.0"/>
    </dxf>
    <dxf>
      <numFmt numFmtId="165" formatCode="0.0E+00"/>
    </dxf>
    <dxf>
      <numFmt numFmtId="1" formatCode="0"/>
    </dxf>
    <dxf>
      <numFmt numFmtId="1" formatCode="0"/>
    </dxf>
    <dxf>
      <numFmt numFmtId="2" formatCode="0.00"/>
    </dxf>
    <dxf>
      <numFmt numFmtId="170" formatCode="0.000"/>
    </dxf>
    <dxf>
      <numFmt numFmtId="165" formatCode="0.0E+00"/>
    </dxf>
    <dxf>
      <numFmt numFmtId="3" formatCode="#,##0"/>
    </dxf>
    <dxf>
      <numFmt numFmtId="168" formatCode="0.0"/>
    </dxf>
    <dxf>
      <numFmt numFmtId="165" formatCode="0.0E+00"/>
    </dxf>
    <dxf>
      <numFmt numFmtId="1" formatCode="0"/>
    </dxf>
    <dxf>
      <numFmt numFmtId="3" formatCode="#,##0"/>
    </dxf>
    <dxf>
      <numFmt numFmtId="170" formatCode="0.000"/>
    </dxf>
    <dxf>
      <numFmt numFmtId="2" formatCode="0.00"/>
    </dxf>
    <dxf>
      <numFmt numFmtId="2" formatCode="0.00"/>
    </dxf>
    <dxf>
      <numFmt numFmtId="165" formatCode="0.0E+00"/>
    </dxf>
    <dxf>
      <numFmt numFmtId="1" formatCode="0"/>
    </dxf>
    <dxf>
      <numFmt numFmtId="3" formatCode="#,##0"/>
    </dxf>
    <dxf>
      <numFmt numFmtId="170" formatCode="0.000"/>
    </dxf>
    <dxf>
      <numFmt numFmtId="1" formatCode="0"/>
    </dxf>
    <dxf>
      <numFmt numFmtId="3" formatCode="#,##0"/>
    </dxf>
    <dxf>
      <numFmt numFmtId="165" formatCode="0.0E+00"/>
    </dxf>
    <dxf>
      <numFmt numFmtId="2" formatCode="0.00"/>
    </dxf>
    <dxf>
      <numFmt numFmtId="170" formatCode="0.000"/>
    </dxf>
    <dxf>
      <numFmt numFmtId="2" formatCode="0.00"/>
    </dxf>
    <dxf>
      <numFmt numFmtId="170" formatCode="0.000"/>
    </dxf>
    <dxf>
      <numFmt numFmtId="165" formatCode="0.0E+00"/>
    </dxf>
    <dxf>
      <numFmt numFmtId="1" formatCode="0"/>
    </dxf>
    <dxf>
      <numFmt numFmtId="3" formatCode="#,##0"/>
    </dxf>
    <dxf>
      <numFmt numFmtId="168" formatCode="0.0"/>
    </dxf>
    <dxf>
      <numFmt numFmtId="168" formatCode="0.0"/>
    </dxf>
    <dxf>
      <numFmt numFmtId="168" formatCode="0.0"/>
    </dxf>
    <dxf>
      <numFmt numFmtId="168" formatCode="0.0"/>
    </dxf>
    <dxf>
      <numFmt numFmtId="168" formatCode="0.0"/>
    </dxf>
    <dxf>
      <numFmt numFmtId="1" formatCode="0"/>
    </dxf>
    <dxf>
      <numFmt numFmtId="165" formatCode="0.0E+00"/>
    </dxf>
    <dxf>
      <numFmt numFmtId="2" formatCode="0.00"/>
    </dxf>
    <dxf>
      <numFmt numFmtId="3" formatCode="#,##0"/>
    </dxf>
    <dxf>
      <numFmt numFmtId="170" formatCode="0.000"/>
    </dxf>
    <dxf>
      <numFmt numFmtId="170" formatCode="0.000"/>
    </dxf>
    <dxf>
      <numFmt numFmtId="168" formatCode="0.0"/>
    </dxf>
    <dxf>
      <numFmt numFmtId="2" formatCode="0.00"/>
    </dxf>
    <dxf>
      <numFmt numFmtId="1" formatCode="0"/>
    </dxf>
    <dxf>
      <numFmt numFmtId="165" formatCode="0.0E+00"/>
    </dxf>
    <dxf>
      <numFmt numFmtId="3" formatCode="#,##0"/>
    </dxf>
    <dxf>
      <numFmt numFmtId="168" formatCode="0.0"/>
    </dxf>
    <dxf>
      <numFmt numFmtId="2" formatCode="0.00"/>
    </dxf>
    <dxf>
      <numFmt numFmtId="165" formatCode="0.0E+00"/>
    </dxf>
    <dxf>
      <numFmt numFmtId="1" formatCode="0"/>
    </dxf>
    <dxf>
      <numFmt numFmtId="170" formatCode="0.000"/>
    </dxf>
    <dxf>
      <numFmt numFmtId="3" formatCode="#,##0"/>
    </dxf>
    <dxf>
      <numFmt numFmtId="168" formatCode="0.0"/>
    </dxf>
    <dxf>
      <numFmt numFmtId="165" formatCode="0.0E+00"/>
    </dxf>
    <dxf>
      <numFmt numFmtId="170" formatCode="0.000"/>
    </dxf>
    <dxf>
      <numFmt numFmtId="2" formatCode="0.00"/>
    </dxf>
    <dxf>
      <numFmt numFmtId="3" formatCode="#,##0"/>
    </dxf>
    <dxf>
      <numFmt numFmtId="1" formatCode="0"/>
    </dxf>
    <dxf>
      <numFmt numFmtId="168" formatCode="0.0"/>
    </dxf>
    <dxf>
      <numFmt numFmtId="2" formatCode="0.00"/>
    </dxf>
    <dxf>
      <numFmt numFmtId="165" formatCode="0.0E+00"/>
    </dxf>
    <dxf>
      <numFmt numFmtId="1" formatCode="0"/>
    </dxf>
    <dxf>
      <numFmt numFmtId="3" formatCode="#,##0"/>
    </dxf>
    <dxf>
      <numFmt numFmtId="170" formatCode="0.000"/>
    </dxf>
    <dxf>
      <numFmt numFmtId="2" formatCode="0.00"/>
    </dxf>
    <dxf>
      <numFmt numFmtId="168" formatCode="0.0"/>
    </dxf>
    <dxf>
      <numFmt numFmtId="3" formatCode="#,##0"/>
    </dxf>
    <dxf>
      <numFmt numFmtId="1" formatCode="0"/>
    </dxf>
    <dxf>
      <numFmt numFmtId="165" formatCode="0.0E+00"/>
    </dxf>
    <dxf>
      <numFmt numFmtId="170" formatCode="0.000"/>
    </dxf>
    <dxf>
      <numFmt numFmtId="1" formatCode="0"/>
    </dxf>
    <dxf>
      <numFmt numFmtId="165" formatCode="0.0E+00"/>
    </dxf>
    <dxf>
      <numFmt numFmtId="168" formatCode="0.0"/>
    </dxf>
    <dxf>
      <numFmt numFmtId="2" formatCode="0.00"/>
    </dxf>
    <dxf>
      <numFmt numFmtId="170" formatCode="0.000"/>
    </dxf>
    <dxf>
      <numFmt numFmtId="165" formatCode="0.0E+00"/>
    </dxf>
    <dxf>
      <numFmt numFmtId="1" formatCode="0"/>
    </dxf>
    <dxf>
      <numFmt numFmtId="3" formatCode="#,##0"/>
    </dxf>
    <dxf>
      <numFmt numFmtId="3" formatCode="#,##0"/>
    </dxf>
    <dxf>
      <numFmt numFmtId="1" formatCode="0"/>
    </dxf>
    <dxf>
      <numFmt numFmtId="165" formatCode="0.0E+00"/>
    </dxf>
    <dxf>
      <numFmt numFmtId="170" formatCode="0.000"/>
    </dxf>
    <dxf>
      <numFmt numFmtId="2" formatCode="0.00"/>
    </dxf>
    <dxf>
      <numFmt numFmtId="1" formatCode="0"/>
    </dxf>
    <dxf>
      <numFmt numFmtId="165" formatCode="0.0E+00"/>
    </dxf>
    <dxf>
      <numFmt numFmtId="170" formatCode="0.000"/>
    </dxf>
    <dxf>
      <numFmt numFmtId="2" formatCode="0.00"/>
    </dxf>
    <dxf>
      <numFmt numFmtId="3" formatCode="#,##0"/>
    </dxf>
    <dxf>
      <numFmt numFmtId="165" formatCode="0.0E+00"/>
    </dxf>
    <dxf>
      <numFmt numFmtId="1" formatCode="0"/>
    </dxf>
    <dxf>
      <numFmt numFmtId="2" formatCode="0.00"/>
    </dxf>
    <dxf>
      <numFmt numFmtId="170" formatCode="0.000"/>
    </dxf>
    <dxf>
      <numFmt numFmtId="3" formatCode="#,##0"/>
    </dxf>
    <dxf>
      <numFmt numFmtId="2" formatCode="0.00"/>
    </dxf>
    <dxf>
      <numFmt numFmtId="170" formatCode="0.000"/>
    </dxf>
    <dxf>
      <numFmt numFmtId="165" formatCode="0.0E+00"/>
    </dxf>
    <dxf>
      <numFmt numFmtId="3" formatCode="#,##0"/>
    </dxf>
    <dxf>
      <numFmt numFmtId="1" formatCode="0"/>
    </dxf>
    <dxf>
      <numFmt numFmtId="168" formatCode="0.0"/>
    </dxf>
    <dxf>
      <numFmt numFmtId="168" formatCode="0.0"/>
    </dxf>
    <dxf>
      <numFmt numFmtId="168" formatCode="0.0"/>
    </dxf>
    <dxf>
      <numFmt numFmtId="168" formatCode="0.0"/>
    </dxf>
    <dxf>
      <numFmt numFmtId="168" formatCode="0.0"/>
    </dxf>
    <dxf>
      <numFmt numFmtId="168" formatCode="0.0"/>
    </dxf>
    <dxf>
      <numFmt numFmtId="168" formatCode="0.0"/>
    </dxf>
    <dxf>
      <numFmt numFmtId="1" formatCode="0"/>
    </dxf>
    <dxf>
      <numFmt numFmtId="165" formatCode="0.0E+00"/>
    </dxf>
    <dxf>
      <numFmt numFmtId="170" formatCode="0.000"/>
    </dxf>
    <dxf>
      <numFmt numFmtId="3" formatCode="#,##0"/>
    </dxf>
    <dxf>
      <numFmt numFmtId="2" formatCode="0.00"/>
    </dxf>
    <dxf>
      <numFmt numFmtId="2" formatCode="0.00"/>
    </dxf>
    <dxf>
      <numFmt numFmtId="170" formatCode="0.000"/>
    </dxf>
    <dxf>
      <numFmt numFmtId="165" formatCode="0.0E+00"/>
    </dxf>
    <dxf>
      <numFmt numFmtId="1" formatCode="0"/>
    </dxf>
    <dxf>
      <numFmt numFmtId="3" formatCode="#,##0"/>
    </dxf>
    <dxf>
      <numFmt numFmtId="168" formatCode="0.0"/>
    </dxf>
    <dxf>
      <numFmt numFmtId="170" formatCode="0.000"/>
    </dxf>
    <dxf>
      <numFmt numFmtId="165" formatCode="0.0E+00"/>
    </dxf>
    <dxf>
      <numFmt numFmtId="3" formatCode="#,##0"/>
    </dxf>
    <dxf>
      <numFmt numFmtId="1" formatCode="0"/>
    </dxf>
    <dxf>
      <numFmt numFmtId="2" formatCode="0.00"/>
    </dxf>
    <dxf>
      <numFmt numFmtId="3" formatCode="#,##0"/>
    </dxf>
    <dxf>
      <numFmt numFmtId="2" formatCode="0.00"/>
    </dxf>
    <dxf>
      <numFmt numFmtId="1" formatCode="0"/>
    </dxf>
    <dxf>
      <numFmt numFmtId="165" formatCode="0.0E+00"/>
    </dxf>
    <dxf>
      <numFmt numFmtId="170" formatCode="0.000"/>
    </dxf>
    <dxf>
      <numFmt numFmtId="165" formatCode="0.0E+00"/>
    </dxf>
    <dxf>
      <numFmt numFmtId="170" formatCode="0.000"/>
    </dxf>
    <dxf>
      <numFmt numFmtId="2" formatCode="0.00"/>
    </dxf>
    <dxf>
      <numFmt numFmtId="3" formatCode="#,##0"/>
    </dxf>
    <dxf>
      <numFmt numFmtId="1" formatCode="0"/>
    </dxf>
    <dxf>
      <numFmt numFmtId="170" formatCode="0.000"/>
    </dxf>
    <dxf>
      <numFmt numFmtId="165" formatCode="0.0E+00"/>
    </dxf>
    <dxf>
      <numFmt numFmtId="2" formatCode="0.00"/>
    </dxf>
    <dxf>
      <numFmt numFmtId="1" formatCode="0"/>
    </dxf>
    <dxf>
      <numFmt numFmtId="3" formatCode="#,##0"/>
    </dxf>
    <dxf>
      <numFmt numFmtId="168" formatCode="0.0"/>
    </dxf>
    <dxf>
      <numFmt numFmtId="168" formatCode="0.0"/>
    </dxf>
    <dxf>
      <numFmt numFmtId="168" formatCode="0.0"/>
    </dxf>
    <dxf>
      <numFmt numFmtId="168" formatCode="0.0"/>
    </dxf>
    <dxf>
      <numFmt numFmtId="165" formatCode="0.0E+00"/>
    </dxf>
    <dxf>
      <numFmt numFmtId="1" formatCode="0"/>
    </dxf>
    <dxf>
      <numFmt numFmtId="170" formatCode="0.000"/>
    </dxf>
    <dxf>
      <numFmt numFmtId="3" formatCode="#,##0"/>
    </dxf>
    <dxf>
      <numFmt numFmtId="1" formatCode="0"/>
    </dxf>
    <dxf>
      <numFmt numFmtId="165" formatCode="0.0E+00"/>
    </dxf>
    <dxf>
      <numFmt numFmtId="2" formatCode="0.00"/>
    </dxf>
    <dxf>
      <numFmt numFmtId="168" formatCode="0.0"/>
    </dxf>
    <dxf>
      <numFmt numFmtId="2" formatCode="0.00"/>
    </dxf>
    <dxf>
      <numFmt numFmtId="170" formatCode="0.000"/>
    </dxf>
    <dxf>
      <numFmt numFmtId="165" formatCode="0.0E+00"/>
    </dxf>
    <dxf>
      <numFmt numFmtId="1" formatCode="0"/>
    </dxf>
    <dxf>
      <numFmt numFmtId="3" formatCode="#,##0"/>
    </dxf>
    <dxf>
      <numFmt numFmtId="165" formatCode="0.0E+00"/>
    </dxf>
    <dxf>
      <numFmt numFmtId="1" formatCode="0"/>
    </dxf>
    <dxf>
      <numFmt numFmtId="3" formatCode="#,##0"/>
    </dxf>
    <dxf>
      <numFmt numFmtId="170" formatCode="0.000"/>
    </dxf>
    <dxf>
      <numFmt numFmtId="2" formatCode="0.00"/>
    </dxf>
    <dxf>
      <numFmt numFmtId="170" formatCode="0.000"/>
    </dxf>
    <dxf>
      <numFmt numFmtId="165" formatCode="0.0E+00"/>
    </dxf>
    <dxf>
      <numFmt numFmtId="1" formatCode="0"/>
    </dxf>
    <dxf>
      <numFmt numFmtId="2" formatCode="0.00"/>
    </dxf>
    <dxf>
      <numFmt numFmtId="3" formatCode="#,##0"/>
    </dxf>
    <dxf>
      <numFmt numFmtId="165" formatCode="0.0E+00"/>
    </dxf>
    <dxf>
      <numFmt numFmtId="3" formatCode="#,##0"/>
    </dxf>
    <dxf>
      <numFmt numFmtId="1" formatCode="0"/>
    </dxf>
    <dxf>
      <numFmt numFmtId="170" formatCode="0.000"/>
    </dxf>
    <dxf>
      <numFmt numFmtId="2" formatCode="0.00"/>
    </dxf>
    <dxf>
      <numFmt numFmtId="168" formatCode="0.0"/>
    </dxf>
    <dxf>
      <numFmt numFmtId="168" formatCode="0.0"/>
    </dxf>
    <dxf>
      <numFmt numFmtId="168" formatCode="0.0"/>
    </dxf>
    <dxf>
      <numFmt numFmtId="168" formatCode="0.0"/>
    </dxf>
    <dxf>
      <numFmt numFmtId="168" formatCode="0.0"/>
    </dxf>
    <dxf>
      <numFmt numFmtId="168" formatCode="0.0"/>
    </dxf>
    <dxf>
      <numFmt numFmtId="170" formatCode="0.000"/>
    </dxf>
    <dxf>
      <numFmt numFmtId="2" formatCode="0.00"/>
    </dxf>
    <dxf>
      <numFmt numFmtId="168" formatCode="0.0"/>
    </dxf>
    <dxf>
      <numFmt numFmtId="1" formatCode="0"/>
    </dxf>
    <dxf>
      <numFmt numFmtId="168" formatCode="0.0"/>
    </dxf>
    <dxf>
      <numFmt numFmtId="1" formatCode="0"/>
    </dxf>
    <dxf>
      <numFmt numFmtId="165" formatCode="0.0E+00"/>
    </dxf>
    <dxf>
      <numFmt numFmtId="3" formatCode="#,##0"/>
    </dxf>
    <dxf>
      <numFmt numFmtId="170" formatCode="0.000"/>
    </dxf>
    <dxf>
      <numFmt numFmtId="2" formatCode="0.00"/>
    </dxf>
    <dxf>
      <numFmt numFmtId="2" formatCode="0.00"/>
    </dxf>
    <dxf>
      <numFmt numFmtId="170" formatCode="0.000"/>
    </dxf>
    <dxf>
      <numFmt numFmtId="165" formatCode="0.0E+00"/>
    </dxf>
    <dxf>
      <numFmt numFmtId="1" formatCode="0"/>
    </dxf>
    <dxf>
      <numFmt numFmtId="3" formatCode="#,##0"/>
    </dxf>
    <dxf>
      <numFmt numFmtId="168" formatCode="0.0"/>
    </dxf>
    <dxf>
      <numFmt numFmtId="3" formatCode="#,##0"/>
    </dxf>
    <dxf>
      <numFmt numFmtId="168" formatCode="0.0"/>
    </dxf>
    <dxf>
      <numFmt numFmtId="2" formatCode="0.00"/>
    </dxf>
    <dxf>
      <numFmt numFmtId="170" formatCode="0.000"/>
    </dxf>
    <dxf>
      <numFmt numFmtId="165" formatCode="0.0E+00"/>
    </dxf>
    <dxf>
      <numFmt numFmtId="1" formatCode="0"/>
    </dxf>
    <dxf>
      <numFmt numFmtId="1" formatCode="0"/>
    </dxf>
    <dxf>
      <numFmt numFmtId="165" formatCode="0.0E+00"/>
    </dxf>
    <dxf>
      <numFmt numFmtId="170" formatCode="0.000"/>
    </dxf>
    <dxf>
      <numFmt numFmtId="2" formatCode="0.00"/>
    </dxf>
    <dxf>
      <numFmt numFmtId="3" formatCode="#,##0"/>
    </dxf>
    <dxf>
      <numFmt numFmtId="1" formatCode="0"/>
    </dxf>
    <dxf>
      <numFmt numFmtId="3" formatCode="#,##0"/>
    </dxf>
    <dxf>
      <numFmt numFmtId="165" formatCode="0.0E+00"/>
    </dxf>
    <dxf>
      <numFmt numFmtId="168" formatCode="0.0"/>
    </dxf>
    <dxf>
      <numFmt numFmtId="2" formatCode="0.00"/>
    </dxf>
    <dxf>
      <numFmt numFmtId="170" formatCode="0.000"/>
    </dxf>
    <dxf>
      <numFmt numFmtId="2" formatCode="0.00"/>
    </dxf>
    <dxf>
      <numFmt numFmtId="168" formatCode="0.0"/>
    </dxf>
    <dxf>
      <numFmt numFmtId="1" formatCode="0"/>
    </dxf>
    <dxf>
      <numFmt numFmtId="165" formatCode="0.0E+00"/>
    </dxf>
    <dxf>
      <numFmt numFmtId="170" formatCode="0.000"/>
    </dxf>
    <dxf>
      <numFmt numFmtId="3" formatCode="#,##0"/>
    </dxf>
    <dxf>
      <numFmt numFmtId="168" formatCode="0.0"/>
    </dxf>
    <dxf>
      <numFmt numFmtId="1" formatCode="0"/>
    </dxf>
    <dxf>
      <numFmt numFmtId="165" formatCode="0.0E+00"/>
    </dxf>
    <dxf>
      <numFmt numFmtId="2" formatCode="0.00"/>
    </dxf>
    <dxf>
      <numFmt numFmtId="3" formatCode="#,##0"/>
    </dxf>
    <dxf>
      <numFmt numFmtId="1" formatCode="0"/>
    </dxf>
    <dxf>
      <numFmt numFmtId="165" formatCode="0.0E+00"/>
    </dxf>
    <dxf>
      <numFmt numFmtId="170" formatCode="0.000"/>
    </dxf>
    <dxf>
      <numFmt numFmtId="168" formatCode="0.0"/>
    </dxf>
    <dxf>
      <numFmt numFmtId="3" formatCode="#,##0"/>
    </dxf>
    <dxf>
      <numFmt numFmtId="1" formatCode="0"/>
    </dxf>
    <dxf>
      <numFmt numFmtId="165" formatCode="0.0E+00"/>
    </dxf>
    <dxf>
      <numFmt numFmtId="170" formatCode="0.000"/>
    </dxf>
    <dxf>
      <numFmt numFmtId="2" formatCode="0.00"/>
    </dxf>
    <dxf>
      <numFmt numFmtId="168" formatCode="0.0"/>
    </dxf>
    <dxf>
      <numFmt numFmtId="165" formatCode="0.0E+00"/>
    </dxf>
    <dxf>
      <numFmt numFmtId="170" formatCode="0.000"/>
    </dxf>
    <dxf>
      <numFmt numFmtId="2" formatCode="0.00"/>
    </dxf>
    <dxf>
      <numFmt numFmtId="1" formatCode="0"/>
    </dxf>
    <dxf>
      <numFmt numFmtId="3" formatCode="#,##0"/>
    </dxf>
    <dxf>
      <numFmt numFmtId="170" formatCode="0.000"/>
    </dxf>
    <dxf>
      <numFmt numFmtId="165" formatCode="0.0E+00"/>
    </dxf>
    <dxf>
      <numFmt numFmtId="1" formatCode="0"/>
    </dxf>
    <dxf>
      <numFmt numFmtId="3" formatCode="#,##0"/>
    </dxf>
    <dxf>
      <numFmt numFmtId="168" formatCode="0.0"/>
    </dxf>
    <dxf>
      <numFmt numFmtId="2" formatCode="0.00"/>
    </dxf>
    <dxf>
      <numFmt numFmtId="3" formatCode="#,##0"/>
    </dxf>
    <dxf>
      <numFmt numFmtId="1" formatCode="0"/>
    </dxf>
    <dxf>
      <numFmt numFmtId="165" formatCode="0.0E+00"/>
    </dxf>
    <dxf>
      <numFmt numFmtId="170" formatCode="0.000"/>
    </dxf>
    <dxf>
      <numFmt numFmtId="2" formatCode="0.00"/>
    </dxf>
    <dxf>
      <numFmt numFmtId="168" formatCode="0.0"/>
    </dxf>
    <dxf>
      <numFmt numFmtId="168" formatCode="0.0"/>
    </dxf>
    <dxf>
      <numFmt numFmtId="168" formatCode="0.0"/>
    </dxf>
    <dxf>
      <numFmt numFmtId="2" formatCode="0.00"/>
    </dxf>
    <dxf>
      <numFmt numFmtId="170" formatCode="0.000"/>
    </dxf>
    <dxf>
      <numFmt numFmtId="168" formatCode="0.0"/>
    </dxf>
    <dxf>
      <numFmt numFmtId="2" formatCode="0.00"/>
    </dxf>
    <dxf>
      <numFmt numFmtId="170" formatCode="0.000"/>
    </dxf>
    <dxf>
      <numFmt numFmtId="168" formatCode="0.0"/>
    </dxf>
    <dxf>
      <numFmt numFmtId="1" formatCode="0"/>
    </dxf>
    <dxf>
      <numFmt numFmtId="165" formatCode="0.0E+00"/>
    </dxf>
    <dxf>
      <numFmt numFmtId="170" formatCode="0.000"/>
    </dxf>
    <dxf>
      <numFmt numFmtId="3" formatCode="#,##0"/>
    </dxf>
    <dxf>
      <numFmt numFmtId="2" formatCode="0.00"/>
    </dxf>
    <dxf>
      <numFmt numFmtId="168" formatCode="0.0"/>
    </dxf>
    <dxf>
      <numFmt numFmtId="170" formatCode="0.000"/>
    </dxf>
    <dxf>
      <numFmt numFmtId="168" formatCode="0.0"/>
    </dxf>
    <dxf>
      <numFmt numFmtId="2" formatCode="0.00"/>
    </dxf>
    <dxf>
      <numFmt numFmtId="1" formatCode="0"/>
    </dxf>
    <dxf>
      <numFmt numFmtId="165" formatCode="0.0E+00"/>
    </dxf>
    <dxf>
      <numFmt numFmtId="3" formatCode="#,##0"/>
    </dxf>
    <dxf>
      <numFmt numFmtId="170" formatCode="0.000"/>
    </dxf>
    <dxf>
      <numFmt numFmtId="3" formatCode="#,##0"/>
    </dxf>
    <dxf>
      <numFmt numFmtId="1" formatCode="0"/>
    </dxf>
    <dxf>
      <numFmt numFmtId="168" formatCode="0.0"/>
    </dxf>
    <dxf>
      <numFmt numFmtId="165" formatCode="0.0E+00"/>
    </dxf>
    <dxf>
      <numFmt numFmtId="2" formatCode="0.00"/>
    </dxf>
    <dxf>
      <numFmt numFmtId="165" formatCode="0.0E+00"/>
    </dxf>
    <dxf>
      <numFmt numFmtId="1" formatCode="0"/>
    </dxf>
    <dxf>
      <numFmt numFmtId="3" formatCode="#,##0"/>
    </dxf>
    <dxf>
      <numFmt numFmtId="2" formatCode="0.00"/>
    </dxf>
    <dxf>
      <numFmt numFmtId="170" formatCode="0.000"/>
    </dxf>
    <dxf>
      <numFmt numFmtId="3" formatCode="#,##0"/>
    </dxf>
    <dxf>
      <numFmt numFmtId="168" formatCode="0.0"/>
    </dxf>
    <dxf>
      <numFmt numFmtId="2" formatCode="0.00"/>
    </dxf>
    <dxf>
      <numFmt numFmtId="170" formatCode="0.000"/>
    </dxf>
    <dxf>
      <numFmt numFmtId="165" formatCode="0.0E+00"/>
    </dxf>
    <dxf>
      <numFmt numFmtId="1" formatCode="0"/>
    </dxf>
    <dxf>
      <numFmt numFmtId="1" formatCode="0"/>
    </dxf>
    <dxf>
      <numFmt numFmtId="168" formatCode="0.0"/>
    </dxf>
    <dxf>
      <numFmt numFmtId="2" formatCode="0.00"/>
    </dxf>
    <dxf>
      <numFmt numFmtId="170" formatCode="0.000"/>
    </dxf>
    <dxf>
      <numFmt numFmtId="3" formatCode="#,##0"/>
    </dxf>
    <dxf>
      <numFmt numFmtId="165" formatCode="0.0E+00"/>
    </dxf>
    <dxf>
      <numFmt numFmtId="168" formatCode="0.0"/>
    </dxf>
    <dxf>
      <numFmt numFmtId="165" formatCode="0.0E+00"/>
    </dxf>
    <dxf>
      <numFmt numFmtId="1" formatCode="0"/>
    </dxf>
    <dxf>
      <numFmt numFmtId="3" formatCode="#,##0"/>
    </dxf>
    <dxf>
      <numFmt numFmtId="1" formatCode="0"/>
    </dxf>
    <dxf>
      <numFmt numFmtId="165" formatCode="0.0E+00"/>
    </dxf>
    <dxf>
      <numFmt numFmtId="170" formatCode="0.000"/>
    </dxf>
    <dxf>
      <numFmt numFmtId="2" formatCode="0.00"/>
    </dxf>
    <dxf>
      <numFmt numFmtId="168" formatCode="0.0"/>
    </dxf>
    <dxf>
      <numFmt numFmtId="168" formatCode="0.0"/>
    </dxf>
    <dxf>
      <numFmt numFmtId="1" formatCode="0"/>
    </dxf>
    <dxf>
      <numFmt numFmtId="170" formatCode="0.000"/>
    </dxf>
    <dxf>
      <numFmt numFmtId="165" formatCode="0.0E+00"/>
    </dxf>
    <dxf>
      <numFmt numFmtId="3" formatCode="#,##0"/>
    </dxf>
    <dxf>
      <numFmt numFmtId="2" formatCode="0.00"/>
    </dxf>
    <dxf>
      <numFmt numFmtId="3" formatCode="#,##0"/>
    </dxf>
    <dxf>
      <numFmt numFmtId="1" formatCode="0"/>
    </dxf>
    <dxf>
      <numFmt numFmtId="165" formatCode="0.0E+00"/>
    </dxf>
    <dxf>
      <numFmt numFmtId="170" formatCode="0.000"/>
    </dxf>
    <dxf>
      <numFmt numFmtId="2" formatCode="0.00"/>
    </dxf>
    <dxf>
      <numFmt numFmtId="168" formatCode="0.0"/>
    </dxf>
    <dxf>
      <numFmt numFmtId="2" formatCode="0.00"/>
    </dxf>
    <dxf>
      <numFmt numFmtId="170" formatCode="0.000"/>
    </dxf>
    <dxf>
      <numFmt numFmtId="3" formatCode="#,##0"/>
    </dxf>
    <dxf>
      <numFmt numFmtId="1" formatCode="0"/>
    </dxf>
    <dxf>
      <numFmt numFmtId="165" formatCode="0.0E+00"/>
    </dxf>
    <dxf>
      <numFmt numFmtId="2" formatCode="0.00"/>
    </dxf>
    <dxf>
      <numFmt numFmtId="170" formatCode="0.000"/>
    </dxf>
    <dxf>
      <numFmt numFmtId="165" formatCode="0.0E+00"/>
    </dxf>
    <dxf>
      <numFmt numFmtId="1" formatCode="0"/>
    </dxf>
    <dxf>
      <numFmt numFmtId="3" formatCode="#,##0"/>
    </dxf>
    <dxf>
      <numFmt numFmtId="168" formatCode="0.0"/>
    </dxf>
    <dxf>
      <numFmt numFmtId="168" formatCode="0.0"/>
    </dxf>
    <dxf>
      <numFmt numFmtId="168" formatCode="0.0"/>
    </dxf>
    <dxf>
      <numFmt numFmtId="168" formatCode="0.0"/>
    </dxf>
    <dxf>
      <numFmt numFmtId="170" formatCode="0.000"/>
    </dxf>
    <dxf>
      <numFmt numFmtId="2" formatCode="0.00"/>
    </dxf>
    <dxf>
      <numFmt numFmtId="170" formatCode="0.000"/>
    </dxf>
    <dxf>
      <numFmt numFmtId="2" formatCode="0.00"/>
    </dxf>
    <dxf>
      <numFmt numFmtId="168" formatCode="0.0"/>
    </dxf>
    <dxf>
      <numFmt numFmtId="165" formatCode="0.0E+00"/>
    </dxf>
    <dxf>
      <numFmt numFmtId="1" formatCode="0"/>
    </dxf>
    <dxf>
      <numFmt numFmtId="3" formatCode="#,##0"/>
    </dxf>
    <dxf>
      <numFmt numFmtId="2" formatCode="0.00"/>
    </dxf>
    <dxf>
      <numFmt numFmtId="170" formatCode="0.000"/>
    </dxf>
    <dxf>
      <numFmt numFmtId="168" formatCode="0.0"/>
    </dxf>
    <dxf>
      <numFmt numFmtId="1" formatCode="0"/>
    </dxf>
    <dxf>
      <numFmt numFmtId="165" formatCode="0.0E+00"/>
    </dxf>
    <dxf>
      <numFmt numFmtId="170" formatCode="0.000"/>
    </dxf>
    <dxf>
      <numFmt numFmtId="168" formatCode="0.0"/>
    </dxf>
    <dxf>
      <numFmt numFmtId="2" formatCode="0.00"/>
    </dxf>
    <dxf>
      <numFmt numFmtId="3" formatCode="#,##0"/>
    </dxf>
    <dxf>
      <numFmt numFmtId="165" formatCode="0.0E+00"/>
    </dxf>
    <dxf>
      <numFmt numFmtId="170" formatCode="0.000"/>
    </dxf>
    <dxf>
      <numFmt numFmtId="2" formatCode="0.00"/>
    </dxf>
    <dxf>
      <numFmt numFmtId="168" formatCode="0.0"/>
    </dxf>
    <dxf>
      <numFmt numFmtId="3" formatCode="#,##0"/>
    </dxf>
    <dxf>
      <numFmt numFmtId="1" formatCode="0"/>
    </dxf>
    <dxf>
      <numFmt numFmtId="3" formatCode="#,##0"/>
    </dxf>
    <dxf>
      <numFmt numFmtId="2" formatCode="0.00"/>
    </dxf>
    <dxf>
      <numFmt numFmtId="1" formatCode="0"/>
    </dxf>
    <dxf>
      <numFmt numFmtId="165" formatCode="0.0E+00"/>
    </dxf>
    <dxf>
      <numFmt numFmtId="170" formatCode="0.000"/>
    </dxf>
    <dxf>
      <numFmt numFmtId="3" formatCode="#,##0"/>
    </dxf>
    <dxf>
      <numFmt numFmtId="168" formatCode="0.0"/>
    </dxf>
    <dxf>
      <numFmt numFmtId="2" formatCode="0.00"/>
    </dxf>
    <dxf>
      <numFmt numFmtId="170" formatCode="0.000"/>
    </dxf>
    <dxf>
      <numFmt numFmtId="165" formatCode="0.0E+00"/>
    </dxf>
    <dxf>
      <numFmt numFmtId="1" formatCode="0"/>
    </dxf>
    <dxf>
      <numFmt numFmtId="170" formatCode="0.000"/>
    </dxf>
    <dxf>
      <numFmt numFmtId="168" formatCode="0.0"/>
    </dxf>
    <dxf>
      <numFmt numFmtId="2" formatCode="0.00"/>
    </dxf>
    <dxf>
      <numFmt numFmtId="3" formatCode="#,##0"/>
    </dxf>
    <dxf>
      <numFmt numFmtId="1" formatCode="0"/>
    </dxf>
    <dxf>
      <numFmt numFmtId="165" formatCode="0.0E+00"/>
    </dxf>
    <dxf>
      <numFmt numFmtId="168" formatCode="0.0"/>
    </dxf>
    <dxf>
      <numFmt numFmtId="1" formatCode="0"/>
    </dxf>
    <dxf>
      <numFmt numFmtId="165" formatCode="0.0E+00"/>
    </dxf>
    <dxf>
      <numFmt numFmtId="168" formatCode="0.0"/>
    </dxf>
    <dxf>
      <numFmt numFmtId="2" formatCode="0.00"/>
    </dxf>
    <dxf>
      <numFmt numFmtId="170" formatCode="0.000"/>
    </dxf>
    <dxf>
      <numFmt numFmtId="165" formatCode="0.0E+00"/>
    </dxf>
    <dxf>
      <numFmt numFmtId="1" formatCode="0"/>
    </dxf>
    <dxf>
      <numFmt numFmtId="3" formatCode="#,##0"/>
    </dxf>
    <dxf>
      <numFmt numFmtId="1" formatCode="0"/>
    </dxf>
    <dxf>
      <numFmt numFmtId="170" formatCode="0.000"/>
    </dxf>
    <dxf>
      <numFmt numFmtId="2" formatCode="0.00"/>
    </dxf>
    <dxf>
      <numFmt numFmtId="168" formatCode="0.0"/>
    </dxf>
    <dxf>
      <numFmt numFmtId="3" formatCode="#,##0"/>
    </dxf>
    <dxf>
      <numFmt numFmtId="165" formatCode="0.0E+00"/>
    </dxf>
    <dxf>
      <numFmt numFmtId="3" formatCode="#,##0"/>
    </dxf>
    <dxf>
      <numFmt numFmtId="1" formatCode="0"/>
    </dxf>
    <dxf>
      <numFmt numFmtId="165" formatCode="0.0E+00"/>
    </dxf>
    <dxf>
      <numFmt numFmtId="170" formatCode="0.000"/>
    </dxf>
    <dxf>
      <numFmt numFmtId="2" formatCode="0.00"/>
    </dxf>
    <dxf>
      <numFmt numFmtId="2" formatCode="0.00"/>
    </dxf>
    <dxf>
      <numFmt numFmtId="168" formatCode="0.0"/>
    </dxf>
    <dxf>
      <numFmt numFmtId="3" formatCode="#,##0"/>
    </dxf>
    <dxf>
      <numFmt numFmtId="1" formatCode="0"/>
    </dxf>
    <dxf>
      <numFmt numFmtId="165" formatCode="0.0E+00"/>
    </dxf>
    <dxf>
      <numFmt numFmtId="170" formatCode="0.000"/>
    </dxf>
    <dxf>
      <numFmt numFmtId="2" formatCode="0.00"/>
    </dxf>
    <dxf>
      <numFmt numFmtId="3" formatCode="#,##0"/>
    </dxf>
    <dxf>
      <numFmt numFmtId="1" formatCode="0"/>
    </dxf>
    <dxf>
      <numFmt numFmtId="165" formatCode="0.0E+00"/>
    </dxf>
    <dxf>
      <numFmt numFmtId="170" formatCode="0.000"/>
    </dxf>
    <dxf>
      <numFmt numFmtId="168" formatCode="0.0"/>
    </dxf>
    <dxf>
      <numFmt numFmtId="168" formatCode="0.0"/>
    </dxf>
    <dxf>
      <numFmt numFmtId="168" formatCode="0.0"/>
    </dxf>
    <dxf>
      <numFmt numFmtId="2" formatCode="0.00"/>
    </dxf>
    <dxf>
      <numFmt numFmtId="168" formatCode="0.0"/>
    </dxf>
    <dxf>
      <numFmt numFmtId="170" formatCode="0.000"/>
    </dxf>
    <dxf>
      <numFmt numFmtId="2" formatCode="0.00"/>
    </dxf>
    <dxf>
      <numFmt numFmtId="170" formatCode="0.000"/>
    </dxf>
    <dxf>
      <numFmt numFmtId="168" formatCode="0.0"/>
    </dxf>
    <dxf>
      <numFmt numFmtId="1" formatCode="0"/>
    </dxf>
    <dxf>
      <numFmt numFmtId="165" formatCode="0.0E+00"/>
    </dxf>
    <dxf>
      <numFmt numFmtId="2" formatCode="0.00"/>
    </dxf>
    <dxf>
      <numFmt numFmtId="170" formatCode="0.000"/>
    </dxf>
    <dxf>
      <numFmt numFmtId="3" formatCode="#,##0"/>
    </dxf>
    <dxf>
      <numFmt numFmtId="168" formatCode="0.0"/>
    </dxf>
    <dxf>
      <numFmt numFmtId="168" formatCode="0.0"/>
    </dxf>
    <dxf>
      <numFmt numFmtId="170" formatCode="0.000"/>
    </dxf>
    <dxf>
      <numFmt numFmtId="1" formatCode="0"/>
    </dxf>
    <dxf>
      <numFmt numFmtId="3" formatCode="#,##0"/>
    </dxf>
    <dxf>
      <numFmt numFmtId="165" formatCode="0.0E+00"/>
    </dxf>
    <dxf>
      <numFmt numFmtId="2" formatCode="0.00"/>
    </dxf>
    <dxf>
      <numFmt numFmtId="3" formatCode="#,##0"/>
    </dxf>
    <dxf>
      <numFmt numFmtId="1" formatCode="0"/>
    </dxf>
    <dxf>
      <numFmt numFmtId="168" formatCode="0.0"/>
    </dxf>
    <dxf>
      <numFmt numFmtId="2" formatCode="0.00"/>
    </dxf>
    <dxf>
      <numFmt numFmtId="165" formatCode="0.0E+00"/>
    </dxf>
    <dxf>
      <numFmt numFmtId="170" formatCode="0.000"/>
    </dxf>
    <dxf>
      <numFmt numFmtId="170" formatCode="0.000"/>
    </dxf>
    <dxf>
      <numFmt numFmtId="3" formatCode="#,##0"/>
    </dxf>
    <dxf>
      <numFmt numFmtId="1" formatCode="0"/>
    </dxf>
    <dxf>
      <numFmt numFmtId="2" formatCode="0.00"/>
    </dxf>
    <dxf>
      <numFmt numFmtId="165" formatCode="0.0E+00"/>
    </dxf>
    <dxf>
      <numFmt numFmtId="170" formatCode="0.000"/>
    </dxf>
    <dxf>
      <numFmt numFmtId="3" formatCode="#,##0"/>
    </dxf>
    <dxf>
      <numFmt numFmtId="165" formatCode="0.0E+00"/>
    </dxf>
    <dxf>
      <numFmt numFmtId="168" formatCode="0.0"/>
    </dxf>
    <dxf>
      <numFmt numFmtId="2" formatCode="0.00"/>
    </dxf>
    <dxf>
      <numFmt numFmtId="1" formatCode="0"/>
    </dxf>
    <dxf>
      <numFmt numFmtId="2" formatCode="0.00"/>
    </dxf>
    <dxf>
      <numFmt numFmtId="3" formatCode="#,##0"/>
    </dxf>
    <dxf>
      <numFmt numFmtId="1" formatCode="0"/>
    </dxf>
    <dxf>
      <numFmt numFmtId="165" formatCode="0.0E+00"/>
    </dxf>
    <dxf>
      <numFmt numFmtId="170" formatCode="0.000"/>
    </dxf>
    <dxf>
      <numFmt numFmtId="168" formatCode="0.0"/>
    </dxf>
    <dxf>
      <numFmt numFmtId="168" formatCode="0.0"/>
    </dxf>
    <dxf>
      <numFmt numFmtId="165" formatCode="0.0E+00"/>
    </dxf>
    <dxf>
      <numFmt numFmtId="1" formatCode="0"/>
    </dxf>
    <dxf>
      <numFmt numFmtId="168" formatCode="0.0"/>
    </dxf>
    <dxf>
      <numFmt numFmtId="2" formatCode="0.00"/>
    </dxf>
    <dxf>
      <numFmt numFmtId="170" formatCode="0.000"/>
    </dxf>
    <dxf>
      <numFmt numFmtId="165" formatCode="0.0E+00"/>
    </dxf>
    <dxf>
      <numFmt numFmtId="1" formatCode="0"/>
    </dxf>
    <dxf>
      <numFmt numFmtId="3" formatCode="#,##0"/>
    </dxf>
    <dxf>
      <numFmt numFmtId="170" formatCode="0.000"/>
    </dxf>
    <dxf>
      <numFmt numFmtId="1" formatCode="0"/>
    </dxf>
    <dxf>
      <numFmt numFmtId="165" formatCode="0.0E+00"/>
    </dxf>
    <dxf>
      <numFmt numFmtId="168" formatCode="0.0"/>
    </dxf>
    <dxf>
      <numFmt numFmtId="3" formatCode="#,##0"/>
    </dxf>
    <dxf>
      <numFmt numFmtId="2" formatCode="0.00"/>
    </dxf>
    <dxf>
      <numFmt numFmtId="2" formatCode="0.00"/>
    </dxf>
    <dxf>
      <numFmt numFmtId="3" formatCode="#,##0"/>
    </dxf>
    <dxf>
      <numFmt numFmtId="1" formatCode="0"/>
    </dxf>
    <dxf>
      <numFmt numFmtId="165" formatCode="0.0E+00"/>
    </dxf>
    <dxf>
      <numFmt numFmtId="170" formatCode="0.000"/>
    </dxf>
    <dxf>
      <numFmt numFmtId="165" formatCode="0.0E+00"/>
    </dxf>
    <dxf>
      <numFmt numFmtId="170" formatCode="0.000"/>
    </dxf>
    <dxf>
      <numFmt numFmtId="2" formatCode="0.00"/>
    </dxf>
    <dxf>
      <numFmt numFmtId="1" formatCode="0"/>
    </dxf>
    <dxf>
      <numFmt numFmtId="3" formatCode="#,##0"/>
    </dxf>
    <dxf>
      <numFmt numFmtId="168" formatCode="0.0"/>
    </dxf>
    <dxf>
      <numFmt numFmtId="1" formatCode="0"/>
    </dxf>
    <dxf>
      <numFmt numFmtId="170" formatCode="0.000"/>
    </dxf>
    <dxf>
      <numFmt numFmtId="3" formatCode="#,##0"/>
    </dxf>
    <dxf>
      <numFmt numFmtId="168" formatCode="0.0"/>
    </dxf>
    <dxf>
      <numFmt numFmtId="165" formatCode="0.0E+00"/>
    </dxf>
    <dxf>
      <numFmt numFmtId="2" formatCode="0.00"/>
    </dxf>
    <dxf>
      <numFmt numFmtId="168" formatCode="0.0"/>
    </dxf>
    <dxf>
      <numFmt numFmtId="168" formatCode="0.0"/>
    </dxf>
    <dxf>
      <numFmt numFmtId="170" formatCode="0.000"/>
    </dxf>
    <dxf>
      <numFmt numFmtId="2" formatCode="0.00"/>
    </dxf>
    <dxf>
      <numFmt numFmtId="168" formatCode="0.0"/>
    </dxf>
    <dxf>
      <numFmt numFmtId="168" formatCode="0.0"/>
    </dxf>
    <dxf>
      <numFmt numFmtId="2" formatCode="0.00"/>
    </dxf>
    <dxf>
      <numFmt numFmtId="170" formatCode="0.000"/>
    </dxf>
    <dxf>
      <numFmt numFmtId="165" formatCode="0.0E+00"/>
    </dxf>
    <dxf>
      <numFmt numFmtId="1" formatCode="0"/>
    </dxf>
    <dxf>
      <numFmt numFmtId="2" formatCode="0.00"/>
    </dxf>
    <dxf>
      <numFmt numFmtId="3" formatCode="#,##0"/>
    </dxf>
    <dxf>
      <numFmt numFmtId="170" formatCode="0.000"/>
    </dxf>
    <dxf>
      <numFmt numFmtId="168" formatCode="0.0"/>
    </dxf>
    <dxf>
      <numFmt numFmtId="168" formatCode="0.0"/>
    </dxf>
    <dxf>
      <numFmt numFmtId="2" formatCode="0.00"/>
    </dxf>
    <dxf>
      <numFmt numFmtId="170" formatCode="0.000"/>
    </dxf>
    <dxf>
      <numFmt numFmtId="165" formatCode="0.0E+00"/>
    </dxf>
    <dxf>
      <numFmt numFmtId="1" formatCode="0"/>
    </dxf>
    <dxf>
      <numFmt numFmtId="3" formatCode="#,##0"/>
    </dxf>
    <dxf>
      <numFmt numFmtId="168" formatCode="0.0"/>
    </dxf>
    <dxf>
      <numFmt numFmtId="2" formatCode="0.00"/>
    </dxf>
    <dxf>
      <numFmt numFmtId="165" formatCode="0.0E+00"/>
    </dxf>
    <dxf>
      <numFmt numFmtId="1" formatCode="0"/>
    </dxf>
    <dxf>
      <numFmt numFmtId="3" formatCode="#,##0"/>
    </dxf>
    <dxf>
      <numFmt numFmtId="170" formatCode="0.000"/>
    </dxf>
    <dxf>
      <numFmt numFmtId="170" formatCode="0.000"/>
    </dxf>
    <dxf>
      <numFmt numFmtId="2" formatCode="0.00"/>
    </dxf>
    <dxf>
      <numFmt numFmtId="3" formatCode="#,##0"/>
    </dxf>
    <dxf>
      <numFmt numFmtId="1" formatCode="0"/>
    </dxf>
    <dxf>
      <numFmt numFmtId="165" formatCode="0.0E+00"/>
    </dxf>
    <dxf>
      <numFmt numFmtId="1" formatCode="0"/>
    </dxf>
    <dxf>
      <numFmt numFmtId="3" formatCode="#,##0"/>
    </dxf>
    <dxf>
      <numFmt numFmtId="168" formatCode="0.0"/>
    </dxf>
    <dxf>
      <numFmt numFmtId="165" formatCode="0.0E+00"/>
    </dxf>
    <dxf>
      <numFmt numFmtId="2" formatCode="0.00"/>
    </dxf>
    <dxf>
      <numFmt numFmtId="170" formatCode="0.000"/>
    </dxf>
    <dxf>
      <numFmt numFmtId="2" formatCode="0.00"/>
    </dxf>
    <dxf>
      <numFmt numFmtId="168" formatCode="0.0"/>
    </dxf>
    <dxf>
      <numFmt numFmtId="1" formatCode="0"/>
    </dxf>
    <dxf>
      <numFmt numFmtId="165" formatCode="0.0E+00"/>
    </dxf>
    <dxf>
      <numFmt numFmtId="170" formatCode="0.000"/>
    </dxf>
    <dxf>
      <numFmt numFmtId="3" formatCode="#,##0"/>
    </dxf>
    <dxf>
      <numFmt numFmtId="168" formatCode="0.0"/>
    </dxf>
    <dxf>
      <numFmt numFmtId="165" formatCode="0.0E+00"/>
    </dxf>
    <dxf>
      <numFmt numFmtId="1" formatCode="0"/>
    </dxf>
    <dxf>
      <numFmt numFmtId="2" formatCode="0.00"/>
    </dxf>
    <dxf>
      <numFmt numFmtId="170" formatCode="0.000"/>
    </dxf>
    <dxf>
      <numFmt numFmtId="165" formatCode="0.0E+00"/>
    </dxf>
    <dxf>
      <numFmt numFmtId="1" formatCode="0"/>
    </dxf>
    <dxf>
      <numFmt numFmtId="3" formatCode="#,##0"/>
    </dxf>
    <dxf>
      <numFmt numFmtId="168" formatCode="0.0"/>
    </dxf>
    <dxf>
      <numFmt numFmtId="165" formatCode="0.0E+00"/>
    </dxf>
    <dxf>
      <numFmt numFmtId="170" formatCode="0.000"/>
    </dxf>
    <dxf>
      <numFmt numFmtId="2" formatCode="0.00"/>
    </dxf>
    <dxf>
      <numFmt numFmtId="168" formatCode="0.0"/>
    </dxf>
    <dxf>
      <numFmt numFmtId="1" formatCode="0"/>
    </dxf>
    <dxf>
      <numFmt numFmtId="3" formatCode="#,##0"/>
    </dxf>
    <dxf>
      <numFmt numFmtId="2" formatCode="0.00"/>
    </dxf>
    <dxf>
      <numFmt numFmtId="170" formatCode="0.000"/>
    </dxf>
    <dxf>
      <numFmt numFmtId="165" formatCode="0.0E+00"/>
    </dxf>
    <dxf>
      <numFmt numFmtId="1" formatCode="0"/>
    </dxf>
    <dxf>
      <numFmt numFmtId="3" formatCode="#,##0"/>
    </dxf>
    <dxf>
      <numFmt numFmtId="168" formatCode="0.0"/>
    </dxf>
    <dxf>
      <numFmt numFmtId="2" formatCode="0.00"/>
    </dxf>
    <dxf>
      <numFmt numFmtId="170" formatCode="0.000"/>
    </dxf>
    <dxf>
      <numFmt numFmtId="1" formatCode="0"/>
    </dxf>
    <dxf>
      <numFmt numFmtId="3" formatCode="#,##0"/>
    </dxf>
    <dxf>
      <numFmt numFmtId="165" formatCode="0.0E+00"/>
    </dxf>
    <dxf>
      <numFmt numFmtId="170" formatCode="0.000"/>
    </dxf>
    <dxf>
      <numFmt numFmtId="2" formatCode="0.00"/>
    </dxf>
    <dxf>
      <numFmt numFmtId="168" formatCode="0.0"/>
    </dxf>
    <dxf>
      <numFmt numFmtId="3" formatCode="#,##0"/>
    </dxf>
    <dxf>
      <numFmt numFmtId="1" formatCode="0"/>
    </dxf>
    <dxf>
      <numFmt numFmtId="165" formatCode="0.0E+00"/>
    </dxf>
    <dxf>
      <numFmt numFmtId="168" formatCode="0.0"/>
    </dxf>
    <dxf>
      <numFmt numFmtId="168" formatCode="0.0"/>
    </dxf>
    <dxf>
      <numFmt numFmtId="168" formatCode="0.0"/>
    </dxf>
    <dxf>
      <numFmt numFmtId="170" formatCode="0.000"/>
    </dxf>
    <dxf>
      <numFmt numFmtId="2" formatCode="0.00"/>
    </dxf>
    <dxf>
      <numFmt numFmtId="170" formatCode="0.000"/>
    </dxf>
    <dxf>
      <numFmt numFmtId="2" formatCode="0.00"/>
    </dxf>
    <dxf>
      <numFmt numFmtId="168" formatCode="0.0"/>
    </dxf>
    <dxf>
      <numFmt numFmtId="165" formatCode="0.0E+00"/>
    </dxf>
    <dxf>
      <numFmt numFmtId="1" formatCode="0"/>
    </dxf>
    <dxf>
      <numFmt numFmtId="3" formatCode="#,##0"/>
    </dxf>
    <dxf>
      <numFmt numFmtId="2" formatCode="0.00"/>
    </dxf>
    <dxf>
      <numFmt numFmtId="170" formatCode="0.000"/>
    </dxf>
    <dxf>
      <numFmt numFmtId="168" formatCode="0.0"/>
    </dxf>
    <dxf>
      <numFmt numFmtId="3" formatCode="#,##0"/>
    </dxf>
    <dxf>
      <numFmt numFmtId="1" formatCode="0"/>
    </dxf>
    <dxf>
      <numFmt numFmtId="168" formatCode="0.0"/>
    </dxf>
    <dxf>
      <numFmt numFmtId="165" formatCode="0.0E+00"/>
    </dxf>
    <dxf>
      <numFmt numFmtId="170" formatCode="0.000"/>
    </dxf>
    <dxf>
      <numFmt numFmtId="2" formatCode="0.00"/>
    </dxf>
    <dxf>
      <numFmt numFmtId="170" formatCode="0.000"/>
    </dxf>
    <dxf>
      <numFmt numFmtId="2" formatCode="0.00"/>
    </dxf>
    <dxf>
      <numFmt numFmtId="168" formatCode="0.0"/>
    </dxf>
    <dxf>
      <numFmt numFmtId="1" formatCode="0"/>
    </dxf>
    <dxf>
      <numFmt numFmtId="3" formatCode="#,##0"/>
    </dxf>
    <dxf>
      <numFmt numFmtId="165" formatCode="0.0E+00"/>
    </dxf>
    <dxf>
      <numFmt numFmtId="3" formatCode="#,##0"/>
    </dxf>
    <dxf>
      <numFmt numFmtId="170" formatCode="0.000"/>
    </dxf>
    <dxf>
      <numFmt numFmtId="2" formatCode="0.00"/>
    </dxf>
    <dxf>
      <numFmt numFmtId="165" formatCode="0.0E+00"/>
    </dxf>
    <dxf>
      <numFmt numFmtId="1" formatCode="0"/>
    </dxf>
    <dxf>
      <numFmt numFmtId="2" formatCode="0.00"/>
    </dxf>
    <dxf>
      <numFmt numFmtId="170" formatCode="0.000"/>
    </dxf>
    <dxf>
      <numFmt numFmtId="168" formatCode="0.0"/>
    </dxf>
    <dxf>
      <numFmt numFmtId="3" formatCode="#,##0"/>
    </dxf>
    <dxf>
      <numFmt numFmtId="165" formatCode="0.0E+00"/>
    </dxf>
    <dxf>
      <numFmt numFmtId="1" formatCode="0"/>
    </dxf>
    <dxf>
      <numFmt numFmtId="2" formatCode="0.00"/>
    </dxf>
    <dxf>
      <numFmt numFmtId="168" formatCode="0.0"/>
    </dxf>
    <dxf>
      <numFmt numFmtId="170" formatCode="0.000"/>
    </dxf>
    <dxf>
      <numFmt numFmtId="165" formatCode="0.0E+00"/>
    </dxf>
    <dxf>
      <numFmt numFmtId="1" formatCode="0"/>
    </dxf>
    <dxf>
      <numFmt numFmtId="3" formatCode="#,##0"/>
    </dxf>
    <dxf>
      <numFmt numFmtId="168" formatCode="0.0"/>
    </dxf>
    <dxf>
      <numFmt numFmtId="165" formatCode="0.0E+00"/>
    </dxf>
    <dxf>
      <numFmt numFmtId="1" formatCode="0"/>
    </dxf>
    <dxf>
      <numFmt numFmtId="1" formatCode="0"/>
    </dxf>
    <dxf>
      <numFmt numFmtId="165" formatCode="0.0E+00"/>
    </dxf>
    <dxf>
      <numFmt numFmtId="3" formatCode="#,##0"/>
    </dxf>
    <dxf>
      <numFmt numFmtId="168" formatCode="0.0"/>
    </dxf>
    <dxf>
      <numFmt numFmtId="2" formatCode="0.00"/>
    </dxf>
    <dxf>
      <numFmt numFmtId="170" formatCode="0.000"/>
    </dxf>
    <dxf>
      <numFmt numFmtId="3" formatCode="#,##0"/>
    </dxf>
    <dxf>
      <numFmt numFmtId="2" formatCode="0.00"/>
    </dxf>
    <dxf>
      <numFmt numFmtId="168" formatCode="0.0"/>
    </dxf>
    <dxf>
      <numFmt numFmtId="170" formatCode="0.000"/>
    </dxf>
    <dxf>
      <numFmt numFmtId="165" formatCode="0.0E+00"/>
    </dxf>
    <dxf>
      <numFmt numFmtId="1" formatCode="0"/>
    </dxf>
    <dxf>
      <numFmt numFmtId="3" formatCode="#,##0"/>
    </dxf>
    <dxf>
      <numFmt numFmtId="1" formatCode="0"/>
    </dxf>
    <dxf>
      <numFmt numFmtId="2" formatCode="0.00"/>
    </dxf>
    <dxf>
      <numFmt numFmtId="165" formatCode="0.0E+00"/>
    </dxf>
    <dxf>
      <numFmt numFmtId="170" formatCode="0.000"/>
    </dxf>
    <dxf>
      <numFmt numFmtId="170" formatCode="0.000"/>
    </dxf>
    <dxf>
      <numFmt numFmtId="168" formatCode="0.0"/>
    </dxf>
    <dxf>
      <numFmt numFmtId="2" formatCode="0.00"/>
    </dxf>
    <dxf>
      <numFmt numFmtId="165" formatCode="0.0E+00"/>
    </dxf>
    <dxf>
      <numFmt numFmtId="1" formatCode="0"/>
    </dxf>
    <dxf>
      <numFmt numFmtId="3" formatCode="#,##0"/>
    </dxf>
    <dxf>
      <numFmt numFmtId="2" formatCode="0.00"/>
    </dxf>
    <dxf>
      <numFmt numFmtId="3" formatCode="#,##0"/>
    </dxf>
    <dxf>
      <numFmt numFmtId="165" formatCode="0.0E+00"/>
    </dxf>
    <dxf>
      <numFmt numFmtId="170" formatCode="0.000"/>
    </dxf>
    <dxf>
      <numFmt numFmtId="1" formatCode="0"/>
    </dxf>
    <dxf>
      <numFmt numFmtId="168" formatCode="0.0"/>
    </dxf>
    <dxf>
      <numFmt numFmtId="168" formatCode="0.0"/>
    </dxf>
    <dxf>
      <numFmt numFmtId="168" formatCode="0.0"/>
    </dxf>
    <dxf>
      <numFmt numFmtId="2" formatCode="0.00"/>
    </dxf>
    <dxf>
      <numFmt numFmtId="170" formatCode="0.000"/>
    </dxf>
    <dxf>
      <numFmt numFmtId="168" formatCode="0.0"/>
    </dxf>
    <dxf>
      <numFmt numFmtId="168" formatCode="0.0"/>
    </dxf>
    <dxf>
      <numFmt numFmtId="2" formatCode="0.00"/>
    </dxf>
    <dxf>
      <numFmt numFmtId="170" formatCode="0.000"/>
    </dxf>
    <dxf>
      <numFmt numFmtId="165" formatCode="0.0E+00"/>
    </dxf>
    <dxf>
      <numFmt numFmtId="1" formatCode="0"/>
    </dxf>
    <dxf>
      <numFmt numFmtId="170" formatCode="0.000"/>
    </dxf>
    <dxf>
      <numFmt numFmtId="2" formatCode="0.00"/>
    </dxf>
    <dxf>
      <numFmt numFmtId="3" formatCode="#,##0"/>
    </dxf>
    <dxf>
      <numFmt numFmtId="168" formatCode="0.0"/>
    </dxf>
    <dxf>
      <numFmt numFmtId="168" formatCode="0.0"/>
    </dxf>
    <dxf>
      <numFmt numFmtId="2" formatCode="0.00"/>
    </dxf>
    <dxf>
      <numFmt numFmtId="170" formatCode="0.000"/>
    </dxf>
    <dxf>
      <numFmt numFmtId="165" formatCode="0.0E+00"/>
    </dxf>
    <dxf>
      <numFmt numFmtId="3" formatCode="#,##0"/>
    </dxf>
    <dxf>
      <numFmt numFmtId="1" formatCode="0"/>
    </dxf>
    <dxf>
      <numFmt numFmtId="1" formatCode="0"/>
    </dxf>
    <dxf>
      <numFmt numFmtId="3" formatCode="#,##0"/>
    </dxf>
    <dxf>
      <numFmt numFmtId="2" formatCode="0.00"/>
    </dxf>
    <dxf>
      <numFmt numFmtId="168" formatCode="0.0"/>
    </dxf>
    <dxf>
      <numFmt numFmtId="170" formatCode="0.000"/>
    </dxf>
    <dxf>
      <numFmt numFmtId="165" formatCode="0.0E+00"/>
    </dxf>
    <dxf>
      <numFmt numFmtId="2" formatCode="0.00"/>
    </dxf>
    <dxf>
      <numFmt numFmtId="1" formatCode="0"/>
    </dxf>
    <dxf>
      <numFmt numFmtId="3" formatCode="#,##0"/>
    </dxf>
    <dxf>
      <numFmt numFmtId="165" formatCode="0.0E+00"/>
    </dxf>
    <dxf>
      <numFmt numFmtId="170" formatCode="0.000"/>
    </dxf>
    <dxf>
      <numFmt numFmtId="2" formatCode="0.00"/>
    </dxf>
    <dxf>
      <numFmt numFmtId="168" formatCode="0.0"/>
    </dxf>
    <dxf>
      <numFmt numFmtId="170" formatCode="0.000"/>
    </dxf>
    <dxf>
      <numFmt numFmtId="165" formatCode="0.0E+00"/>
    </dxf>
    <dxf>
      <numFmt numFmtId="1" formatCode="0"/>
    </dxf>
    <dxf>
      <numFmt numFmtId="3" formatCode="#,##0"/>
    </dxf>
    <dxf>
      <numFmt numFmtId="170" formatCode="0.000"/>
    </dxf>
    <dxf>
      <numFmt numFmtId="2" formatCode="0.00"/>
    </dxf>
    <dxf>
      <numFmt numFmtId="168" formatCode="0.0"/>
    </dxf>
    <dxf>
      <numFmt numFmtId="1" formatCode="0"/>
    </dxf>
    <dxf>
      <numFmt numFmtId="165" formatCode="0.0E+00"/>
    </dxf>
    <dxf>
      <numFmt numFmtId="3" formatCode="#,##0"/>
    </dxf>
    <dxf>
      <numFmt numFmtId="168" formatCode="0.0"/>
    </dxf>
    <dxf>
      <numFmt numFmtId="165" formatCode="0.0E+00"/>
    </dxf>
    <dxf>
      <numFmt numFmtId="1" formatCode="0"/>
    </dxf>
    <dxf>
      <numFmt numFmtId="168" formatCode="0.0"/>
    </dxf>
    <dxf>
      <numFmt numFmtId="2" formatCode="0.00"/>
    </dxf>
    <dxf>
      <numFmt numFmtId="170" formatCode="0.000"/>
    </dxf>
    <dxf>
      <numFmt numFmtId="165" formatCode="0.0E+00"/>
    </dxf>
    <dxf>
      <numFmt numFmtId="1" formatCode="0"/>
    </dxf>
    <dxf>
      <numFmt numFmtId="3" formatCode="#,##0"/>
    </dxf>
    <dxf>
      <numFmt numFmtId="168" formatCode="0.0"/>
    </dxf>
    <dxf>
      <numFmt numFmtId="2" formatCode="0.00"/>
    </dxf>
    <dxf>
      <numFmt numFmtId="170" formatCode="0.000"/>
    </dxf>
    <dxf>
      <numFmt numFmtId="1" formatCode="0"/>
    </dxf>
    <dxf>
      <numFmt numFmtId="3" formatCode="#,##0"/>
    </dxf>
    <dxf>
      <numFmt numFmtId="165" formatCode="0.0E+00"/>
    </dxf>
    <dxf>
      <numFmt numFmtId="3" formatCode="#,##0"/>
    </dxf>
    <dxf>
      <numFmt numFmtId="1" formatCode="0"/>
    </dxf>
    <dxf>
      <numFmt numFmtId="165" formatCode="0.0E+00"/>
    </dxf>
    <dxf>
      <numFmt numFmtId="2" formatCode="0.00"/>
    </dxf>
    <dxf>
      <numFmt numFmtId="170" formatCode="0.000"/>
    </dxf>
    <dxf>
      <numFmt numFmtId="2" formatCode="0.00"/>
    </dxf>
    <dxf>
      <numFmt numFmtId="1" formatCode="0"/>
    </dxf>
    <dxf>
      <numFmt numFmtId="168" formatCode="0.0"/>
    </dxf>
    <dxf>
      <numFmt numFmtId="165" formatCode="0.0E+00"/>
    </dxf>
    <dxf>
      <numFmt numFmtId="3" formatCode="#,##0"/>
    </dxf>
    <dxf>
      <numFmt numFmtId="170" formatCode="0.000"/>
    </dxf>
    <dxf>
      <numFmt numFmtId="2" formatCode="0.00"/>
    </dxf>
    <dxf>
      <numFmt numFmtId="170" formatCode="0.000"/>
    </dxf>
    <dxf>
      <numFmt numFmtId="3" formatCode="#,##0"/>
    </dxf>
    <dxf>
      <numFmt numFmtId="1" formatCode="0"/>
    </dxf>
    <dxf>
      <numFmt numFmtId="165" formatCode="0.0E+00"/>
    </dxf>
    <dxf>
      <numFmt numFmtId="168" formatCode="0.0"/>
    </dxf>
    <dxf>
      <numFmt numFmtId="168" formatCode="0.0"/>
    </dxf>
    <dxf>
      <numFmt numFmtId="168" formatCode="0.0"/>
    </dxf>
    <dxf>
      <numFmt numFmtId="168" formatCode="0.0"/>
    </dxf>
    <dxf>
      <numFmt numFmtId="170" formatCode="0.000"/>
    </dxf>
    <dxf>
      <numFmt numFmtId="2" formatCode="0.00"/>
    </dxf>
    <dxf>
      <numFmt numFmtId="168" formatCode="0.0"/>
    </dxf>
    <dxf>
      <numFmt numFmtId="2" formatCode="0.00"/>
    </dxf>
    <dxf>
      <numFmt numFmtId="170" formatCode="0.000"/>
    </dxf>
    <dxf>
      <numFmt numFmtId="1" formatCode="0"/>
    </dxf>
    <dxf>
      <numFmt numFmtId="165" formatCode="0.0E+00"/>
    </dxf>
    <dxf>
      <numFmt numFmtId="170" formatCode="0.000"/>
    </dxf>
    <dxf>
      <numFmt numFmtId="3" formatCode="#,##0"/>
    </dxf>
    <dxf>
      <numFmt numFmtId="2" formatCode="0.00"/>
    </dxf>
    <dxf>
      <numFmt numFmtId="168" formatCode="0.0"/>
    </dxf>
    <dxf>
      <numFmt numFmtId="170" formatCode="0.000"/>
    </dxf>
    <dxf>
      <numFmt numFmtId="1" formatCode="0"/>
    </dxf>
    <dxf>
      <numFmt numFmtId="3" formatCode="#,##0"/>
    </dxf>
    <dxf>
      <numFmt numFmtId="165" formatCode="0.0E+00"/>
    </dxf>
    <dxf>
      <numFmt numFmtId="168" formatCode="0.0"/>
    </dxf>
    <dxf>
      <numFmt numFmtId="2" formatCode="0.00"/>
    </dxf>
    <dxf>
      <numFmt numFmtId="1" formatCode="0"/>
    </dxf>
    <dxf>
      <numFmt numFmtId="165" formatCode="0.0E+00"/>
    </dxf>
    <dxf>
      <numFmt numFmtId="2" formatCode="0.00"/>
    </dxf>
    <dxf>
      <numFmt numFmtId="3" formatCode="#,##0"/>
    </dxf>
    <dxf>
      <numFmt numFmtId="168" formatCode="0.0"/>
    </dxf>
    <dxf>
      <numFmt numFmtId="170" formatCode="0.000"/>
    </dxf>
    <dxf>
      <numFmt numFmtId="170" formatCode="0.000"/>
    </dxf>
    <dxf>
      <numFmt numFmtId="2" formatCode="0.00"/>
    </dxf>
    <dxf>
      <numFmt numFmtId="165" formatCode="0.0E+00"/>
    </dxf>
    <dxf>
      <numFmt numFmtId="1" formatCode="0"/>
    </dxf>
    <dxf>
      <numFmt numFmtId="3" formatCode="#,##0"/>
    </dxf>
    <dxf>
      <numFmt numFmtId="1" formatCode="0"/>
    </dxf>
    <dxf>
      <numFmt numFmtId="3" formatCode="#,##0"/>
    </dxf>
    <dxf>
      <numFmt numFmtId="165" formatCode="0.0E+00"/>
    </dxf>
    <dxf>
      <numFmt numFmtId="170" formatCode="0.000"/>
    </dxf>
    <dxf>
      <numFmt numFmtId="2" formatCode="0.00"/>
    </dxf>
    <dxf>
      <numFmt numFmtId="168" formatCode="0.0"/>
    </dxf>
    <dxf>
      <numFmt numFmtId="168" formatCode="0.0"/>
    </dxf>
    <dxf>
      <numFmt numFmtId="170" formatCode="0.000"/>
    </dxf>
    <dxf>
      <numFmt numFmtId="3" formatCode="#,##0"/>
    </dxf>
    <dxf>
      <numFmt numFmtId="1" formatCode="0"/>
    </dxf>
    <dxf>
      <numFmt numFmtId="2" formatCode="0.00"/>
    </dxf>
    <dxf>
      <numFmt numFmtId="165" formatCode="0.0E+00"/>
    </dxf>
    <dxf>
      <numFmt numFmtId="168" formatCode="0.0"/>
    </dxf>
    <dxf>
      <numFmt numFmtId="165" formatCode="0.0E+00"/>
    </dxf>
    <dxf>
      <numFmt numFmtId="1" formatCode="0"/>
    </dxf>
    <dxf>
      <numFmt numFmtId="3" formatCode="#,##0"/>
    </dxf>
    <dxf>
      <numFmt numFmtId="168" formatCode="0.0"/>
    </dxf>
    <dxf>
      <numFmt numFmtId="2" formatCode="0.00"/>
    </dxf>
    <dxf>
      <numFmt numFmtId="170" formatCode="0.000"/>
    </dxf>
    <dxf>
      <numFmt numFmtId="165" formatCode="0.0E+00"/>
    </dxf>
    <dxf>
      <numFmt numFmtId="1" formatCode="0"/>
    </dxf>
    <dxf>
      <numFmt numFmtId="3" formatCode="#,##0"/>
    </dxf>
    <dxf>
      <numFmt numFmtId="170" formatCode="0.000"/>
    </dxf>
    <dxf>
      <numFmt numFmtId="2" formatCode="0.00"/>
    </dxf>
    <dxf>
      <numFmt numFmtId="168" formatCode="0.0"/>
    </dxf>
    <dxf>
      <numFmt numFmtId="1" formatCode="0"/>
    </dxf>
    <dxf>
      <numFmt numFmtId="165" formatCode="0.0E+00"/>
    </dxf>
    <dxf>
      <numFmt numFmtId="170" formatCode="0.000"/>
    </dxf>
    <dxf>
      <numFmt numFmtId="3" formatCode="#,##0"/>
    </dxf>
    <dxf>
      <numFmt numFmtId="1" formatCode="0"/>
    </dxf>
    <dxf>
      <numFmt numFmtId="165" formatCode="0.0E+00"/>
    </dxf>
    <dxf>
      <numFmt numFmtId="2" formatCode="0.00"/>
    </dxf>
    <dxf>
      <numFmt numFmtId="3" formatCode="#,##0"/>
    </dxf>
    <dxf>
      <numFmt numFmtId="1" formatCode="0"/>
    </dxf>
    <dxf>
      <numFmt numFmtId="165" formatCode="0.0E+00"/>
    </dxf>
    <dxf>
      <numFmt numFmtId="170" formatCode="0.000"/>
    </dxf>
    <dxf>
      <numFmt numFmtId="168" formatCode="0.0"/>
    </dxf>
    <dxf>
      <numFmt numFmtId="2" formatCode="0.00"/>
    </dxf>
    <dxf>
      <numFmt numFmtId="165" formatCode="0.0E+00"/>
    </dxf>
    <dxf>
      <numFmt numFmtId="3" formatCode="#,##0"/>
    </dxf>
    <dxf>
      <numFmt numFmtId="168" formatCode="0.0"/>
    </dxf>
    <dxf>
      <numFmt numFmtId="2" formatCode="0.00"/>
    </dxf>
    <dxf>
      <numFmt numFmtId="170" formatCode="0.000"/>
    </dxf>
    <dxf>
      <numFmt numFmtId="1" formatCode="0"/>
    </dxf>
    <dxf>
      <numFmt numFmtId="168" formatCode="0.0"/>
    </dxf>
    <dxf>
      <numFmt numFmtId="168" formatCode="0.0"/>
    </dxf>
    <dxf>
      <numFmt numFmtId="170" formatCode="0.000"/>
    </dxf>
    <dxf>
      <numFmt numFmtId="2" formatCode="0.00"/>
    </dxf>
    <dxf>
      <numFmt numFmtId="168" formatCode="0.0"/>
    </dxf>
    <dxf>
      <numFmt numFmtId="2" formatCode="0.00"/>
    </dxf>
    <dxf>
      <numFmt numFmtId="168" formatCode="0.0"/>
    </dxf>
    <dxf>
      <numFmt numFmtId="170" formatCode="0.000"/>
    </dxf>
    <dxf>
      <numFmt numFmtId="1" formatCode="0"/>
    </dxf>
    <dxf>
      <numFmt numFmtId="165" formatCode="0.0E+00"/>
    </dxf>
    <dxf>
      <numFmt numFmtId="170" formatCode="0.000"/>
    </dxf>
    <dxf>
      <numFmt numFmtId="2" formatCode="0.00"/>
    </dxf>
    <dxf>
      <numFmt numFmtId="3" formatCode="#,##0"/>
    </dxf>
    <dxf>
      <numFmt numFmtId="168" formatCode="0.0"/>
    </dxf>
    <dxf>
      <numFmt numFmtId="2" formatCode="0.00"/>
    </dxf>
    <dxf>
      <numFmt numFmtId="170" formatCode="0.000"/>
    </dxf>
    <dxf>
      <numFmt numFmtId="165" formatCode="0.0E+00"/>
    </dxf>
    <dxf>
      <numFmt numFmtId="3" formatCode="#,##0"/>
    </dxf>
    <dxf>
      <numFmt numFmtId="1" formatCode="0"/>
    </dxf>
    <dxf>
      <numFmt numFmtId="168" formatCode="0.0"/>
    </dxf>
    <dxf>
      <numFmt numFmtId="2" formatCode="0.00"/>
    </dxf>
    <dxf>
      <numFmt numFmtId="3" formatCode="#,##0"/>
    </dxf>
    <dxf>
      <numFmt numFmtId="1" formatCode="0"/>
    </dxf>
    <dxf>
      <numFmt numFmtId="165" formatCode="0.0E+00"/>
    </dxf>
    <dxf>
      <numFmt numFmtId="170" formatCode="0.000"/>
    </dxf>
    <dxf>
      <numFmt numFmtId="168" formatCode="0.0"/>
    </dxf>
    <dxf>
      <numFmt numFmtId="3" formatCode="#,##0"/>
    </dxf>
    <dxf>
      <numFmt numFmtId="1" formatCode="0"/>
    </dxf>
    <dxf>
      <numFmt numFmtId="165" formatCode="0.0E+00"/>
    </dxf>
    <dxf>
      <numFmt numFmtId="170" formatCode="0.000"/>
    </dxf>
    <dxf>
      <numFmt numFmtId="2" formatCode="0.00"/>
    </dxf>
    <dxf>
      <numFmt numFmtId="168" formatCode="0.0"/>
    </dxf>
    <dxf>
      <numFmt numFmtId="2" formatCode="0.00"/>
    </dxf>
    <dxf>
      <numFmt numFmtId="170" formatCode="0.000"/>
    </dxf>
    <dxf>
      <numFmt numFmtId="165" formatCode="0.0E+00"/>
    </dxf>
    <dxf>
      <numFmt numFmtId="1" formatCode="0"/>
    </dxf>
    <dxf>
      <numFmt numFmtId="3" formatCode="#,##0"/>
    </dxf>
    <dxf>
      <numFmt numFmtId="170" formatCode="0.000"/>
    </dxf>
    <dxf>
      <numFmt numFmtId="168" formatCode="0.0"/>
    </dxf>
    <dxf>
      <numFmt numFmtId="2" formatCode="0.00"/>
    </dxf>
    <dxf>
      <numFmt numFmtId="165" formatCode="0.0E+00"/>
    </dxf>
    <dxf>
      <numFmt numFmtId="1" formatCode="0"/>
    </dxf>
    <dxf>
      <numFmt numFmtId="3" formatCode="#,##0"/>
    </dxf>
    <dxf>
      <numFmt numFmtId="168" formatCode="0.0"/>
    </dxf>
    <dxf>
      <numFmt numFmtId="165" formatCode="0.0E+00"/>
    </dxf>
    <dxf>
      <numFmt numFmtId="1" formatCode="0"/>
    </dxf>
    <dxf>
      <numFmt numFmtId="2" formatCode="0.00"/>
    </dxf>
    <dxf>
      <numFmt numFmtId="170" formatCode="0.000"/>
    </dxf>
    <dxf>
      <numFmt numFmtId="165" formatCode="0.0E+00"/>
    </dxf>
    <dxf>
      <numFmt numFmtId="3" formatCode="#,##0"/>
    </dxf>
    <dxf>
      <numFmt numFmtId="1" formatCode="0"/>
    </dxf>
    <dxf>
      <numFmt numFmtId="168" formatCode="0.0"/>
    </dxf>
    <dxf>
      <numFmt numFmtId="165" formatCode="0.0E+00"/>
    </dxf>
    <dxf>
      <numFmt numFmtId="3" formatCode="#,##0"/>
    </dxf>
    <dxf>
      <numFmt numFmtId="1" formatCode="0"/>
    </dxf>
    <dxf>
      <numFmt numFmtId="168" formatCode="0.0"/>
    </dxf>
    <dxf>
      <numFmt numFmtId="2" formatCode="0.00"/>
    </dxf>
    <dxf>
      <numFmt numFmtId="170" formatCode="0.000"/>
    </dxf>
    <dxf>
      <numFmt numFmtId="165" formatCode="0.0E+00"/>
    </dxf>
    <dxf>
      <numFmt numFmtId="1" formatCode="0"/>
    </dxf>
    <dxf>
      <numFmt numFmtId="3" formatCode="#,##0"/>
    </dxf>
    <dxf>
      <numFmt numFmtId="2" formatCode="0.00"/>
    </dxf>
    <dxf>
      <numFmt numFmtId="170" formatCode="0.000"/>
    </dxf>
    <dxf>
      <numFmt numFmtId="3" formatCode="#,##0"/>
    </dxf>
    <dxf>
      <numFmt numFmtId="1" formatCode="0"/>
    </dxf>
    <dxf>
      <numFmt numFmtId="165" formatCode="0.0E+00"/>
    </dxf>
    <dxf>
      <numFmt numFmtId="170" formatCode="0.000"/>
    </dxf>
    <dxf>
      <numFmt numFmtId="2" formatCode="0.00"/>
    </dxf>
    <dxf>
      <numFmt numFmtId="168" formatCode="0.0"/>
    </dxf>
    <dxf>
      <numFmt numFmtId="170" formatCode="0.000"/>
    </dxf>
    <dxf>
      <numFmt numFmtId="165" formatCode="0.0E+00"/>
    </dxf>
    <dxf>
      <numFmt numFmtId="1" formatCode="0"/>
    </dxf>
    <dxf>
      <numFmt numFmtId="3" formatCode="#,##0"/>
    </dxf>
    <dxf>
      <numFmt numFmtId="168" formatCode="0.0"/>
    </dxf>
    <dxf>
      <numFmt numFmtId="2" formatCode="0.00"/>
    </dxf>
    <dxf>
      <numFmt numFmtId="168" formatCode="0.0"/>
    </dxf>
    <dxf>
      <numFmt numFmtId="168" formatCode="0.0"/>
    </dxf>
    <dxf>
      <numFmt numFmtId="168" formatCode="0.0"/>
    </dxf>
    <dxf>
      <numFmt numFmtId="2" formatCode="0.00"/>
    </dxf>
    <dxf>
      <numFmt numFmtId="170" formatCode="0.000"/>
    </dxf>
    <dxf>
      <numFmt numFmtId="168" formatCode="0.0"/>
    </dxf>
    <dxf>
      <numFmt numFmtId="2" formatCode="0.00"/>
    </dxf>
    <dxf>
      <numFmt numFmtId="170" formatCode="0.000"/>
    </dxf>
    <dxf>
      <numFmt numFmtId="1" formatCode="0"/>
    </dxf>
    <dxf>
      <numFmt numFmtId="165" formatCode="0.0E+00"/>
    </dxf>
    <dxf>
      <numFmt numFmtId="170" formatCode="0.000"/>
    </dxf>
    <dxf>
      <numFmt numFmtId="3" formatCode="#,##0"/>
    </dxf>
    <dxf>
      <numFmt numFmtId="2" formatCode="0.00"/>
    </dxf>
    <dxf>
      <numFmt numFmtId="168" formatCode="0.0"/>
    </dxf>
    <dxf>
      <numFmt numFmtId="3" formatCode="#,##0"/>
    </dxf>
    <dxf>
      <numFmt numFmtId="168" formatCode="0.0"/>
    </dxf>
    <dxf>
      <numFmt numFmtId="2" formatCode="0.00"/>
    </dxf>
    <dxf>
      <numFmt numFmtId="170" formatCode="0.000"/>
    </dxf>
    <dxf>
      <numFmt numFmtId="165" formatCode="0.0E+00"/>
    </dxf>
    <dxf>
      <numFmt numFmtId="1" formatCode="0"/>
    </dxf>
    <dxf>
      <numFmt numFmtId="1" formatCode="0"/>
    </dxf>
    <dxf>
      <numFmt numFmtId="3" formatCode="#,##0"/>
    </dxf>
    <dxf>
      <numFmt numFmtId="168" formatCode="0.0"/>
    </dxf>
    <dxf>
      <numFmt numFmtId="2" formatCode="0.00"/>
    </dxf>
    <dxf>
      <numFmt numFmtId="170" formatCode="0.000"/>
    </dxf>
    <dxf>
      <numFmt numFmtId="165" formatCode="0.0E+00"/>
    </dxf>
    <dxf>
      <numFmt numFmtId="165" formatCode="0.0E+00"/>
    </dxf>
    <dxf>
      <numFmt numFmtId="3" formatCode="#,##0"/>
    </dxf>
    <dxf>
      <numFmt numFmtId="1" formatCode="0"/>
    </dxf>
    <dxf>
      <numFmt numFmtId="170" formatCode="0.000"/>
    </dxf>
    <dxf>
      <numFmt numFmtId="2" formatCode="0.00"/>
    </dxf>
    <dxf>
      <numFmt numFmtId="168" formatCode="0.0"/>
    </dxf>
    <dxf>
      <numFmt numFmtId="165" formatCode="0.0E+00"/>
    </dxf>
    <dxf>
      <numFmt numFmtId="170" formatCode="0.000"/>
    </dxf>
    <dxf>
      <numFmt numFmtId="2" formatCode="0.00"/>
    </dxf>
    <dxf>
      <numFmt numFmtId="3" formatCode="#,##0"/>
    </dxf>
    <dxf>
      <numFmt numFmtId="1" formatCode="0"/>
    </dxf>
    <dxf>
      <numFmt numFmtId="165" formatCode="0.0E+00"/>
    </dxf>
    <dxf>
      <numFmt numFmtId="170" formatCode="0.000"/>
    </dxf>
    <dxf>
      <numFmt numFmtId="2" formatCode="0.00"/>
    </dxf>
    <dxf>
      <numFmt numFmtId="168" formatCode="0.0"/>
    </dxf>
    <dxf>
      <numFmt numFmtId="3" formatCode="#,##0"/>
    </dxf>
    <dxf>
      <numFmt numFmtId="1" formatCode="0"/>
    </dxf>
    <dxf>
      <numFmt numFmtId="168" formatCode="0.0"/>
    </dxf>
    <dxf>
      <numFmt numFmtId="165" formatCode="0.0E+00"/>
    </dxf>
    <dxf>
      <numFmt numFmtId="1" formatCode="0"/>
    </dxf>
    <dxf>
      <numFmt numFmtId="2" formatCode="0.00"/>
    </dxf>
    <dxf>
      <numFmt numFmtId="170" formatCode="0.000"/>
    </dxf>
    <dxf>
      <numFmt numFmtId="165" formatCode="0.0E+00"/>
    </dxf>
    <dxf>
      <numFmt numFmtId="1" formatCode="0"/>
    </dxf>
    <dxf>
      <numFmt numFmtId="3" formatCode="#,##0"/>
    </dxf>
    <dxf>
      <numFmt numFmtId="168" formatCode="0.0"/>
    </dxf>
    <dxf>
      <numFmt numFmtId="170" formatCode="0.000"/>
    </dxf>
    <dxf>
      <numFmt numFmtId="3" formatCode="#,##0"/>
    </dxf>
    <dxf>
      <numFmt numFmtId="1" formatCode="0"/>
    </dxf>
    <dxf>
      <numFmt numFmtId="165" formatCode="0.0E+00"/>
    </dxf>
    <dxf>
      <numFmt numFmtId="168" formatCode="0.0"/>
    </dxf>
    <dxf>
      <numFmt numFmtId="2" formatCode="0.00"/>
    </dxf>
    <dxf>
      <numFmt numFmtId="165" formatCode="0.0E+00"/>
    </dxf>
    <dxf>
      <numFmt numFmtId="1" formatCode="0"/>
    </dxf>
    <dxf>
      <numFmt numFmtId="2" formatCode="0.00"/>
    </dxf>
    <dxf>
      <numFmt numFmtId="170" formatCode="0.000"/>
    </dxf>
    <dxf>
      <numFmt numFmtId="3" formatCode="#,##0"/>
    </dxf>
    <dxf>
      <numFmt numFmtId="3" formatCode="#,##0"/>
    </dxf>
    <dxf>
      <numFmt numFmtId="1" formatCode="0"/>
    </dxf>
    <dxf>
      <numFmt numFmtId="165" formatCode="0.0E+00"/>
    </dxf>
    <dxf>
      <numFmt numFmtId="170" formatCode="0.000"/>
    </dxf>
    <dxf>
      <numFmt numFmtId="2" formatCode="0.00"/>
    </dxf>
    <dxf>
      <numFmt numFmtId="168" formatCode="0.0"/>
    </dxf>
    <dxf>
      <numFmt numFmtId="2" formatCode="0.00"/>
    </dxf>
    <dxf>
      <numFmt numFmtId="168" formatCode="0.0"/>
    </dxf>
    <dxf>
      <numFmt numFmtId="3" formatCode="#,##0"/>
    </dxf>
    <dxf>
      <numFmt numFmtId="1" formatCode="0"/>
    </dxf>
    <dxf>
      <numFmt numFmtId="165" formatCode="0.0E+00"/>
    </dxf>
    <dxf>
      <numFmt numFmtId="170" formatCode="0.000"/>
    </dxf>
    <dxf>
      <numFmt numFmtId="168" formatCode="0.0"/>
    </dxf>
    <dxf>
      <numFmt numFmtId="168" formatCode="0.0"/>
    </dxf>
    <dxf>
      <numFmt numFmtId="2" formatCode="0.00"/>
    </dxf>
    <dxf>
      <numFmt numFmtId="168" formatCode="0.0"/>
    </dxf>
    <dxf>
      <numFmt numFmtId="170" formatCode="0.000"/>
    </dxf>
    <dxf>
      <numFmt numFmtId="170" formatCode="0.000"/>
    </dxf>
    <dxf>
      <numFmt numFmtId="168" formatCode="0.0"/>
    </dxf>
    <dxf>
      <numFmt numFmtId="2" formatCode="0.00"/>
    </dxf>
    <dxf>
      <numFmt numFmtId="1" formatCode="0"/>
    </dxf>
    <dxf>
      <numFmt numFmtId="165" formatCode="0.0E+00"/>
    </dxf>
    <dxf>
      <numFmt numFmtId="170" formatCode="0.000"/>
    </dxf>
    <dxf>
      <numFmt numFmtId="2" formatCode="0.00"/>
    </dxf>
    <dxf>
      <numFmt numFmtId="3" formatCode="#,##0"/>
    </dxf>
    <dxf>
      <numFmt numFmtId="168" formatCode="0.0"/>
    </dxf>
    <dxf>
      <numFmt numFmtId="168" formatCode="0.0"/>
    </dxf>
    <dxf>
      <numFmt numFmtId="2" formatCode="0.00"/>
    </dxf>
    <dxf>
      <numFmt numFmtId="170" formatCode="0.000"/>
    </dxf>
    <dxf>
      <numFmt numFmtId="165" formatCode="0.0E+00"/>
    </dxf>
    <dxf>
      <numFmt numFmtId="1" formatCode="0"/>
    </dxf>
    <dxf>
      <numFmt numFmtId="3" formatCode="#,##0"/>
    </dxf>
    <dxf>
      <numFmt numFmtId="3" formatCode="#,##0"/>
    </dxf>
    <dxf>
      <numFmt numFmtId="1" formatCode="0"/>
    </dxf>
    <dxf>
      <numFmt numFmtId="165" formatCode="0.0E+00"/>
    </dxf>
    <dxf>
      <numFmt numFmtId="170" formatCode="0.000"/>
    </dxf>
    <dxf>
      <numFmt numFmtId="2" formatCode="0.00"/>
    </dxf>
    <dxf>
      <numFmt numFmtId="168" formatCode="0.0"/>
    </dxf>
    <dxf>
      <numFmt numFmtId="170" formatCode="0.000"/>
    </dxf>
    <dxf>
      <numFmt numFmtId="2" formatCode="0.00"/>
    </dxf>
    <dxf>
      <numFmt numFmtId="3" formatCode="#,##0"/>
    </dxf>
    <dxf>
      <numFmt numFmtId="165" formatCode="0.0E+00"/>
    </dxf>
    <dxf>
      <numFmt numFmtId="1" formatCode="0"/>
    </dxf>
    <dxf>
      <numFmt numFmtId="168" formatCode="0.0"/>
    </dxf>
    <dxf>
      <numFmt numFmtId="3" formatCode="#,##0"/>
    </dxf>
    <dxf>
      <numFmt numFmtId="2" formatCode="0.00"/>
    </dxf>
    <dxf>
      <numFmt numFmtId="170" formatCode="0.000"/>
    </dxf>
    <dxf>
      <numFmt numFmtId="165" formatCode="0.0E+00"/>
    </dxf>
    <dxf>
      <numFmt numFmtId="1" formatCode="0"/>
    </dxf>
    <dxf>
      <numFmt numFmtId="168" formatCode="0.0"/>
    </dxf>
    <dxf>
      <numFmt numFmtId="2" formatCode="0.00"/>
    </dxf>
    <dxf>
      <numFmt numFmtId="170" formatCode="0.000"/>
    </dxf>
    <dxf>
      <numFmt numFmtId="165" formatCode="0.0E+00"/>
    </dxf>
    <dxf>
      <numFmt numFmtId="1" formatCode="0"/>
    </dxf>
    <dxf>
      <numFmt numFmtId="3" formatCode="#,##0"/>
    </dxf>
    <dxf>
      <numFmt numFmtId="168" formatCode="0.0"/>
    </dxf>
    <dxf>
      <numFmt numFmtId="165" formatCode="0.0E+00"/>
    </dxf>
    <dxf>
      <numFmt numFmtId="1" formatCode="0"/>
    </dxf>
    <dxf>
      <numFmt numFmtId="3" formatCode="#,##0"/>
    </dxf>
    <dxf>
      <numFmt numFmtId="2" formatCode="0.00"/>
    </dxf>
    <dxf>
      <numFmt numFmtId="1" formatCode="0"/>
    </dxf>
    <dxf>
      <numFmt numFmtId="165" formatCode="0.0E+00"/>
    </dxf>
    <dxf>
      <numFmt numFmtId="170" formatCode="0.000"/>
    </dxf>
    <dxf>
      <numFmt numFmtId="168" formatCode="0.0"/>
    </dxf>
    <dxf>
      <numFmt numFmtId="2" formatCode="0.00"/>
    </dxf>
    <dxf>
      <numFmt numFmtId="170" formatCode="0.000"/>
    </dxf>
    <dxf>
      <numFmt numFmtId="165" formatCode="0.0E+00"/>
    </dxf>
    <dxf>
      <numFmt numFmtId="1" formatCode="0"/>
    </dxf>
    <dxf>
      <numFmt numFmtId="3" formatCode="#,##0"/>
    </dxf>
    <dxf>
      <numFmt numFmtId="168" formatCode="0.0"/>
    </dxf>
    <dxf>
      <numFmt numFmtId="170" formatCode="0.000"/>
    </dxf>
    <dxf>
      <numFmt numFmtId="2" formatCode="0.00"/>
    </dxf>
    <dxf>
      <numFmt numFmtId="165" formatCode="0.0E+00"/>
    </dxf>
    <dxf>
      <numFmt numFmtId="1" formatCode="0"/>
    </dxf>
    <dxf>
      <numFmt numFmtId="3" formatCode="#,##0"/>
    </dxf>
    <dxf>
      <numFmt numFmtId="170" formatCode="0.000"/>
    </dxf>
    <dxf>
      <numFmt numFmtId="165" formatCode="0.0E+00"/>
    </dxf>
    <dxf>
      <numFmt numFmtId="1" formatCode="0"/>
    </dxf>
    <dxf>
      <numFmt numFmtId="3" formatCode="#,##0"/>
    </dxf>
    <dxf>
      <numFmt numFmtId="168" formatCode="0.0"/>
    </dxf>
    <dxf>
      <numFmt numFmtId="2" formatCode="0.00"/>
    </dxf>
    <dxf>
      <numFmt numFmtId="170" formatCode="0.000"/>
    </dxf>
    <dxf>
      <numFmt numFmtId="2" formatCode="0.00"/>
    </dxf>
    <dxf>
      <numFmt numFmtId="168" formatCode="0.0"/>
    </dxf>
    <dxf>
      <numFmt numFmtId="3" formatCode="#,##0"/>
    </dxf>
    <dxf>
      <numFmt numFmtId="1" formatCode="0"/>
    </dxf>
    <dxf>
      <numFmt numFmtId="165" formatCode="0.0E+00"/>
    </dxf>
    <dxf>
      <numFmt numFmtId="168" formatCode="0.0"/>
    </dxf>
    <dxf>
      <numFmt numFmtId="168" formatCode="0.0"/>
    </dxf>
    <dxf>
      <numFmt numFmtId="170" formatCode="0.000"/>
    </dxf>
    <dxf>
      <numFmt numFmtId="2" formatCode="0.00"/>
    </dxf>
    <dxf>
      <numFmt numFmtId="168" formatCode="0.0"/>
    </dxf>
    <dxf>
      <numFmt numFmtId="2" formatCode="0.00"/>
    </dxf>
    <dxf>
      <numFmt numFmtId="168" formatCode="0.0"/>
    </dxf>
    <dxf>
      <numFmt numFmtId="170" formatCode="0.000"/>
    </dxf>
    <dxf>
      <numFmt numFmtId="165" formatCode="0.0E+00"/>
    </dxf>
    <dxf>
      <numFmt numFmtId="1" formatCode="0"/>
    </dxf>
    <dxf>
      <numFmt numFmtId="2" formatCode="0.00"/>
    </dxf>
    <dxf>
      <numFmt numFmtId="3" formatCode="#,##0"/>
    </dxf>
    <dxf>
      <numFmt numFmtId="170" formatCode="0.000"/>
    </dxf>
    <dxf>
      <numFmt numFmtId="168" formatCode="0.0"/>
    </dxf>
    <dxf>
      <numFmt numFmtId="1" formatCode="0"/>
    </dxf>
    <dxf>
      <numFmt numFmtId="165" formatCode="0.0E+00"/>
    </dxf>
    <dxf>
      <numFmt numFmtId="170" formatCode="0.000"/>
    </dxf>
    <dxf>
      <numFmt numFmtId="2" formatCode="0.00"/>
    </dxf>
    <dxf>
      <numFmt numFmtId="168" formatCode="0.0"/>
    </dxf>
    <dxf>
      <numFmt numFmtId="3" formatCode="#,##0"/>
    </dxf>
    <dxf>
      <numFmt numFmtId="165" formatCode="0.0E+00"/>
    </dxf>
    <dxf>
      <numFmt numFmtId="168" formatCode="0.0"/>
    </dxf>
    <dxf>
      <numFmt numFmtId="170" formatCode="0.000"/>
    </dxf>
    <dxf>
      <numFmt numFmtId="3" formatCode="#,##0"/>
    </dxf>
    <dxf>
      <numFmt numFmtId="2" formatCode="0.00"/>
    </dxf>
    <dxf>
      <numFmt numFmtId="1" formatCode="0"/>
    </dxf>
    <dxf>
      <numFmt numFmtId="3" formatCode="#,##0"/>
    </dxf>
    <dxf>
      <numFmt numFmtId="2" formatCode="0.00"/>
    </dxf>
    <dxf>
      <numFmt numFmtId="170" formatCode="0.000"/>
    </dxf>
    <dxf>
      <numFmt numFmtId="165" formatCode="0.0E+00"/>
    </dxf>
    <dxf>
      <numFmt numFmtId="1" formatCode="0"/>
    </dxf>
    <dxf>
      <numFmt numFmtId="170" formatCode="0.000"/>
    </dxf>
    <dxf>
      <numFmt numFmtId="168" formatCode="0.0"/>
    </dxf>
    <dxf>
      <numFmt numFmtId="2" formatCode="0.00"/>
    </dxf>
    <dxf>
      <numFmt numFmtId="165" formatCode="0.0E+00"/>
    </dxf>
    <dxf>
      <numFmt numFmtId="1" formatCode="0"/>
    </dxf>
    <dxf>
      <numFmt numFmtId="3" formatCode="#,##0"/>
    </dxf>
    <dxf>
      <numFmt numFmtId="2" formatCode="0.00"/>
    </dxf>
    <dxf>
      <numFmt numFmtId="170" formatCode="0.000"/>
    </dxf>
    <dxf>
      <numFmt numFmtId="165" formatCode="0.0E+00"/>
    </dxf>
    <dxf>
      <numFmt numFmtId="1" formatCode="0"/>
    </dxf>
    <dxf>
      <numFmt numFmtId="3" formatCode="#,##0"/>
    </dxf>
    <dxf>
      <numFmt numFmtId="168" formatCode="0.0"/>
    </dxf>
    <dxf>
      <numFmt numFmtId="168" formatCode="0.0"/>
    </dxf>
    <dxf>
      <numFmt numFmtId="1" formatCode="0"/>
    </dxf>
    <dxf>
      <numFmt numFmtId="165" formatCode="0.0E+00"/>
    </dxf>
    <dxf>
      <numFmt numFmtId="168" formatCode="0.0"/>
    </dxf>
    <dxf>
      <numFmt numFmtId="2" formatCode="0.00"/>
    </dxf>
    <dxf>
      <numFmt numFmtId="170" formatCode="0.000"/>
    </dxf>
    <dxf>
      <numFmt numFmtId="165" formatCode="0.0E+00"/>
    </dxf>
    <dxf>
      <numFmt numFmtId="1" formatCode="0"/>
    </dxf>
    <dxf>
      <numFmt numFmtId="3" formatCode="#,##0"/>
    </dxf>
    <dxf>
      <numFmt numFmtId="1" formatCode="0"/>
    </dxf>
    <dxf>
      <numFmt numFmtId="3" formatCode="#,##0"/>
    </dxf>
    <dxf>
      <numFmt numFmtId="168" formatCode="0.0"/>
    </dxf>
    <dxf>
      <numFmt numFmtId="2" formatCode="0.00"/>
    </dxf>
    <dxf>
      <numFmt numFmtId="170" formatCode="0.000"/>
    </dxf>
    <dxf>
      <numFmt numFmtId="165" formatCode="0.0E+00"/>
    </dxf>
    <dxf>
      <numFmt numFmtId="170" formatCode="0.000"/>
    </dxf>
    <dxf>
      <numFmt numFmtId="165" formatCode="0.0E+00"/>
    </dxf>
    <dxf>
      <numFmt numFmtId="1" formatCode="0"/>
    </dxf>
    <dxf>
      <numFmt numFmtId="2" formatCode="0.00"/>
    </dxf>
    <dxf>
      <numFmt numFmtId="3" formatCode="#,##0"/>
    </dxf>
    <dxf>
      <numFmt numFmtId="2" formatCode="0.00"/>
    </dxf>
    <dxf>
      <numFmt numFmtId="170" formatCode="0.000"/>
    </dxf>
    <dxf>
      <numFmt numFmtId="165" formatCode="0.0E+00"/>
    </dxf>
    <dxf>
      <numFmt numFmtId="1" formatCode="0"/>
    </dxf>
    <dxf>
      <numFmt numFmtId="3" formatCode="#,##0"/>
    </dxf>
    <dxf>
      <numFmt numFmtId="168" formatCode="0.0"/>
    </dxf>
    <dxf>
      <numFmt numFmtId="168" formatCode="0.0"/>
    </dxf>
    <dxf>
      <numFmt numFmtId="170" formatCode="0.000"/>
    </dxf>
    <dxf>
      <numFmt numFmtId="2" formatCode="0.00"/>
    </dxf>
    <dxf>
      <numFmt numFmtId="3" formatCode="#,##0"/>
    </dxf>
    <dxf>
      <numFmt numFmtId="1" formatCode="0"/>
    </dxf>
    <dxf>
      <numFmt numFmtId="165" formatCode="0.0E+00"/>
    </dxf>
    <dxf>
      <numFmt numFmtId="168" formatCode="0.0"/>
    </dxf>
    <dxf>
      <numFmt numFmtId="168" formatCode="0.0"/>
    </dxf>
    <dxf>
      <numFmt numFmtId="168" formatCode="0.0"/>
    </dxf>
    <dxf>
      <numFmt numFmtId="170" formatCode="0.000"/>
    </dxf>
    <dxf>
      <numFmt numFmtId="2" formatCode="0.00"/>
    </dxf>
    <dxf>
      <numFmt numFmtId="170" formatCode="0.000"/>
    </dxf>
    <dxf>
      <numFmt numFmtId="2" formatCode="0.00"/>
    </dxf>
    <dxf>
      <numFmt numFmtId="168" formatCode="0.0"/>
    </dxf>
    <dxf>
      <numFmt numFmtId="1" formatCode="0"/>
    </dxf>
    <dxf>
      <numFmt numFmtId="165" formatCode="0.0E+00"/>
    </dxf>
    <dxf>
      <numFmt numFmtId="170" formatCode="0.000"/>
    </dxf>
    <dxf>
      <numFmt numFmtId="3" formatCode="#,##0"/>
    </dxf>
    <dxf>
      <numFmt numFmtId="2" formatCode="0.00"/>
    </dxf>
    <dxf>
      <numFmt numFmtId="168" formatCode="0.0"/>
    </dxf>
    <dxf>
      <numFmt numFmtId="165" formatCode="0.0E+00"/>
    </dxf>
    <dxf>
      <numFmt numFmtId="168" formatCode="0.0"/>
    </dxf>
    <dxf>
      <numFmt numFmtId="3" formatCode="#,##0"/>
    </dxf>
    <dxf>
      <numFmt numFmtId="1" formatCode="0"/>
    </dxf>
    <dxf>
      <numFmt numFmtId="170" formatCode="0.000"/>
    </dxf>
    <dxf>
      <numFmt numFmtId="2" formatCode="0.00"/>
    </dxf>
    <dxf>
      <numFmt numFmtId="168" formatCode="0.0"/>
    </dxf>
    <dxf>
      <numFmt numFmtId="2" formatCode="0.00"/>
    </dxf>
    <dxf>
      <numFmt numFmtId="170" formatCode="0.000"/>
    </dxf>
    <dxf>
      <numFmt numFmtId="165" formatCode="0.0E+00"/>
    </dxf>
    <dxf>
      <numFmt numFmtId="1" formatCode="0"/>
    </dxf>
    <dxf>
      <numFmt numFmtId="3" formatCode="#,##0"/>
    </dxf>
    <dxf>
      <numFmt numFmtId="170" formatCode="0.000"/>
    </dxf>
    <dxf>
      <numFmt numFmtId="165" formatCode="0.0E+00"/>
    </dxf>
    <dxf>
      <numFmt numFmtId="1" formatCode="0"/>
    </dxf>
    <dxf>
      <numFmt numFmtId="3" formatCode="#,##0"/>
    </dxf>
    <dxf>
      <numFmt numFmtId="2" formatCode="0.00"/>
    </dxf>
    <dxf>
      <numFmt numFmtId="1" formatCode="0"/>
    </dxf>
    <dxf>
      <numFmt numFmtId="170" formatCode="0.000"/>
    </dxf>
    <dxf>
      <numFmt numFmtId="2" formatCode="0.00"/>
    </dxf>
    <dxf>
      <numFmt numFmtId="168" formatCode="0.0"/>
    </dxf>
    <dxf>
      <numFmt numFmtId="165" formatCode="0.0E+00"/>
    </dxf>
    <dxf>
      <numFmt numFmtId="3" formatCode="#,##0"/>
    </dxf>
    <dxf>
      <numFmt numFmtId="168" formatCode="0.0"/>
    </dxf>
    <dxf>
      <numFmt numFmtId="2" formatCode="0.00"/>
    </dxf>
    <dxf>
      <numFmt numFmtId="165" formatCode="0.0E+00"/>
    </dxf>
    <dxf>
      <numFmt numFmtId="3" formatCode="#,##0"/>
    </dxf>
    <dxf>
      <numFmt numFmtId="1" formatCode="0"/>
    </dxf>
    <dxf>
      <numFmt numFmtId="170" formatCode="0.000"/>
    </dxf>
    <dxf>
      <numFmt numFmtId="168" formatCode="0.0"/>
    </dxf>
    <dxf>
      <numFmt numFmtId="1" formatCode="0"/>
    </dxf>
    <dxf>
      <numFmt numFmtId="165" formatCode="0.0E+00"/>
    </dxf>
    <dxf>
      <numFmt numFmtId="170" formatCode="0.000"/>
    </dxf>
    <dxf>
      <numFmt numFmtId="3" formatCode="#,##0"/>
    </dxf>
    <dxf>
      <numFmt numFmtId="1" formatCode="0"/>
    </dxf>
    <dxf>
      <numFmt numFmtId="165" formatCode="0.0E+00"/>
    </dxf>
    <dxf>
      <numFmt numFmtId="2" formatCode="0.00"/>
    </dxf>
    <dxf>
      <numFmt numFmtId="168" formatCode="0.0"/>
    </dxf>
    <dxf>
      <numFmt numFmtId="165" formatCode="0.0E+00"/>
    </dxf>
    <dxf>
      <numFmt numFmtId="2" formatCode="0.00"/>
    </dxf>
    <dxf>
      <numFmt numFmtId="1" formatCode="0"/>
    </dxf>
    <dxf>
      <numFmt numFmtId="168" formatCode="0.0"/>
    </dxf>
    <dxf>
      <numFmt numFmtId="170" formatCode="0.000"/>
    </dxf>
    <dxf>
      <numFmt numFmtId="3" formatCode="#,##0"/>
    </dxf>
    <dxf>
      <numFmt numFmtId="3" formatCode="#,##0"/>
    </dxf>
    <dxf>
      <numFmt numFmtId="165" formatCode="0.0E+00"/>
    </dxf>
    <dxf>
      <numFmt numFmtId="170" formatCode="0.000"/>
    </dxf>
    <dxf>
      <numFmt numFmtId="2" formatCode="0.00"/>
    </dxf>
    <dxf>
      <numFmt numFmtId="1" formatCode="0"/>
    </dxf>
    <dxf>
      <numFmt numFmtId="165" formatCode="0.0E+00"/>
    </dxf>
    <dxf>
      <numFmt numFmtId="3" formatCode="#,##0"/>
    </dxf>
    <dxf>
      <numFmt numFmtId="1" formatCode="0"/>
    </dxf>
    <dxf>
      <numFmt numFmtId="170" formatCode="0.000"/>
    </dxf>
    <dxf>
      <numFmt numFmtId="2" formatCode="0.00"/>
    </dxf>
    <dxf>
      <numFmt numFmtId="168" formatCode="0.0"/>
    </dxf>
    <dxf>
      <numFmt numFmtId="1" formatCode="0"/>
    </dxf>
    <dxf>
      <numFmt numFmtId="3" formatCode="#,##0"/>
    </dxf>
    <dxf>
      <numFmt numFmtId="165" formatCode="0.0E+00"/>
    </dxf>
    <dxf>
      <numFmt numFmtId="170" formatCode="0.000"/>
    </dxf>
    <dxf>
      <numFmt numFmtId="2" formatCode="0.00"/>
    </dxf>
    <dxf>
      <numFmt numFmtId="168" formatCode="0.0"/>
    </dxf>
    <dxf>
      <numFmt numFmtId="168" formatCode="0.0"/>
    </dxf>
    <dxf>
      <numFmt numFmtId="168" formatCode="0.0"/>
    </dxf>
    <dxf>
      <numFmt numFmtId="170" formatCode="0.000"/>
    </dxf>
    <dxf>
      <numFmt numFmtId="2" formatCode="0.00"/>
    </dxf>
    <dxf>
      <numFmt numFmtId="168" formatCode="0.0"/>
    </dxf>
    <dxf>
      <numFmt numFmtId="170" formatCode="0.000"/>
    </dxf>
    <dxf>
      <numFmt numFmtId="2" formatCode="0.00"/>
    </dxf>
    <dxf>
      <numFmt numFmtId="168" formatCode="0.0"/>
    </dxf>
    <dxf>
      <numFmt numFmtId="1" formatCode="0"/>
    </dxf>
    <dxf>
      <numFmt numFmtId="165" formatCode="0.0E+00"/>
    </dxf>
    <dxf>
      <numFmt numFmtId="170" formatCode="0.000"/>
    </dxf>
    <dxf>
      <numFmt numFmtId="2" formatCode="0.00"/>
    </dxf>
    <dxf>
      <numFmt numFmtId="3" formatCode="#,##0"/>
    </dxf>
    <dxf>
      <numFmt numFmtId="168" formatCode="0.0"/>
    </dxf>
    <dxf>
      <numFmt numFmtId="168" formatCode="0.0"/>
    </dxf>
    <dxf>
      <numFmt numFmtId="2" formatCode="0.00"/>
    </dxf>
    <dxf>
      <numFmt numFmtId="1" formatCode="0"/>
    </dxf>
    <dxf>
      <numFmt numFmtId="3" formatCode="#,##0"/>
    </dxf>
    <dxf>
      <numFmt numFmtId="165" formatCode="0.0E+00"/>
    </dxf>
    <dxf>
      <numFmt numFmtId="170" formatCode="0.000"/>
    </dxf>
    <dxf>
      <numFmt numFmtId="1" formatCode="0"/>
    </dxf>
    <dxf>
      <numFmt numFmtId="168" formatCode="0.0"/>
    </dxf>
    <dxf>
      <numFmt numFmtId="165" formatCode="0.0E+00"/>
    </dxf>
    <dxf>
      <numFmt numFmtId="3" formatCode="#,##0"/>
    </dxf>
    <dxf>
      <numFmt numFmtId="170" formatCode="0.000"/>
    </dxf>
    <dxf>
      <numFmt numFmtId="2" formatCode="0.00"/>
    </dxf>
    <dxf>
      <numFmt numFmtId="165" formatCode="0.0E+00"/>
    </dxf>
    <dxf>
      <numFmt numFmtId="1" formatCode="0"/>
    </dxf>
    <dxf>
      <numFmt numFmtId="3" formatCode="#,##0"/>
    </dxf>
    <dxf>
      <numFmt numFmtId="170" formatCode="0.000"/>
    </dxf>
    <dxf>
      <numFmt numFmtId="2" formatCode="0.00"/>
    </dxf>
    <dxf>
      <numFmt numFmtId="3" formatCode="#,##0"/>
    </dxf>
    <dxf>
      <numFmt numFmtId="170" formatCode="0.000"/>
    </dxf>
    <dxf>
      <numFmt numFmtId="165" formatCode="0.0E+00"/>
    </dxf>
    <dxf>
      <numFmt numFmtId="168" formatCode="0.0"/>
    </dxf>
    <dxf>
      <numFmt numFmtId="1" formatCode="0"/>
    </dxf>
    <dxf>
      <numFmt numFmtId="2" formatCode="0.00"/>
    </dxf>
    <dxf>
      <numFmt numFmtId="3" formatCode="#,##0"/>
    </dxf>
    <dxf>
      <numFmt numFmtId="1" formatCode="0"/>
    </dxf>
    <dxf>
      <numFmt numFmtId="165" formatCode="0.0E+00"/>
    </dxf>
    <dxf>
      <numFmt numFmtId="170" formatCode="0.000"/>
    </dxf>
    <dxf>
      <numFmt numFmtId="168" formatCode="0.0"/>
    </dxf>
    <dxf>
      <numFmt numFmtId="2" formatCode="0.00"/>
    </dxf>
    <dxf>
      <numFmt numFmtId="168" formatCode="0.0"/>
    </dxf>
    <dxf>
      <numFmt numFmtId="165" formatCode="0.0E+00"/>
    </dxf>
    <dxf>
      <numFmt numFmtId="1" formatCode="0"/>
    </dxf>
    <dxf>
      <numFmt numFmtId="168" formatCode="0.0"/>
    </dxf>
    <dxf>
      <numFmt numFmtId="170" formatCode="0.000"/>
    </dxf>
    <dxf>
      <numFmt numFmtId="2" formatCode="0.00"/>
    </dxf>
    <dxf>
      <numFmt numFmtId="165" formatCode="0.0E+00"/>
    </dxf>
    <dxf>
      <numFmt numFmtId="1" formatCode="0"/>
    </dxf>
    <dxf>
      <numFmt numFmtId="3" formatCode="#,##0"/>
    </dxf>
    <dxf>
      <numFmt numFmtId="3" formatCode="#,##0"/>
    </dxf>
    <dxf>
      <numFmt numFmtId="1" formatCode="0"/>
    </dxf>
    <dxf>
      <numFmt numFmtId="165" formatCode="0.0E+00"/>
    </dxf>
    <dxf>
      <numFmt numFmtId="170" formatCode="0.000"/>
    </dxf>
    <dxf>
      <numFmt numFmtId="2" formatCode="0.00"/>
    </dxf>
    <dxf>
      <numFmt numFmtId="168" formatCode="0.0"/>
    </dxf>
    <dxf>
      <numFmt numFmtId="3" formatCode="#,##0"/>
    </dxf>
    <dxf>
      <numFmt numFmtId="2" formatCode="0.00"/>
    </dxf>
    <dxf>
      <numFmt numFmtId="170" formatCode="0.000"/>
    </dxf>
    <dxf>
      <numFmt numFmtId="1" formatCode="0"/>
    </dxf>
    <dxf>
      <numFmt numFmtId="165" formatCode="0.0E+00"/>
    </dxf>
    <dxf>
      <numFmt numFmtId="3" formatCode="#,##0"/>
    </dxf>
    <dxf>
      <numFmt numFmtId="1" formatCode="0"/>
    </dxf>
    <dxf>
      <numFmt numFmtId="165" formatCode="0.0E+00"/>
    </dxf>
    <dxf>
      <numFmt numFmtId="170" formatCode="0.000"/>
    </dxf>
    <dxf>
      <numFmt numFmtId="2" formatCode="0.00"/>
    </dxf>
    <dxf>
      <numFmt numFmtId="168" formatCode="0.0"/>
    </dxf>
    <dxf>
      <numFmt numFmtId="3" formatCode="#,##0"/>
    </dxf>
    <dxf>
      <numFmt numFmtId="1" formatCode="0"/>
    </dxf>
    <dxf>
      <numFmt numFmtId="165" formatCode="0.0E+00"/>
    </dxf>
    <dxf>
      <numFmt numFmtId="170" formatCode="0.000"/>
    </dxf>
    <dxf>
      <numFmt numFmtId="2" formatCode="0.00"/>
    </dxf>
    <dxf>
      <numFmt numFmtId="168" formatCode="0.0"/>
    </dxf>
    <dxf>
      <numFmt numFmtId="168" formatCode="0.0"/>
    </dxf>
    <dxf>
      <numFmt numFmtId="168" formatCode="0.0"/>
    </dxf>
    <dxf>
      <numFmt numFmtId="2" formatCode="0.00"/>
    </dxf>
    <dxf>
      <numFmt numFmtId="168" formatCode="0.0"/>
    </dxf>
    <dxf>
      <numFmt numFmtId="170" formatCode="0.000"/>
    </dxf>
    <dxf>
      <numFmt numFmtId="170" formatCode="0.000"/>
    </dxf>
    <dxf>
      <numFmt numFmtId="168" formatCode="0.0"/>
    </dxf>
    <dxf>
      <numFmt numFmtId="2" formatCode="0.00"/>
    </dxf>
    <dxf>
      <numFmt numFmtId="165" formatCode="0.0E+00"/>
    </dxf>
    <dxf>
      <numFmt numFmtId="1" formatCode="0"/>
    </dxf>
    <dxf>
      <numFmt numFmtId="3" formatCode="#,##0"/>
    </dxf>
    <dxf>
      <numFmt numFmtId="2" formatCode="0.00"/>
    </dxf>
    <dxf>
      <numFmt numFmtId="170" formatCode="0.000"/>
    </dxf>
    <dxf>
      <numFmt numFmtId="168" formatCode="0.0"/>
    </dxf>
    <dxf>
      <numFmt numFmtId="1" formatCode="0"/>
    </dxf>
    <dxf>
      <numFmt numFmtId="170" formatCode="0.000"/>
    </dxf>
    <dxf>
      <numFmt numFmtId="2" formatCode="0.00"/>
    </dxf>
    <dxf>
      <numFmt numFmtId="3" formatCode="#,##0"/>
    </dxf>
    <dxf>
      <numFmt numFmtId="165" formatCode="0.0E+00"/>
    </dxf>
    <dxf>
      <numFmt numFmtId="168" formatCode="0.0"/>
    </dxf>
    <dxf>
      <numFmt numFmtId="168" formatCode="0.0"/>
    </dxf>
    <dxf>
      <numFmt numFmtId="2" formatCode="0.00"/>
    </dxf>
    <dxf>
      <numFmt numFmtId="170" formatCode="0.000"/>
    </dxf>
    <dxf>
      <numFmt numFmtId="165" formatCode="0.0E+00"/>
    </dxf>
    <dxf>
      <numFmt numFmtId="3" formatCode="#,##0"/>
    </dxf>
    <dxf>
      <numFmt numFmtId="1" formatCode="0"/>
    </dxf>
    <dxf>
      <numFmt numFmtId="2" formatCode="0.00"/>
    </dxf>
    <dxf>
      <numFmt numFmtId="170" formatCode="0.000"/>
    </dxf>
    <dxf>
      <numFmt numFmtId="165" formatCode="0.0E+00"/>
    </dxf>
    <dxf>
      <numFmt numFmtId="1" formatCode="0"/>
    </dxf>
    <dxf>
      <numFmt numFmtId="3" formatCode="#,##0"/>
    </dxf>
    <dxf>
      <numFmt numFmtId="2" formatCode="0.00"/>
    </dxf>
    <dxf>
      <numFmt numFmtId="170" formatCode="0.000"/>
    </dxf>
    <dxf>
      <numFmt numFmtId="165" formatCode="0.0E+00"/>
    </dxf>
    <dxf>
      <numFmt numFmtId="1" formatCode="0"/>
    </dxf>
    <dxf>
      <numFmt numFmtId="3" formatCode="#,##0"/>
    </dxf>
    <dxf>
      <numFmt numFmtId="168" formatCode="0.0"/>
    </dxf>
    <dxf>
      <numFmt numFmtId="168" formatCode="0.0"/>
    </dxf>
    <dxf>
      <numFmt numFmtId="2" formatCode="0.00"/>
    </dxf>
    <dxf>
      <numFmt numFmtId="170" formatCode="0.000"/>
    </dxf>
    <dxf>
      <numFmt numFmtId="1" formatCode="0"/>
    </dxf>
    <dxf>
      <numFmt numFmtId="165" formatCode="0.0E+00"/>
    </dxf>
    <dxf>
      <numFmt numFmtId="3" formatCode="#,##0"/>
    </dxf>
    <dxf>
      <numFmt numFmtId="168" formatCode="0.0"/>
    </dxf>
    <dxf>
      <numFmt numFmtId="165" formatCode="0.0E+00"/>
    </dxf>
    <dxf>
      <numFmt numFmtId="1" formatCode="0"/>
    </dxf>
    <dxf>
      <numFmt numFmtId="2" formatCode="0.00"/>
    </dxf>
    <dxf>
      <numFmt numFmtId="3" formatCode="#,##0"/>
    </dxf>
    <dxf>
      <numFmt numFmtId="1" formatCode="0"/>
    </dxf>
    <dxf>
      <numFmt numFmtId="168" formatCode="0.0"/>
    </dxf>
    <dxf>
      <numFmt numFmtId="170" formatCode="0.000"/>
    </dxf>
    <dxf>
      <numFmt numFmtId="165" formatCode="0.0E+00"/>
    </dxf>
    <dxf>
      <numFmt numFmtId="170" formatCode="0.000"/>
    </dxf>
    <dxf>
      <numFmt numFmtId="3" formatCode="#,##0"/>
    </dxf>
    <dxf>
      <numFmt numFmtId="1" formatCode="0"/>
    </dxf>
    <dxf>
      <numFmt numFmtId="165" formatCode="0.0E+00"/>
    </dxf>
    <dxf>
      <numFmt numFmtId="2" formatCode="0.00"/>
    </dxf>
    <dxf>
      <numFmt numFmtId="168" formatCode="0.0"/>
    </dxf>
    <dxf>
      <numFmt numFmtId="170" formatCode="0.000"/>
    </dxf>
    <dxf>
      <numFmt numFmtId="2" formatCode="0.00"/>
    </dxf>
    <dxf>
      <numFmt numFmtId="3" formatCode="#,##0"/>
    </dxf>
    <dxf>
      <numFmt numFmtId="1" formatCode="0"/>
    </dxf>
    <dxf>
      <numFmt numFmtId="165" formatCode="0.0E+00"/>
    </dxf>
    <dxf>
      <numFmt numFmtId="2" formatCode="0.00"/>
    </dxf>
    <dxf>
      <numFmt numFmtId="168" formatCode="0.0"/>
    </dxf>
    <dxf>
      <numFmt numFmtId="170" formatCode="0.000"/>
    </dxf>
    <dxf>
      <numFmt numFmtId="3" formatCode="#,##0"/>
    </dxf>
    <dxf>
      <numFmt numFmtId="1" formatCode="0"/>
    </dxf>
    <dxf>
      <numFmt numFmtId="165" formatCode="0.0E+00"/>
    </dxf>
    <dxf>
      <numFmt numFmtId="2" formatCode="0.00"/>
    </dxf>
    <dxf>
      <numFmt numFmtId="170" formatCode="0.000"/>
    </dxf>
    <dxf>
      <numFmt numFmtId="3" formatCode="#,##0"/>
    </dxf>
    <dxf>
      <numFmt numFmtId="1" formatCode="0"/>
    </dxf>
    <dxf>
      <numFmt numFmtId="165" formatCode="0.0E+00"/>
    </dxf>
    <dxf>
      <numFmt numFmtId="168" formatCode="0.0"/>
    </dxf>
    <dxf>
      <numFmt numFmtId="168" formatCode="0.0"/>
    </dxf>
    <dxf>
      <numFmt numFmtId="168" formatCode="0.0"/>
    </dxf>
    <dxf>
      <numFmt numFmtId="168" formatCode="0.0"/>
    </dxf>
    <dxf>
      <numFmt numFmtId="2" formatCode="0.00"/>
    </dxf>
    <dxf>
      <numFmt numFmtId="170" formatCode="0.000"/>
    </dxf>
    <dxf>
      <numFmt numFmtId="2" formatCode="0.00"/>
    </dxf>
    <dxf>
      <numFmt numFmtId="170" formatCode="0.000"/>
    </dxf>
    <dxf>
      <numFmt numFmtId="168" formatCode="0.0"/>
    </dxf>
    <dxf>
      <numFmt numFmtId="1" formatCode="0"/>
    </dxf>
    <dxf>
      <numFmt numFmtId="165" formatCode="0.0E+00"/>
    </dxf>
    <dxf>
      <numFmt numFmtId="2" formatCode="0.00"/>
    </dxf>
    <dxf>
      <numFmt numFmtId="170" formatCode="0.000"/>
    </dxf>
    <dxf>
      <numFmt numFmtId="3" formatCode="#,##0"/>
    </dxf>
    <dxf>
      <numFmt numFmtId="168" formatCode="0.0"/>
    </dxf>
    <dxf>
      <numFmt numFmtId="165" formatCode="0.0E+00"/>
    </dxf>
    <dxf>
      <numFmt numFmtId="1" formatCode="0"/>
    </dxf>
    <dxf>
      <numFmt numFmtId="3" formatCode="#,##0"/>
    </dxf>
    <dxf>
      <numFmt numFmtId="168" formatCode="0.0"/>
    </dxf>
    <dxf>
      <numFmt numFmtId="2" formatCode="0.00"/>
    </dxf>
    <dxf>
      <numFmt numFmtId="170" formatCode="0.000"/>
    </dxf>
    <dxf>
      <numFmt numFmtId="1" formatCode="0"/>
    </dxf>
    <dxf>
      <numFmt numFmtId="3" formatCode="#,##0"/>
    </dxf>
    <dxf>
      <numFmt numFmtId="165" formatCode="0.0E+00"/>
    </dxf>
    <dxf>
      <numFmt numFmtId="168" formatCode="0.0"/>
    </dxf>
    <dxf>
      <numFmt numFmtId="2" formatCode="0.00"/>
    </dxf>
    <dxf>
      <numFmt numFmtId="170" formatCode="0.000"/>
    </dxf>
    <dxf>
      <numFmt numFmtId="170" formatCode="0.000"/>
    </dxf>
    <dxf>
      <numFmt numFmtId="165" formatCode="0.0E+00"/>
    </dxf>
    <dxf>
      <numFmt numFmtId="1" formatCode="0"/>
    </dxf>
    <dxf>
      <numFmt numFmtId="2" formatCode="0.00"/>
    </dxf>
    <dxf>
      <numFmt numFmtId="3" formatCode="#,##0"/>
    </dxf>
    <dxf>
      <numFmt numFmtId="1" formatCode="0"/>
    </dxf>
    <dxf>
      <numFmt numFmtId="165" formatCode="0.0E+00"/>
    </dxf>
    <dxf>
      <numFmt numFmtId="170" formatCode="0.000"/>
    </dxf>
    <dxf>
      <numFmt numFmtId="2" formatCode="0.00"/>
    </dxf>
    <dxf>
      <numFmt numFmtId="3" formatCode="#,##0"/>
    </dxf>
    <dxf>
      <numFmt numFmtId="168" formatCode="0.0"/>
    </dxf>
    <dxf>
      <numFmt numFmtId="3" formatCode="#,##0"/>
    </dxf>
    <dxf>
      <numFmt numFmtId="1" formatCode="0"/>
    </dxf>
    <dxf>
      <numFmt numFmtId="165" formatCode="0.0E+00"/>
    </dxf>
    <dxf>
      <numFmt numFmtId="170" formatCode="0.000"/>
    </dxf>
    <dxf>
      <numFmt numFmtId="2" formatCode="0.00"/>
    </dxf>
    <dxf>
      <numFmt numFmtId="168" formatCode="0.0"/>
    </dxf>
    <dxf>
      <numFmt numFmtId="168" formatCode="0.0"/>
    </dxf>
    <dxf>
      <numFmt numFmtId="165" formatCode="0.0E+00"/>
    </dxf>
    <dxf>
      <numFmt numFmtId="1" formatCode="0"/>
    </dxf>
    <dxf>
      <numFmt numFmtId="2" formatCode="0.00"/>
    </dxf>
    <dxf>
      <numFmt numFmtId="168" formatCode="0.0"/>
    </dxf>
    <dxf>
      <numFmt numFmtId="3" formatCode="#,##0"/>
    </dxf>
    <dxf>
      <numFmt numFmtId="1" formatCode="0"/>
    </dxf>
    <dxf>
      <numFmt numFmtId="165" formatCode="0.0E+00"/>
    </dxf>
    <dxf>
      <numFmt numFmtId="170" formatCode="0.000"/>
    </dxf>
    <dxf>
      <numFmt numFmtId="168" formatCode="0.0"/>
    </dxf>
    <dxf>
      <numFmt numFmtId="2" formatCode="0.00"/>
    </dxf>
    <dxf>
      <numFmt numFmtId="170" formatCode="0.000"/>
    </dxf>
    <dxf>
      <numFmt numFmtId="3" formatCode="#,##0"/>
    </dxf>
    <dxf>
      <numFmt numFmtId="1" formatCode="0"/>
    </dxf>
    <dxf>
      <numFmt numFmtId="165" formatCode="0.0E+00"/>
    </dxf>
    <dxf>
      <numFmt numFmtId="165" formatCode="0.0E+00"/>
    </dxf>
    <dxf>
      <numFmt numFmtId="170" formatCode="0.000"/>
    </dxf>
    <dxf>
      <numFmt numFmtId="2" formatCode="0.00"/>
    </dxf>
    <dxf>
      <numFmt numFmtId="3" formatCode="#,##0"/>
    </dxf>
    <dxf>
      <numFmt numFmtId="1" formatCode="0"/>
    </dxf>
    <dxf>
      <numFmt numFmtId="168" formatCode="0.0"/>
    </dxf>
    <dxf>
      <numFmt numFmtId="2" formatCode="0.00"/>
    </dxf>
    <dxf>
      <numFmt numFmtId="170" formatCode="0.000"/>
    </dxf>
    <dxf>
      <numFmt numFmtId="165" formatCode="0.0E+00"/>
    </dxf>
    <dxf>
      <numFmt numFmtId="1" formatCode="0"/>
    </dxf>
    <dxf>
      <numFmt numFmtId="3" formatCode="#,##0"/>
    </dxf>
    <dxf>
      <numFmt numFmtId="3" formatCode="#,##0"/>
    </dxf>
    <dxf>
      <numFmt numFmtId="1" formatCode="0"/>
    </dxf>
    <dxf>
      <numFmt numFmtId="165" formatCode="0.0E+00"/>
    </dxf>
    <dxf>
      <numFmt numFmtId="170" formatCode="0.000"/>
    </dxf>
    <dxf>
      <numFmt numFmtId="168" formatCode="0.0"/>
    </dxf>
    <dxf>
      <numFmt numFmtId="2" formatCode="0.00"/>
    </dxf>
    <dxf>
      <numFmt numFmtId="168" formatCode="0.0"/>
    </dxf>
    <dxf>
      <numFmt numFmtId="168" formatCode="0.0"/>
    </dxf>
    <dxf>
      <numFmt numFmtId="168" formatCode="0.0"/>
    </dxf>
    <dxf>
      <numFmt numFmtId="170" formatCode="0.000"/>
    </dxf>
    <dxf>
      <numFmt numFmtId="2" formatCode="0.00"/>
    </dxf>
    <dxf>
      <numFmt numFmtId="168" formatCode="0.0"/>
    </dxf>
    <dxf>
      <numFmt numFmtId="170" formatCode="0.000"/>
    </dxf>
    <dxf>
      <numFmt numFmtId="2" formatCode="0.00"/>
    </dxf>
    <dxf>
      <numFmt numFmtId="1" formatCode="0"/>
    </dxf>
    <dxf>
      <numFmt numFmtId="165" formatCode="0.0E+00"/>
    </dxf>
    <dxf>
      <numFmt numFmtId="3" formatCode="#,##0"/>
    </dxf>
    <dxf>
      <numFmt numFmtId="170" formatCode="0.000"/>
    </dxf>
    <dxf>
      <numFmt numFmtId="2" formatCode="0.00"/>
    </dxf>
    <dxf>
      <numFmt numFmtId="168" formatCode="0.0"/>
    </dxf>
    <dxf>
      <numFmt numFmtId="3" formatCode="#,##0"/>
    </dxf>
    <dxf>
      <numFmt numFmtId="1" formatCode="0"/>
    </dxf>
    <dxf>
      <numFmt numFmtId="165" formatCode="0.0E+00"/>
    </dxf>
    <dxf>
      <numFmt numFmtId="170" formatCode="0.000"/>
    </dxf>
    <dxf>
      <numFmt numFmtId="2" formatCode="0.00"/>
    </dxf>
    <dxf>
      <numFmt numFmtId="168" formatCode="0.0"/>
    </dxf>
    <dxf>
      <numFmt numFmtId="2" formatCode="0.00"/>
    </dxf>
    <dxf>
      <numFmt numFmtId="165" formatCode="0.0E+00"/>
    </dxf>
    <dxf>
      <numFmt numFmtId="1" formatCode="0"/>
    </dxf>
    <dxf>
      <numFmt numFmtId="168" formatCode="0.0"/>
    </dxf>
    <dxf>
      <numFmt numFmtId="3" formatCode="#,##0"/>
    </dxf>
    <dxf>
      <numFmt numFmtId="170" formatCode="0.000"/>
    </dxf>
    <dxf>
      <numFmt numFmtId="2" formatCode="0.00"/>
    </dxf>
    <dxf>
      <numFmt numFmtId="170" formatCode="0.000"/>
    </dxf>
    <dxf>
      <numFmt numFmtId="165" formatCode="0.0E+00"/>
    </dxf>
    <dxf>
      <numFmt numFmtId="1" formatCode="0"/>
    </dxf>
    <dxf>
      <numFmt numFmtId="3" formatCode="#,##0"/>
    </dxf>
    <dxf>
      <numFmt numFmtId="1" formatCode="0"/>
    </dxf>
    <dxf>
      <numFmt numFmtId="2" formatCode="0.00"/>
    </dxf>
    <dxf>
      <numFmt numFmtId="3" formatCode="#,##0"/>
    </dxf>
    <dxf>
      <numFmt numFmtId="170" formatCode="0.000"/>
    </dxf>
    <dxf>
      <numFmt numFmtId="168" formatCode="0.0"/>
    </dxf>
    <dxf>
      <numFmt numFmtId="165" formatCode="0.0E+00"/>
    </dxf>
    <dxf>
      <numFmt numFmtId="168" formatCode="0.0"/>
    </dxf>
    <dxf>
      <numFmt numFmtId="2" formatCode="0.00"/>
    </dxf>
    <dxf>
      <numFmt numFmtId="1" formatCode="0"/>
    </dxf>
    <dxf>
      <numFmt numFmtId="3" formatCode="#,##0"/>
    </dxf>
    <dxf>
      <numFmt numFmtId="165" formatCode="0.0E+00"/>
    </dxf>
    <dxf>
      <numFmt numFmtId="170" formatCode="0.000"/>
    </dxf>
    <dxf>
      <numFmt numFmtId="168" formatCode="0.0"/>
    </dxf>
    <dxf>
      <numFmt numFmtId="1" formatCode="0"/>
    </dxf>
    <dxf>
      <numFmt numFmtId="165" formatCode="0.0E+00"/>
    </dxf>
    <dxf>
      <numFmt numFmtId="3" formatCode="#,##0"/>
    </dxf>
    <dxf>
      <numFmt numFmtId="168" formatCode="0.0"/>
    </dxf>
    <dxf>
      <numFmt numFmtId="2" formatCode="0.00"/>
    </dxf>
    <dxf>
      <numFmt numFmtId="170" formatCode="0.000"/>
    </dxf>
    <dxf>
      <numFmt numFmtId="165" formatCode="0.0E+00"/>
    </dxf>
    <dxf>
      <numFmt numFmtId="1" formatCode="0"/>
    </dxf>
    <dxf>
      <numFmt numFmtId="165" formatCode="0.0E+00"/>
    </dxf>
    <dxf>
      <numFmt numFmtId="1" formatCode="0"/>
    </dxf>
    <dxf>
      <numFmt numFmtId="3" formatCode="#,##0"/>
    </dxf>
    <dxf>
      <numFmt numFmtId="170" formatCode="0.000"/>
    </dxf>
    <dxf>
      <numFmt numFmtId="2" formatCode="0.00"/>
    </dxf>
    <dxf>
      <numFmt numFmtId="168" formatCode="0.0"/>
    </dxf>
    <dxf>
      <numFmt numFmtId="3" formatCode="#,##0"/>
    </dxf>
    <dxf>
      <numFmt numFmtId="1" formatCode="0"/>
    </dxf>
    <dxf>
      <numFmt numFmtId="165" formatCode="0.0E+00"/>
    </dxf>
    <dxf>
      <numFmt numFmtId="170" formatCode="0.000"/>
    </dxf>
    <dxf>
      <numFmt numFmtId="2" formatCode="0.00"/>
    </dxf>
    <dxf>
      <numFmt numFmtId="1" formatCode="0"/>
    </dxf>
    <dxf>
      <numFmt numFmtId="165" formatCode="0.0E+00"/>
    </dxf>
    <dxf>
      <numFmt numFmtId="2" formatCode="0.00"/>
    </dxf>
    <dxf>
      <numFmt numFmtId="168" formatCode="0.0"/>
    </dxf>
    <dxf>
      <numFmt numFmtId="3" formatCode="#,##0"/>
    </dxf>
    <dxf>
      <numFmt numFmtId="170" formatCode="0.000"/>
    </dxf>
    <dxf>
      <numFmt numFmtId="170" formatCode="0.000"/>
    </dxf>
    <dxf>
      <numFmt numFmtId="1" formatCode="0"/>
    </dxf>
    <dxf>
      <numFmt numFmtId="3" formatCode="#,##0"/>
    </dxf>
    <dxf>
      <numFmt numFmtId="2" formatCode="0.00"/>
    </dxf>
    <dxf>
      <numFmt numFmtId="168" formatCode="0.0"/>
    </dxf>
    <dxf>
      <numFmt numFmtId="165" formatCode="0.0E+00"/>
    </dxf>
    <dxf>
      <numFmt numFmtId="168" formatCode="0.0"/>
    </dxf>
    <dxf>
      <numFmt numFmtId="168" formatCode="0.0"/>
    </dxf>
    <dxf>
      <numFmt numFmtId="170" formatCode="0.000"/>
    </dxf>
    <dxf>
      <numFmt numFmtId="2" formatCode="0.00"/>
    </dxf>
    <dxf>
      <numFmt numFmtId="168" formatCode="0.0"/>
    </dxf>
    <dxf>
      <numFmt numFmtId="170" formatCode="0.000"/>
    </dxf>
    <dxf>
      <numFmt numFmtId="2" formatCode="0.00"/>
    </dxf>
    <dxf>
      <numFmt numFmtId="168" formatCode="0.0"/>
    </dxf>
    <dxf>
      <numFmt numFmtId="165" formatCode="0.0E+00"/>
    </dxf>
    <dxf>
      <numFmt numFmtId="1" formatCode="0"/>
    </dxf>
    <dxf>
      <numFmt numFmtId="170" formatCode="0.000"/>
    </dxf>
    <dxf>
      <numFmt numFmtId="2" formatCode="0.00"/>
    </dxf>
    <dxf>
      <numFmt numFmtId="3" formatCode="#,##0"/>
    </dxf>
    <dxf>
      <numFmt numFmtId="168" formatCode="0.0"/>
    </dxf>
    <dxf>
      <numFmt numFmtId="2" formatCode="0.00"/>
    </dxf>
    <dxf>
      <numFmt numFmtId="168" formatCode="0.0"/>
    </dxf>
    <dxf>
      <numFmt numFmtId="170" formatCode="0.000"/>
    </dxf>
    <dxf>
      <numFmt numFmtId="3" formatCode="#,##0"/>
    </dxf>
    <dxf>
      <numFmt numFmtId="1" formatCode="0"/>
    </dxf>
    <dxf>
      <numFmt numFmtId="165" formatCode="0.0E+00"/>
    </dxf>
    <dxf>
      <numFmt numFmtId="2" formatCode="0.00"/>
    </dxf>
    <dxf>
      <numFmt numFmtId="3" formatCode="#,##0"/>
    </dxf>
    <dxf>
      <numFmt numFmtId="1" formatCode="0"/>
    </dxf>
    <dxf>
      <numFmt numFmtId="165" formatCode="0.0E+00"/>
    </dxf>
    <dxf>
      <numFmt numFmtId="170" formatCode="0.000"/>
    </dxf>
    <dxf>
      <numFmt numFmtId="168" formatCode="0.0"/>
    </dxf>
    <dxf>
      <numFmt numFmtId="3" formatCode="#,##0"/>
    </dxf>
    <dxf>
      <numFmt numFmtId="1" formatCode="0"/>
    </dxf>
    <dxf>
      <numFmt numFmtId="165" formatCode="0.0E+00"/>
    </dxf>
    <dxf>
      <numFmt numFmtId="170" formatCode="0.000"/>
    </dxf>
    <dxf>
      <numFmt numFmtId="2" formatCode="0.00"/>
    </dxf>
    <dxf>
      <numFmt numFmtId="3" formatCode="#,##0"/>
    </dxf>
    <dxf>
      <numFmt numFmtId="1" formatCode="0"/>
    </dxf>
    <dxf>
      <numFmt numFmtId="165" formatCode="0.0E+00"/>
    </dxf>
    <dxf>
      <numFmt numFmtId="170" formatCode="0.000"/>
    </dxf>
    <dxf>
      <numFmt numFmtId="2" formatCode="0.00"/>
    </dxf>
    <dxf>
      <numFmt numFmtId="168" formatCode="0.0"/>
    </dxf>
    <dxf>
      <numFmt numFmtId="168" formatCode="0.0"/>
    </dxf>
    <dxf>
      <numFmt numFmtId="2" formatCode="0.00"/>
    </dxf>
    <dxf>
      <numFmt numFmtId="170" formatCode="0.000"/>
    </dxf>
    <dxf>
      <numFmt numFmtId="3" formatCode="#,##0"/>
    </dxf>
    <dxf>
      <numFmt numFmtId="1" formatCode="0"/>
    </dxf>
    <dxf>
      <numFmt numFmtId="165" formatCode="0.0E+00"/>
    </dxf>
    <dxf>
      <numFmt numFmtId="168" formatCode="0.0"/>
    </dxf>
    <dxf>
      <numFmt numFmtId="1" formatCode="0"/>
    </dxf>
    <dxf>
      <numFmt numFmtId="165" formatCode="0.0E+00"/>
    </dxf>
    <dxf>
      <numFmt numFmtId="3" formatCode="#,##0"/>
    </dxf>
    <dxf>
      <numFmt numFmtId="1" formatCode="0"/>
    </dxf>
    <dxf>
      <numFmt numFmtId="168" formatCode="0.0"/>
    </dxf>
    <dxf>
      <numFmt numFmtId="165" formatCode="0.0E+00"/>
    </dxf>
    <dxf>
      <numFmt numFmtId="170" formatCode="0.000"/>
    </dxf>
    <dxf>
      <numFmt numFmtId="2" formatCode="0.00"/>
    </dxf>
    <dxf>
      <numFmt numFmtId="1" formatCode="0"/>
    </dxf>
    <dxf>
      <numFmt numFmtId="165" formatCode="0.0E+00"/>
    </dxf>
    <dxf>
      <numFmt numFmtId="170" formatCode="0.000"/>
    </dxf>
    <dxf>
      <numFmt numFmtId="2" formatCode="0.00"/>
    </dxf>
    <dxf>
      <numFmt numFmtId="168" formatCode="0.0"/>
    </dxf>
    <dxf>
      <numFmt numFmtId="3" formatCode="#,##0"/>
    </dxf>
    <dxf>
      <numFmt numFmtId="2" formatCode="0.00"/>
    </dxf>
    <dxf>
      <numFmt numFmtId="170" formatCode="0.000"/>
    </dxf>
    <dxf>
      <numFmt numFmtId="3" formatCode="#,##0"/>
    </dxf>
    <dxf>
      <numFmt numFmtId="1" formatCode="0"/>
    </dxf>
    <dxf>
      <numFmt numFmtId="165" formatCode="0.0E+00"/>
    </dxf>
    <dxf>
      <numFmt numFmtId="168" formatCode="0.0"/>
    </dxf>
    <dxf>
      <numFmt numFmtId="2" formatCode="0.00"/>
    </dxf>
    <dxf>
      <numFmt numFmtId="170" formatCode="0.000"/>
    </dxf>
    <dxf>
      <numFmt numFmtId="165" formatCode="0.0E+00"/>
    </dxf>
    <dxf>
      <numFmt numFmtId="1" formatCode="0"/>
    </dxf>
    <dxf>
      <numFmt numFmtId="3" formatCode="#,##0"/>
    </dxf>
    <dxf>
      <numFmt numFmtId="3" formatCode="#,##0"/>
    </dxf>
    <dxf>
      <numFmt numFmtId="168" formatCode="0.0"/>
    </dxf>
    <dxf>
      <numFmt numFmtId="2" formatCode="0.00"/>
    </dxf>
    <dxf>
      <numFmt numFmtId="170" formatCode="0.000"/>
    </dxf>
    <dxf>
      <numFmt numFmtId="165" formatCode="0.0E+00"/>
    </dxf>
    <dxf>
      <numFmt numFmtId="1" formatCode="0"/>
    </dxf>
    <dxf>
      <numFmt numFmtId="168" formatCode="0.0"/>
    </dxf>
    <dxf>
      <numFmt numFmtId="168" formatCode="0.0"/>
    </dxf>
    <dxf>
      <numFmt numFmtId="2" formatCode="0.00"/>
    </dxf>
    <dxf>
      <numFmt numFmtId="170" formatCode="0.000"/>
    </dxf>
    <dxf>
      <numFmt numFmtId="168" formatCode="0.0"/>
    </dxf>
    <dxf>
      <numFmt numFmtId="170" formatCode="0.000"/>
    </dxf>
    <dxf>
      <numFmt numFmtId="168" formatCode="0.0"/>
    </dxf>
    <dxf>
      <numFmt numFmtId="2" formatCode="0.00"/>
    </dxf>
    <dxf>
      <numFmt numFmtId="165" formatCode="0.0E+00"/>
    </dxf>
    <dxf>
      <numFmt numFmtId="1" formatCode="0"/>
    </dxf>
    <dxf>
      <numFmt numFmtId="3" formatCode="#,##0"/>
    </dxf>
    <dxf>
      <numFmt numFmtId="170" formatCode="0.000"/>
    </dxf>
    <dxf>
      <numFmt numFmtId="2" formatCode="0.00"/>
    </dxf>
    <dxf>
      <numFmt numFmtId="168" formatCode="0.0"/>
    </dxf>
    <dxf>
      <numFmt numFmtId="168" formatCode="0.0"/>
    </dxf>
    <dxf>
      <numFmt numFmtId="2" formatCode="0.00"/>
    </dxf>
    <dxf>
      <numFmt numFmtId="170" formatCode="0.000"/>
    </dxf>
    <dxf>
      <numFmt numFmtId="165" formatCode="0.0E+00"/>
    </dxf>
    <dxf>
      <numFmt numFmtId="3" formatCode="#,##0"/>
    </dxf>
    <dxf>
      <numFmt numFmtId="1" formatCode="0"/>
    </dxf>
    <dxf>
      <numFmt numFmtId="2" formatCode="0.00"/>
    </dxf>
    <dxf>
      <numFmt numFmtId="170" formatCode="0.000"/>
    </dxf>
    <dxf>
      <numFmt numFmtId="165" formatCode="0.0E+00"/>
    </dxf>
    <dxf>
      <numFmt numFmtId="1" formatCode="0"/>
    </dxf>
    <dxf>
      <numFmt numFmtId="3" formatCode="#,##0"/>
    </dxf>
    <dxf>
      <numFmt numFmtId="168" formatCode="0.0"/>
    </dxf>
    <dxf>
      <numFmt numFmtId="1" formatCode="0"/>
    </dxf>
    <dxf>
      <numFmt numFmtId="165" formatCode="0.0E+00"/>
    </dxf>
    <dxf>
      <numFmt numFmtId="2" formatCode="0.00"/>
    </dxf>
    <dxf>
      <numFmt numFmtId="170" formatCode="0.000"/>
    </dxf>
    <dxf>
      <numFmt numFmtId="3" formatCode="#,##0"/>
    </dxf>
    <dxf>
      <numFmt numFmtId="3" formatCode="#,##0"/>
    </dxf>
    <dxf>
      <numFmt numFmtId="1" formatCode="0"/>
    </dxf>
    <dxf>
      <numFmt numFmtId="165" formatCode="0.0E+00"/>
    </dxf>
    <dxf>
      <numFmt numFmtId="170" formatCode="0.000"/>
    </dxf>
    <dxf>
      <numFmt numFmtId="168" formatCode="0.0"/>
    </dxf>
    <dxf>
      <numFmt numFmtId="2" formatCode="0.00"/>
    </dxf>
    <dxf>
      <numFmt numFmtId="170" formatCode="0.000"/>
    </dxf>
    <dxf>
      <numFmt numFmtId="168" formatCode="0.0"/>
    </dxf>
    <dxf>
      <numFmt numFmtId="3" formatCode="#,##0"/>
    </dxf>
    <dxf>
      <numFmt numFmtId="2" formatCode="0.00"/>
    </dxf>
    <dxf>
      <numFmt numFmtId="1" formatCode="0"/>
    </dxf>
    <dxf>
      <numFmt numFmtId="165" formatCode="0.0E+00"/>
    </dxf>
    <dxf>
      <numFmt numFmtId="168" formatCode="0.0"/>
    </dxf>
    <dxf>
      <numFmt numFmtId="1" formatCode="0"/>
    </dxf>
    <dxf>
      <numFmt numFmtId="165" formatCode="0.0E+00"/>
    </dxf>
    <dxf>
      <numFmt numFmtId="168" formatCode="0.0"/>
    </dxf>
    <dxf>
      <numFmt numFmtId="2" formatCode="0.00"/>
    </dxf>
    <dxf>
      <numFmt numFmtId="170" formatCode="0.000"/>
    </dxf>
    <dxf>
      <numFmt numFmtId="165" formatCode="0.0E+00"/>
    </dxf>
    <dxf>
      <numFmt numFmtId="1" formatCode="0"/>
    </dxf>
    <dxf>
      <numFmt numFmtId="3" formatCode="#,##0"/>
    </dxf>
    <dxf>
      <numFmt numFmtId="3" formatCode="#,##0"/>
    </dxf>
    <dxf>
      <numFmt numFmtId="168" formatCode="0.0"/>
    </dxf>
    <dxf>
      <numFmt numFmtId="2" formatCode="0.00"/>
    </dxf>
    <dxf>
      <numFmt numFmtId="170" formatCode="0.000"/>
    </dxf>
    <dxf>
      <numFmt numFmtId="165" formatCode="0.0E+00"/>
    </dxf>
    <dxf>
      <numFmt numFmtId="1" formatCode="0"/>
    </dxf>
    <dxf>
      <numFmt numFmtId="1" formatCode="0"/>
    </dxf>
    <dxf>
      <numFmt numFmtId="3" formatCode="#,##0"/>
    </dxf>
    <dxf>
      <numFmt numFmtId="165" formatCode="0.0E+00"/>
    </dxf>
    <dxf>
      <numFmt numFmtId="170" formatCode="0.000"/>
    </dxf>
    <dxf>
      <numFmt numFmtId="2" formatCode="0.00"/>
    </dxf>
    <dxf>
      <numFmt numFmtId="2" formatCode="0.00"/>
    </dxf>
    <dxf>
      <numFmt numFmtId="168" formatCode="0.0"/>
    </dxf>
    <dxf>
      <numFmt numFmtId="170" formatCode="0.000"/>
    </dxf>
    <dxf>
      <numFmt numFmtId="3" formatCode="#,##0"/>
    </dxf>
    <dxf>
      <numFmt numFmtId="1" formatCode="0"/>
    </dxf>
    <dxf>
      <numFmt numFmtId="165" formatCode="0.0E+00"/>
    </dxf>
    <dxf>
      <numFmt numFmtId="1" formatCode="0"/>
    </dxf>
    <dxf>
      <numFmt numFmtId="168" formatCode="0.0"/>
    </dxf>
    <dxf>
      <numFmt numFmtId="3" formatCode="#,##0"/>
    </dxf>
    <dxf>
      <numFmt numFmtId="2" formatCode="0.00"/>
    </dxf>
    <dxf>
      <numFmt numFmtId="170" formatCode="0.000"/>
    </dxf>
    <dxf>
      <numFmt numFmtId="165" formatCode="0.0E+00"/>
    </dxf>
    <dxf>
      <numFmt numFmtId="168" formatCode="0.0"/>
    </dxf>
    <dxf>
      <numFmt numFmtId="168" formatCode="0.0"/>
    </dxf>
    <dxf>
      <numFmt numFmtId="2" formatCode="0.00"/>
    </dxf>
    <dxf>
      <numFmt numFmtId="168" formatCode="0.0"/>
    </dxf>
    <dxf>
      <numFmt numFmtId="170" formatCode="0.000"/>
    </dxf>
    <dxf>
      <numFmt numFmtId="2" formatCode="0.00"/>
    </dxf>
    <dxf>
      <numFmt numFmtId="168" formatCode="0.0"/>
    </dxf>
    <dxf>
      <numFmt numFmtId="170" formatCode="0.000"/>
    </dxf>
    <dxf>
      <numFmt numFmtId="1" formatCode="0"/>
    </dxf>
    <dxf>
      <numFmt numFmtId="165" formatCode="0.0E+00"/>
    </dxf>
    <dxf>
      <numFmt numFmtId="170" formatCode="0.000"/>
    </dxf>
    <dxf>
      <numFmt numFmtId="2" formatCode="0.00"/>
    </dxf>
    <dxf>
      <numFmt numFmtId="3" formatCode="#,##0"/>
    </dxf>
    <dxf>
      <numFmt numFmtId="168" formatCode="0.0"/>
    </dxf>
    <dxf>
      <numFmt numFmtId="165" formatCode="0.0E+00"/>
    </dxf>
    <dxf>
      <numFmt numFmtId="170" formatCode="0.000"/>
    </dxf>
    <dxf>
      <numFmt numFmtId="2" formatCode="0.00"/>
    </dxf>
    <dxf>
      <numFmt numFmtId="3" formatCode="#,##0"/>
    </dxf>
    <dxf>
      <numFmt numFmtId="168" formatCode="0.0"/>
    </dxf>
    <dxf>
      <numFmt numFmtId="1" formatCode="0"/>
    </dxf>
    <dxf>
      <numFmt numFmtId="1" formatCode="0"/>
    </dxf>
    <dxf>
      <numFmt numFmtId="2" formatCode="0.00"/>
    </dxf>
    <dxf>
      <numFmt numFmtId="168" formatCode="0.0"/>
    </dxf>
    <dxf>
      <numFmt numFmtId="170" formatCode="0.000"/>
    </dxf>
    <dxf>
      <numFmt numFmtId="3" formatCode="#,##0"/>
    </dxf>
    <dxf>
      <numFmt numFmtId="165" formatCode="0.0E+00"/>
    </dxf>
    <dxf>
      <numFmt numFmtId="2" formatCode="0.00"/>
    </dxf>
    <dxf>
      <numFmt numFmtId="170" formatCode="0.000"/>
    </dxf>
    <dxf>
      <numFmt numFmtId="165" formatCode="0.0E+00"/>
    </dxf>
    <dxf>
      <numFmt numFmtId="1" formatCode="0"/>
    </dxf>
    <dxf>
      <numFmt numFmtId="3" formatCode="#,##0"/>
    </dxf>
    <dxf>
      <numFmt numFmtId="168" formatCode="0.0"/>
    </dxf>
    <dxf>
      <numFmt numFmtId="3" formatCode="#,##0"/>
    </dxf>
    <dxf>
      <numFmt numFmtId="170" formatCode="0.000"/>
    </dxf>
    <dxf>
      <numFmt numFmtId="2" formatCode="0.00"/>
    </dxf>
    <dxf>
      <numFmt numFmtId="165" formatCode="0.0E+00"/>
    </dxf>
    <dxf>
      <numFmt numFmtId="1" formatCode="0"/>
    </dxf>
    <dxf>
      <numFmt numFmtId="1" formatCode="0"/>
    </dxf>
    <dxf>
      <numFmt numFmtId="3" formatCode="#,##0"/>
    </dxf>
    <dxf>
      <numFmt numFmtId="170" formatCode="0.000"/>
    </dxf>
    <dxf>
      <numFmt numFmtId="2" formatCode="0.00"/>
    </dxf>
    <dxf>
      <numFmt numFmtId="168" formatCode="0.0"/>
    </dxf>
    <dxf>
      <numFmt numFmtId="165" formatCode="0.0E+00"/>
    </dxf>
    <dxf>
      <numFmt numFmtId="168" formatCode="0.0"/>
    </dxf>
    <dxf>
      <numFmt numFmtId="165" formatCode="0.0E+00"/>
    </dxf>
    <dxf>
      <numFmt numFmtId="1" formatCode="0"/>
    </dxf>
    <dxf>
      <numFmt numFmtId="170" formatCode="0.000"/>
    </dxf>
    <dxf>
      <numFmt numFmtId="1" formatCode="0"/>
    </dxf>
    <dxf>
      <numFmt numFmtId="3" formatCode="#,##0"/>
    </dxf>
    <dxf>
      <numFmt numFmtId="165" formatCode="0.0E+00"/>
    </dxf>
    <dxf>
      <numFmt numFmtId="168" formatCode="0.0"/>
    </dxf>
    <dxf>
      <numFmt numFmtId="2" formatCode="0.00"/>
    </dxf>
    <dxf>
      <numFmt numFmtId="168" formatCode="0.0"/>
    </dxf>
    <dxf>
      <numFmt numFmtId="2" formatCode="0.00"/>
    </dxf>
    <dxf>
      <numFmt numFmtId="170" formatCode="0.000"/>
    </dxf>
    <dxf>
      <numFmt numFmtId="165" formatCode="0.0E+00"/>
    </dxf>
    <dxf>
      <numFmt numFmtId="1" formatCode="0"/>
    </dxf>
    <dxf>
      <numFmt numFmtId="3" formatCode="#,##0"/>
    </dxf>
    <dxf>
      <numFmt numFmtId="165" formatCode="0.0E+00"/>
    </dxf>
    <dxf>
      <numFmt numFmtId="1" formatCode="0"/>
    </dxf>
    <dxf>
      <numFmt numFmtId="3" formatCode="#,##0"/>
    </dxf>
    <dxf>
      <numFmt numFmtId="170" formatCode="0.000"/>
    </dxf>
    <dxf>
      <numFmt numFmtId="2" formatCode="0.00"/>
    </dxf>
    <dxf>
      <numFmt numFmtId="170" formatCode="0.000"/>
    </dxf>
    <dxf>
      <numFmt numFmtId="168" formatCode="0.0"/>
    </dxf>
    <dxf>
      <numFmt numFmtId="2" formatCode="0.00"/>
    </dxf>
    <dxf>
      <numFmt numFmtId="165" formatCode="0.0E+00"/>
    </dxf>
    <dxf>
      <numFmt numFmtId="1" formatCode="0"/>
    </dxf>
    <dxf>
      <numFmt numFmtId="3" formatCode="#,##0"/>
    </dxf>
    <dxf>
      <numFmt numFmtId="1" formatCode="0"/>
    </dxf>
    <dxf>
      <numFmt numFmtId="3" formatCode="#,##0"/>
    </dxf>
    <dxf>
      <numFmt numFmtId="2" formatCode="0.00"/>
    </dxf>
    <dxf>
      <numFmt numFmtId="170" formatCode="0.000"/>
    </dxf>
    <dxf>
      <numFmt numFmtId="165" formatCode="0.0E+00"/>
    </dxf>
    <dxf>
      <numFmt numFmtId="168" formatCode="0.0"/>
    </dxf>
    <dxf>
      <numFmt numFmtId="168" formatCode="0.0"/>
    </dxf>
    <dxf>
      <numFmt numFmtId="168" formatCode="0.0"/>
    </dxf>
    <dxf>
      <numFmt numFmtId="2" formatCode="0.00"/>
    </dxf>
    <dxf>
      <numFmt numFmtId="168" formatCode="0.0"/>
    </dxf>
    <dxf>
      <numFmt numFmtId="170" formatCode="0.000"/>
    </dxf>
    <dxf>
      <numFmt numFmtId="168" formatCode="0.0"/>
    </dxf>
    <dxf>
      <numFmt numFmtId="2" formatCode="0.00"/>
    </dxf>
    <dxf>
      <numFmt numFmtId="170" formatCode="0.000"/>
    </dxf>
    <dxf>
      <numFmt numFmtId="1" formatCode="0"/>
    </dxf>
    <dxf>
      <numFmt numFmtId="165" formatCode="0.0E+00"/>
    </dxf>
    <dxf>
      <numFmt numFmtId="2" formatCode="0.00"/>
    </dxf>
    <dxf>
      <numFmt numFmtId="3" formatCode="#,##0"/>
    </dxf>
    <dxf>
      <numFmt numFmtId="170" formatCode="0.000"/>
    </dxf>
    <dxf>
      <numFmt numFmtId="168" formatCode="0.0"/>
    </dxf>
    <dxf>
      <numFmt numFmtId="165" formatCode="0.0E+00"/>
    </dxf>
    <dxf>
      <numFmt numFmtId="3" formatCode="#,##0"/>
    </dxf>
    <dxf>
      <numFmt numFmtId="2" formatCode="0.00"/>
    </dxf>
    <dxf>
      <numFmt numFmtId="170" formatCode="0.000"/>
    </dxf>
    <dxf>
      <numFmt numFmtId="1" formatCode="0"/>
    </dxf>
    <dxf>
      <numFmt numFmtId="168" formatCode="0.0"/>
    </dxf>
    <dxf>
      <numFmt numFmtId="168" formatCode="0.0"/>
    </dxf>
    <dxf>
      <numFmt numFmtId="3" formatCode="#,##0"/>
    </dxf>
    <dxf>
      <numFmt numFmtId="170" formatCode="0.000"/>
    </dxf>
    <dxf>
      <numFmt numFmtId="1" formatCode="0"/>
    </dxf>
    <dxf>
      <numFmt numFmtId="165" formatCode="0.0E+00"/>
    </dxf>
    <dxf>
      <numFmt numFmtId="2" formatCode="0.00"/>
    </dxf>
    <dxf>
      <numFmt numFmtId="165" formatCode="0.0E+00"/>
    </dxf>
    <dxf>
      <numFmt numFmtId="3" formatCode="#,##0"/>
    </dxf>
    <dxf>
      <numFmt numFmtId="1" formatCode="0"/>
    </dxf>
    <dxf>
      <numFmt numFmtId="2" formatCode="0.00"/>
    </dxf>
    <dxf>
      <numFmt numFmtId="170" formatCode="0.000"/>
    </dxf>
    <dxf>
      <numFmt numFmtId="170" formatCode="0.000"/>
    </dxf>
    <dxf>
      <numFmt numFmtId="165" formatCode="0.0E+00"/>
    </dxf>
    <dxf>
      <numFmt numFmtId="1" formatCode="0"/>
    </dxf>
    <dxf>
      <numFmt numFmtId="3" formatCode="#,##0"/>
    </dxf>
    <dxf>
      <numFmt numFmtId="168" formatCode="0.0"/>
    </dxf>
    <dxf>
      <numFmt numFmtId="2" formatCode="0.00"/>
    </dxf>
    <dxf>
      <numFmt numFmtId="3" formatCode="#,##0"/>
    </dxf>
    <dxf>
      <numFmt numFmtId="170" formatCode="0.000"/>
    </dxf>
    <dxf>
      <numFmt numFmtId="2" formatCode="0.00"/>
    </dxf>
    <dxf>
      <numFmt numFmtId="168" formatCode="0.0"/>
    </dxf>
    <dxf>
      <numFmt numFmtId="165" formatCode="0.0E+00"/>
    </dxf>
    <dxf>
      <numFmt numFmtId="1" formatCode="0"/>
    </dxf>
    <dxf>
      <numFmt numFmtId="168" formatCode="0.0"/>
    </dxf>
    <dxf>
      <numFmt numFmtId="1" formatCode="0"/>
    </dxf>
    <dxf>
      <numFmt numFmtId="165" formatCode="0.0E+00"/>
    </dxf>
    <dxf>
      <numFmt numFmtId="165" formatCode="0.0E+00"/>
    </dxf>
    <dxf>
      <numFmt numFmtId="1" formatCode="0"/>
    </dxf>
    <dxf>
      <numFmt numFmtId="3" formatCode="#,##0"/>
    </dxf>
    <dxf>
      <numFmt numFmtId="2" formatCode="0.00"/>
    </dxf>
    <dxf>
      <numFmt numFmtId="168" formatCode="0.0"/>
    </dxf>
    <dxf>
      <numFmt numFmtId="170" formatCode="0.000"/>
    </dxf>
    <dxf>
      <numFmt numFmtId="3" formatCode="#,##0"/>
    </dxf>
    <dxf>
      <numFmt numFmtId="165" formatCode="0.0E+00"/>
    </dxf>
    <dxf>
      <numFmt numFmtId="168" formatCode="0.0"/>
    </dxf>
    <dxf>
      <numFmt numFmtId="2" formatCode="0.00"/>
    </dxf>
    <dxf>
      <numFmt numFmtId="170" formatCode="0.000"/>
    </dxf>
    <dxf>
      <numFmt numFmtId="1" formatCode="0"/>
    </dxf>
    <dxf>
      <numFmt numFmtId="2" formatCode="0.00"/>
    </dxf>
    <dxf>
      <numFmt numFmtId="170" formatCode="0.000"/>
    </dxf>
    <dxf>
      <numFmt numFmtId="165" formatCode="0.0E+00"/>
    </dxf>
    <dxf>
      <numFmt numFmtId="1" formatCode="0"/>
    </dxf>
    <dxf>
      <numFmt numFmtId="3" formatCode="#,##0"/>
    </dxf>
    <dxf>
      <numFmt numFmtId="168" formatCode="0.0"/>
    </dxf>
    <dxf>
      <numFmt numFmtId="2" formatCode="0.00"/>
    </dxf>
    <dxf>
      <numFmt numFmtId="170" formatCode="0.000"/>
    </dxf>
    <dxf>
      <numFmt numFmtId="165" formatCode="0.0E+00"/>
    </dxf>
    <dxf>
      <numFmt numFmtId="1" formatCode="0"/>
    </dxf>
    <dxf>
      <numFmt numFmtId="3" formatCode="#,##0"/>
    </dxf>
    <dxf>
      <numFmt numFmtId="3" formatCode="#,##0"/>
    </dxf>
    <dxf>
      <numFmt numFmtId="2" formatCode="0.00"/>
    </dxf>
    <dxf>
      <numFmt numFmtId="168" formatCode="0.0"/>
    </dxf>
    <dxf>
      <numFmt numFmtId="170" formatCode="0.000"/>
    </dxf>
    <dxf>
      <numFmt numFmtId="165" formatCode="0.0E+00"/>
    </dxf>
    <dxf>
      <numFmt numFmtId="1" formatCode="0"/>
    </dxf>
    <dxf>
      <numFmt numFmtId="168" formatCode="0.0"/>
    </dxf>
    <dxf>
      <numFmt numFmtId="168" formatCode="0.0"/>
    </dxf>
    <dxf>
      <numFmt numFmtId="168" formatCode="0.0"/>
    </dxf>
    <dxf>
      <numFmt numFmtId="2" formatCode="0.00"/>
    </dxf>
    <dxf>
      <numFmt numFmtId="170" formatCode="0.000"/>
    </dxf>
    <dxf>
      <numFmt numFmtId="2" formatCode="0.00"/>
    </dxf>
    <dxf>
      <numFmt numFmtId="170" formatCode="0.000"/>
    </dxf>
    <dxf>
      <numFmt numFmtId="168" formatCode="0.0"/>
    </dxf>
    <dxf>
      <numFmt numFmtId="165" formatCode="0.0E+00"/>
    </dxf>
    <dxf>
      <numFmt numFmtId="1" formatCode="0"/>
    </dxf>
    <dxf>
      <numFmt numFmtId="3" formatCode="#,##0"/>
    </dxf>
    <dxf>
      <numFmt numFmtId="2" formatCode="0.00"/>
    </dxf>
    <dxf>
      <numFmt numFmtId="170" formatCode="0.000"/>
    </dxf>
    <dxf>
      <numFmt numFmtId="168" formatCode="0.0"/>
    </dxf>
    <dxf>
      <numFmt numFmtId="2" formatCode="0.00"/>
    </dxf>
    <dxf>
      <numFmt numFmtId="168" formatCode="0.0"/>
    </dxf>
    <dxf>
      <numFmt numFmtId="3" formatCode="#,##0"/>
    </dxf>
    <dxf>
      <numFmt numFmtId="170" formatCode="0.000"/>
    </dxf>
    <dxf>
      <numFmt numFmtId="165" formatCode="0.0E+00"/>
    </dxf>
    <dxf>
      <numFmt numFmtId="1" formatCode="0"/>
    </dxf>
    <dxf>
      <numFmt numFmtId="165" formatCode="0.0E+00"/>
    </dxf>
    <dxf>
      <numFmt numFmtId="168" formatCode="0.0"/>
    </dxf>
    <dxf>
      <numFmt numFmtId="2" formatCode="0.00"/>
    </dxf>
    <dxf>
      <numFmt numFmtId="1" formatCode="0"/>
    </dxf>
    <dxf>
      <numFmt numFmtId="170" formatCode="0.000"/>
    </dxf>
    <dxf>
      <numFmt numFmtId="3" formatCode="#,##0"/>
    </dxf>
    <dxf>
      <numFmt numFmtId="2" formatCode="0.00"/>
    </dxf>
    <dxf>
      <numFmt numFmtId="170" formatCode="0.000"/>
    </dxf>
    <dxf>
      <numFmt numFmtId="3" formatCode="#,##0"/>
    </dxf>
    <dxf>
      <numFmt numFmtId="1" formatCode="0"/>
    </dxf>
    <dxf>
      <numFmt numFmtId="165" formatCode="0.0E+00"/>
    </dxf>
    <dxf>
      <numFmt numFmtId="3" formatCode="#,##0"/>
    </dxf>
    <dxf>
      <numFmt numFmtId="170" formatCode="0.000"/>
    </dxf>
    <dxf>
      <numFmt numFmtId="165" formatCode="0.0E+00"/>
    </dxf>
    <dxf>
      <numFmt numFmtId="2" formatCode="0.00"/>
    </dxf>
    <dxf>
      <numFmt numFmtId="168" formatCode="0.0"/>
    </dxf>
    <dxf>
      <numFmt numFmtId="1" formatCode="0"/>
    </dxf>
    <dxf>
      <numFmt numFmtId="2" formatCode="0.00"/>
    </dxf>
    <dxf>
      <numFmt numFmtId="170" formatCode="0.000"/>
    </dxf>
    <dxf>
      <numFmt numFmtId="165" formatCode="0.0E+00"/>
    </dxf>
    <dxf>
      <numFmt numFmtId="1" formatCode="0"/>
    </dxf>
    <dxf>
      <numFmt numFmtId="3" formatCode="#,##0"/>
    </dxf>
    <dxf>
      <numFmt numFmtId="168" formatCode="0.0"/>
    </dxf>
    <dxf>
      <numFmt numFmtId="168" formatCode="0.0"/>
    </dxf>
    <dxf>
      <numFmt numFmtId="1" formatCode="0"/>
    </dxf>
    <dxf>
      <numFmt numFmtId="165" formatCode="0.0E+00"/>
    </dxf>
    <dxf>
      <numFmt numFmtId="170" formatCode="0.000"/>
    </dxf>
    <dxf>
      <numFmt numFmtId="3" formatCode="#,##0"/>
    </dxf>
    <dxf>
      <numFmt numFmtId="1" formatCode="0"/>
    </dxf>
    <dxf>
      <numFmt numFmtId="168" formatCode="0.0"/>
    </dxf>
    <dxf>
      <numFmt numFmtId="165" formatCode="0.0E+00"/>
    </dxf>
    <dxf>
      <numFmt numFmtId="2" formatCode="0.00"/>
    </dxf>
    <dxf>
      <numFmt numFmtId="3" formatCode="#,##0"/>
    </dxf>
    <dxf>
      <numFmt numFmtId="1" formatCode="0"/>
    </dxf>
    <dxf>
      <numFmt numFmtId="165" formatCode="0.0E+00"/>
    </dxf>
    <dxf>
      <numFmt numFmtId="170" formatCode="0.000"/>
    </dxf>
    <dxf>
      <numFmt numFmtId="2" formatCode="0.00"/>
    </dxf>
    <dxf>
      <numFmt numFmtId="168" formatCode="0.0"/>
    </dxf>
    <dxf>
      <numFmt numFmtId="2" formatCode="0.00"/>
    </dxf>
    <dxf>
      <numFmt numFmtId="170" formatCode="0.000"/>
    </dxf>
    <dxf>
      <numFmt numFmtId="165" formatCode="0.0E+00"/>
    </dxf>
    <dxf>
      <numFmt numFmtId="3" formatCode="#,##0"/>
    </dxf>
    <dxf>
      <numFmt numFmtId="1" formatCode="0"/>
    </dxf>
    <dxf>
      <numFmt numFmtId="3" formatCode="#,##0"/>
    </dxf>
    <dxf>
      <numFmt numFmtId="1" formatCode="0"/>
    </dxf>
    <dxf>
      <numFmt numFmtId="165" formatCode="0.0E+00"/>
    </dxf>
    <dxf>
      <numFmt numFmtId="2" formatCode="0.00"/>
    </dxf>
    <dxf>
      <numFmt numFmtId="170" formatCode="0.000"/>
    </dxf>
    <dxf>
      <numFmt numFmtId="168" formatCode="0.0"/>
    </dxf>
    <dxf>
      <numFmt numFmtId="2" formatCode="0.00"/>
    </dxf>
    <dxf>
      <numFmt numFmtId="170" formatCode="0.000"/>
    </dxf>
    <dxf>
      <numFmt numFmtId="165" formatCode="0.0E+00"/>
    </dxf>
    <dxf>
      <numFmt numFmtId="168" formatCode="0.0"/>
    </dxf>
    <dxf>
      <numFmt numFmtId="1" formatCode="0"/>
    </dxf>
    <dxf>
      <numFmt numFmtId="3" formatCode="#,##0"/>
    </dxf>
    <dxf>
      <numFmt numFmtId="168" formatCode="0.0"/>
    </dxf>
    <dxf>
      <numFmt numFmtId="168" formatCode="0.0"/>
    </dxf>
    <dxf>
      <numFmt numFmtId="170" formatCode="0.000"/>
    </dxf>
    <dxf>
      <numFmt numFmtId="168" formatCode="0.0"/>
    </dxf>
    <dxf>
      <numFmt numFmtId="2" formatCode="0.00"/>
    </dxf>
    <dxf>
      <numFmt numFmtId="170" formatCode="0.000"/>
    </dxf>
    <dxf>
      <numFmt numFmtId="2" formatCode="0.00"/>
    </dxf>
    <dxf>
      <numFmt numFmtId="168" formatCode="0.0"/>
    </dxf>
    <dxf>
      <numFmt numFmtId="165" formatCode="0.0E+00"/>
    </dxf>
    <dxf>
      <numFmt numFmtId="1" formatCode="0"/>
    </dxf>
    <dxf>
      <numFmt numFmtId="2" formatCode="0.00"/>
    </dxf>
    <dxf>
      <numFmt numFmtId="170" formatCode="0.000"/>
    </dxf>
    <dxf>
      <numFmt numFmtId="3" formatCode="#,##0"/>
    </dxf>
    <dxf>
      <numFmt numFmtId="168" formatCode="0.0"/>
    </dxf>
    <dxf>
      <numFmt numFmtId="168" formatCode="0.0"/>
    </dxf>
    <dxf>
      <numFmt numFmtId="2" formatCode="0.00"/>
    </dxf>
    <dxf>
      <numFmt numFmtId="170" formatCode="0.000"/>
    </dxf>
    <dxf>
      <numFmt numFmtId="165" formatCode="0.0E+00"/>
    </dxf>
    <dxf>
      <numFmt numFmtId="1" formatCode="0"/>
    </dxf>
    <dxf>
      <numFmt numFmtId="3" formatCode="#,##0"/>
    </dxf>
    <dxf>
      <numFmt numFmtId="3" formatCode="#,##0"/>
    </dxf>
    <dxf>
      <numFmt numFmtId="168" formatCode="0.0"/>
    </dxf>
    <dxf>
      <numFmt numFmtId="170" formatCode="0.000"/>
    </dxf>
    <dxf>
      <numFmt numFmtId="2" formatCode="0.00"/>
    </dxf>
    <dxf>
      <numFmt numFmtId="165" formatCode="0.0E+00"/>
    </dxf>
    <dxf>
      <numFmt numFmtId="1" formatCode="0"/>
    </dxf>
    <dxf>
      <numFmt numFmtId="2" formatCode="0.00"/>
    </dxf>
    <dxf>
      <numFmt numFmtId="170" formatCode="0.000"/>
    </dxf>
    <dxf>
      <numFmt numFmtId="165" formatCode="0.0E+00"/>
    </dxf>
    <dxf>
      <numFmt numFmtId="1" formatCode="0"/>
    </dxf>
    <dxf>
      <numFmt numFmtId="3" formatCode="#,##0"/>
    </dxf>
    <dxf>
      <numFmt numFmtId="3" formatCode="#,##0"/>
    </dxf>
    <dxf>
      <numFmt numFmtId="165" formatCode="0.0E+00"/>
    </dxf>
    <dxf>
      <numFmt numFmtId="170" formatCode="0.000"/>
    </dxf>
    <dxf>
      <numFmt numFmtId="2" formatCode="0.00"/>
    </dxf>
    <dxf>
      <numFmt numFmtId="168" formatCode="0.0"/>
    </dxf>
    <dxf>
      <numFmt numFmtId="1" formatCode="0"/>
    </dxf>
    <dxf>
      <numFmt numFmtId="2" formatCode="0.00"/>
    </dxf>
    <dxf>
      <numFmt numFmtId="3" formatCode="#,##0"/>
    </dxf>
    <dxf>
      <numFmt numFmtId="170" formatCode="0.000"/>
    </dxf>
    <dxf>
      <numFmt numFmtId="168" formatCode="0.0"/>
    </dxf>
    <dxf>
      <numFmt numFmtId="165" formatCode="0.0E+00"/>
    </dxf>
    <dxf>
      <numFmt numFmtId="1" formatCode="0"/>
    </dxf>
    <dxf>
      <numFmt numFmtId="168" formatCode="0.0"/>
    </dxf>
    <dxf>
      <numFmt numFmtId="165" formatCode="0.0E+00"/>
    </dxf>
    <dxf>
      <numFmt numFmtId="1" formatCode="0"/>
    </dxf>
    <dxf>
      <numFmt numFmtId="165" formatCode="0.0E+00"/>
    </dxf>
    <dxf>
      <numFmt numFmtId="170" formatCode="0.000"/>
    </dxf>
    <dxf>
      <numFmt numFmtId="2" formatCode="0.00"/>
    </dxf>
    <dxf>
      <numFmt numFmtId="168" formatCode="0.0"/>
    </dxf>
    <dxf>
      <numFmt numFmtId="3" formatCode="#,##0"/>
    </dxf>
    <dxf>
      <numFmt numFmtId="1" formatCode="0"/>
    </dxf>
    <dxf>
      <numFmt numFmtId="168" formatCode="0.0"/>
    </dxf>
    <dxf>
      <numFmt numFmtId="3" formatCode="#,##0"/>
    </dxf>
    <dxf>
      <numFmt numFmtId="1" formatCode="0"/>
    </dxf>
    <dxf>
      <numFmt numFmtId="165" formatCode="0.0E+00"/>
    </dxf>
    <dxf>
      <numFmt numFmtId="170" formatCode="0.000"/>
    </dxf>
    <dxf>
      <numFmt numFmtId="2" formatCode="0.00"/>
    </dxf>
    <dxf>
      <numFmt numFmtId="1" formatCode="0"/>
    </dxf>
    <dxf>
      <numFmt numFmtId="3" formatCode="#,##0"/>
    </dxf>
    <dxf>
      <numFmt numFmtId="2" formatCode="0.00"/>
    </dxf>
    <dxf>
      <numFmt numFmtId="165" formatCode="0.0E+00"/>
    </dxf>
    <dxf>
      <numFmt numFmtId="170" formatCode="0.000"/>
    </dxf>
    <dxf>
      <numFmt numFmtId="165" formatCode="0.0E+00"/>
    </dxf>
    <dxf>
      <numFmt numFmtId="2" formatCode="0.00"/>
    </dxf>
    <dxf>
      <numFmt numFmtId="168" formatCode="0.0"/>
    </dxf>
    <dxf>
      <numFmt numFmtId="170" formatCode="0.000"/>
    </dxf>
    <dxf>
      <numFmt numFmtId="3" formatCode="#,##0"/>
    </dxf>
    <dxf>
      <numFmt numFmtId="1" formatCode="0"/>
    </dxf>
    <dxf>
      <numFmt numFmtId="3" formatCode="#,##0"/>
    </dxf>
    <dxf>
      <numFmt numFmtId="1" formatCode="0"/>
    </dxf>
    <dxf>
      <numFmt numFmtId="165" formatCode="0.0E+00"/>
    </dxf>
    <dxf>
      <numFmt numFmtId="170" formatCode="0.000"/>
    </dxf>
    <dxf>
      <numFmt numFmtId="2" formatCode="0.00"/>
    </dxf>
    <dxf>
      <numFmt numFmtId="168" formatCode="0.0"/>
    </dxf>
    <dxf>
      <numFmt numFmtId="168" formatCode="0.0"/>
    </dxf>
    <dxf>
      <numFmt numFmtId="168" formatCode="0.0"/>
    </dxf>
    <dxf>
      <numFmt numFmtId="168" formatCode="0.0"/>
    </dxf>
    <dxf>
      <numFmt numFmtId="2" formatCode="0.00"/>
    </dxf>
    <dxf>
      <numFmt numFmtId="170" formatCode="0.000"/>
    </dxf>
    <dxf>
      <numFmt numFmtId="168" formatCode="0.0"/>
    </dxf>
    <dxf>
      <numFmt numFmtId="2" formatCode="0.00"/>
    </dxf>
    <dxf>
      <numFmt numFmtId="170" formatCode="0.000"/>
    </dxf>
    <dxf>
      <numFmt numFmtId="1" formatCode="0"/>
    </dxf>
    <dxf>
      <numFmt numFmtId="165" formatCode="0.0E+00"/>
    </dxf>
    <dxf>
      <numFmt numFmtId="170" formatCode="0.000"/>
    </dxf>
    <dxf>
      <numFmt numFmtId="2" formatCode="0.00"/>
    </dxf>
    <dxf>
      <numFmt numFmtId="3" formatCode="#,##0"/>
    </dxf>
    <dxf>
      <numFmt numFmtId="168" formatCode="0.0"/>
    </dxf>
    <dxf>
      <numFmt numFmtId="1" formatCode="0"/>
    </dxf>
    <dxf>
      <numFmt numFmtId="3" formatCode="#,##0"/>
    </dxf>
    <dxf>
      <numFmt numFmtId="165" formatCode="0.0E+00"/>
    </dxf>
    <dxf>
      <numFmt numFmtId="170" formatCode="0.000"/>
    </dxf>
    <dxf>
      <numFmt numFmtId="168" formatCode="0.0"/>
    </dxf>
    <dxf>
      <numFmt numFmtId="2" formatCode="0.00"/>
    </dxf>
    <dxf>
      <numFmt numFmtId="168" formatCode="0.0"/>
    </dxf>
    <dxf>
      <numFmt numFmtId="1" formatCode="0"/>
    </dxf>
    <dxf>
      <numFmt numFmtId="165" formatCode="0.0E+00"/>
    </dxf>
    <dxf>
      <numFmt numFmtId="3" formatCode="#,##0"/>
    </dxf>
    <dxf>
      <numFmt numFmtId="2" formatCode="0.00"/>
    </dxf>
    <dxf>
      <numFmt numFmtId="170" formatCode="0.000"/>
    </dxf>
    <dxf>
      <numFmt numFmtId="3" formatCode="#,##0"/>
    </dxf>
    <dxf>
      <numFmt numFmtId="1" formatCode="0"/>
    </dxf>
    <dxf>
      <numFmt numFmtId="2" formatCode="0.00"/>
    </dxf>
    <dxf>
      <numFmt numFmtId="165" formatCode="0.0E+00"/>
    </dxf>
    <dxf>
      <numFmt numFmtId="170" formatCode="0.000"/>
    </dxf>
    <dxf>
      <numFmt numFmtId="2" formatCode="0.00"/>
    </dxf>
    <dxf>
      <numFmt numFmtId="168" formatCode="0.0"/>
    </dxf>
    <dxf>
      <numFmt numFmtId="3" formatCode="#,##0"/>
    </dxf>
    <dxf>
      <numFmt numFmtId="1" formatCode="0"/>
    </dxf>
    <dxf>
      <numFmt numFmtId="165" formatCode="0.0E+00"/>
    </dxf>
    <dxf>
      <numFmt numFmtId="170" formatCode="0.000"/>
    </dxf>
    <dxf>
      <numFmt numFmtId="1" formatCode="0"/>
    </dxf>
    <dxf>
      <numFmt numFmtId="3" formatCode="#,##0"/>
    </dxf>
    <dxf>
      <numFmt numFmtId="170" formatCode="0.000"/>
    </dxf>
    <dxf>
      <numFmt numFmtId="2" formatCode="0.00"/>
    </dxf>
    <dxf>
      <numFmt numFmtId="168" formatCode="0.0"/>
    </dxf>
    <dxf>
      <numFmt numFmtId="165" formatCode="0.0E+00"/>
    </dxf>
    <dxf>
      <numFmt numFmtId="168" formatCode="0.0"/>
    </dxf>
    <dxf>
      <numFmt numFmtId="165" formatCode="0.0E+00"/>
    </dxf>
    <dxf>
      <numFmt numFmtId="1" formatCode="0"/>
    </dxf>
    <dxf>
      <numFmt numFmtId="165" formatCode="0.0E+00"/>
    </dxf>
    <dxf>
      <numFmt numFmtId="170" formatCode="0.000"/>
    </dxf>
    <dxf>
      <numFmt numFmtId="168" formatCode="0.0"/>
    </dxf>
    <dxf>
      <numFmt numFmtId="3" formatCode="#,##0"/>
    </dxf>
    <dxf>
      <numFmt numFmtId="1" formatCode="0"/>
    </dxf>
    <dxf>
      <numFmt numFmtId="2" formatCode="0.00"/>
    </dxf>
    <dxf>
      <numFmt numFmtId="3" formatCode="#,##0"/>
    </dxf>
    <dxf>
      <numFmt numFmtId="1" formatCode="0"/>
    </dxf>
    <dxf>
      <numFmt numFmtId="168" formatCode="0.0"/>
    </dxf>
    <dxf>
      <numFmt numFmtId="2" formatCode="0.00"/>
    </dxf>
    <dxf>
      <numFmt numFmtId="170" formatCode="0.000"/>
    </dxf>
    <dxf>
      <numFmt numFmtId="165" formatCode="0.0E+00"/>
    </dxf>
    <dxf>
      <numFmt numFmtId="1" formatCode="0"/>
    </dxf>
    <dxf>
      <numFmt numFmtId="3" formatCode="#,##0"/>
    </dxf>
    <dxf>
      <numFmt numFmtId="165" formatCode="0.0E+00"/>
    </dxf>
    <dxf>
      <numFmt numFmtId="170" formatCode="0.000"/>
    </dxf>
    <dxf>
      <numFmt numFmtId="2" formatCode="0.00"/>
    </dxf>
    <dxf>
      <numFmt numFmtId="3" formatCode="#,##0"/>
    </dxf>
    <dxf>
      <numFmt numFmtId="1" formatCode="0"/>
    </dxf>
    <dxf>
      <numFmt numFmtId="165" formatCode="0.0E+00"/>
    </dxf>
    <dxf>
      <numFmt numFmtId="170" formatCode="0.000"/>
    </dxf>
    <dxf>
      <numFmt numFmtId="2" formatCode="0.00"/>
    </dxf>
    <dxf>
      <numFmt numFmtId="168" formatCode="0.0"/>
    </dxf>
    <dxf>
      <numFmt numFmtId="3" formatCode="#,##0"/>
    </dxf>
    <dxf>
      <numFmt numFmtId="165" formatCode="0.0E+00"/>
    </dxf>
    <dxf>
      <numFmt numFmtId="2" formatCode="0.00"/>
    </dxf>
    <dxf>
      <numFmt numFmtId="168" formatCode="0.0"/>
    </dxf>
    <dxf>
      <numFmt numFmtId="170" formatCode="0.000"/>
    </dxf>
    <dxf>
      <numFmt numFmtId="1" formatCode="0"/>
    </dxf>
    <dxf>
      <numFmt numFmtId="168" formatCode="0.0"/>
    </dxf>
    <dxf>
      <numFmt numFmtId="168" formatCode="0.0"/>
    </dxf>
    <dxf>
      <numFmt numFmtId="170" formatCode="0.000"/>
    </dxf>
    <dxf>
      <numFmt numFmtId="2" formatCode="0.00"/>
    </dxf>
    <dxf>
      <numFmt numFmtId="168" formatCode="0.0"/>
    </dxf>
    <dxf>
      <numFmt numFmtId="170" formatCode="0.000"/>
    </dxf>
    <dxf>
      <numFmt numFmtId="168" formatCode="0.0"/>
    </dxf>
    <dxf>
      <numFmt numFmtId="2" formatCode="0.00"/>
    </dxf>
    <dxf>
      <numFmt numFmtId="165" formatCode="0.0E+00"/>
    </dxf>
    <dxf>
      <numFmt numFmtId="1" formatCode="0"/>
    </dxf>
    <dxf>
      <numFmt numFmtId="3" formatCode="#,##0"/>
    </dxf>
    <dxf>
      <numFmt numFmtId="2" formatCode="0.00"/>
    </dxf>
    <dxf>
      <numFmt numFmtId="170" formatCode="0.000"/>
    </dxf>
    <dxf>
      <numFmt numFmtId="168" formatCode="0.0"/>
    </dxf>
    <dxf>
      <numFmt numFmtId="3" formatCode="#,##0"/>
    </dxf>
    <dxf>
      <numFmt numFmtId="1" formatCode="0"/>
    </dxf>
    <dxf>
      <numFmt numFmtId="165" formatCode="0.0E+00"/>
    </dxf>
    <dxf>
      <numFmt numFmtId="2" formatCode="0.00"/>
    </dxf>
    <dxf>
      <numFmt numFmtId="170" formatCode="0.000"/>
    </dxf>
    <dxf>
      <numFmt numFmtId="168" formatCode="0.0"/>
    </dxf>
    <dxf>
      <numFmt numFmtId="3" formatCode="#,##0"/>
    </dxf>
    <dxf>
      <numFmt numFmtId="1" formatCode="0"/>
    </dxf>
    <dxf>
      <numFmt numFmtId="165" formatCode="0.0E+00"/>
    </dxf>
    <dxf>
      <numFmt numFmtId="170" formatCode="0.000"/>
    </dxf>
    <dxf>
      <numFmt numFmtId="2" formatCode="0.00"/>
    </dxf>
    <dxf>
      <numFmt numFmtId="168" formatCode="0.0"/>
    </dxf>
    <dxf>
      <numFmt numFmtId="3" formatCode="#,##0"/>
    </dxf>
    <dxf>
      <numFmt numFmtId="1" formatCode="0"/>
    </dxf>
    <dxf>
      <numFmt numFmtId="165" formatCode="0.0E+00"/>
    </dxf>
    <dxf>
      <numFmt numFmtId="170" formatCode="0.000"/>
    </dxf>
    <dxf>
      <numFmt numFmtId="2" formatCode="0.00"/>
    </dxf>
    <dxf>
      <numFmt numFmtId="3" formatCode="#,##0"/>
    </dxf>
    <dxf>
      <numFmt numFmtId="1" formatCode="0"/>
    </dxf>
    <dxf>
      <numFmt numFmtId="165" formatCode="0.0E+00"/>
    </dxf>
    <dxf>
      <numFmt numFmtId="168" formatCode="0.0"/>
    </dxf>
    <dxf>
      <numFmt numFmtId="2" formatCode="0.00"/>
    </dxf>
    <dxf>
      <numFmt numFmtId="170" formatCode="0.000"/>
    </dxf>
    <dxf>
      <numFmt numFmtId="165" formatCode="0.0E+00"/>
    </dxf>
    <dxf>
      <numFmt numFmtId="2" formatCode="0.00"/>
    </dxf>
    <dxf>
      <numFmt numFmtId="168" formatCode="0.0"/>
    </dxf>
    <dxf>
      <numFmt numFmtId="1" formatCode="0"/>
    </dxf>
    <dxf>
      <numFmt numFmtId="3" formatCode="#,##0"/>
    </dxf>
    <dxf>
      <numFmt numFmtId="170" formatCode="0.000"/>
    </dxf>
    <dxf>
      <numFmt numFmtId="168" formatCode="0.0"/>
    </dxf>
    <dxf>
      <numFmt numFmtId="1" formatCode="0"/>
    </dxf>
    <dxf>
      <numFmt numFmtId="165" formatCode="0.0E+00"/>
    </dxf>
    <dxf>
      <numFmt numFmtId="168" formatCode="0.0"/>
    </dxf>
    <dxf>
      <numFmt numFmtId="2" formatCode="0.00"/>
    </dxf>
    <dxf>
      <numFmt numFmtId="170" formatCode="0.000"/>
    </dxf>
    <dxf>
      <numFmt numFmtId="165" formatCode="0.0E+00"/>
    </dxf>
    <dxf>
      <numFmt numFmtId="1" formatCode="0"/>
    </dxf>
    <dxf>
      <numFmt numFmtId="3" formatCode="#,##0"/>
    </dxf>
    <dxf>
      <numFmt numFmtId="170" formatCode="0.000"/>
    </dxf>
    <dxf>
      <numFmt numFmtId="165" formatCode="0.0E+00"/>
    </dxf>
    <dxf>
      <numFmt numFmtId="168" formatCode="0.0"/>
    </dxf>
    <dxf>
      <numFmt numFmtId="2" formatCode="0.00"/>
    </dxf>
    <dxf>
      <numFmt numFmtId="1" formatCode="0"/>
    </dxf>
    <dxf>
      <numFmt numFmtId="3" formatCode="#,##0"/>
    </dxf>
    <dxf>
      <numFmt numFmtId="2" formatCode="0.00"/>
    </dxf>
    <dxf>
      <numFmt numFmtId="170" formatCode="0.000"/>
    </dxf>
    <dxf>
      <numFmt numFmtId="165" formatCode="0.0E+00"/>
    </dxf>
    <dxf>
      <numFmt numFmtId="1" formatCode="0"/>
    </dxf>
    <dxf>
      <numFmt numFmtId="3" formatCode="#,##0"/>
    </dxf>
    <dxf>
      <numFmt numFmtId="168" formatCode="0.0"/>
    </dxf>
    <dxf>
      <numFmt numFmtId="2" formatCode="0.00"/>
    </dxf>
    <dxf>
      <numFmt numFmtId="170" formatCode="0.000"/>
    </dxf>
    <dxf>
      <numFmt numFmtId="165" formatCode="0.0E+00"/>
    </dxf>
    <dxf>
      <numFmt numFmtId="1" formatCode="0"/>
    </dxf>
    <dxf>
      <numFmt numFmtId="3" formatCode="#,##0"/>
    </dxf>
    <dxf>
      <numFmt numFmtId="168" formatCode="0.0"/>
    </dxf>
    <dxf>
      <numFmt numFmtId="2" formatCode="0.00"/>
    </dxf>
    <dxf>
      <numFmt numFmtId="170" formatCode="0.000"/>
    </dxf>
    <dxf>
      <numFmt numFmtId="165" formatCode="0.0E+00"/>
    </dxf>
    <dxf>
      <numFmt numFmtId="1" formatCode="0"/>
    </dxf>
    <dxf>
      <numFmt numFmtId="3" formatCode="#,##0"/>
    </dxf>
    <dxf>
      <numFmt numFmtId="168" formatCode="0.0"/>
    </dxf>
    <dxf>
      <numFmt numFmtId="168" formatCode="0.0"/>
    </dxf>
    <dxf>
      <numFmt numFmtId="168" formatCode="0.0"/>
    </dxf>
    <dxf>
      <numFmt numFmtId="2" formatCode="0.00"/>
    </dxf>
    <dxf>
      <numFmt numFmtId="170" formatCode="0.000"/>
    </dxf>
    <dxf>
      <numFmt numFmtId="170" formatCode="0.000"/>
    </dxf>
    <dxf>
      <numFmt numFmtId="2" formatCode="0.00"/>
    </dxf>
    <dxf>
      <numFmt numFmtId="168" formatCode="0.0"/>
    </dxf>
    <dxf>
      <numFmt numFmtId="165" formatCode="0.0E+00"/>
    </dxf>
    <dxf>
      <numFmt numFmtId="1" formatCode="0"/>
    </dxf>
    <dxf>
      <numFmt numFmtId="170" formatCode="0.000"/>
    </dxf>
    <dxf>
      <numFmt numFmtId="3" formatCode="#,##0"/>
    </dxf>
    <dxf>
      <numFmt numFmtId="2" formatCode="0.00"/>
    </dxf>
    <dxf>
      <numFmt numFmtId="168" formatCode="0.0"/>
    </dxf>
    <dxf>
      <numFmt numFmtId="168" formatCode="0.0"/>
    </dxf>
    <dxf>
      <numFmt numFmtId="3" formatCode="#,##0"/>
    </dxf>
    <dxf>
      <numFmt numFmtId="1" formatCode="0"/>
    </dxf>
    <dxf>
      <numFmt numFmtId="165" formatCode="0.0E+00"/>
    </dxf>
    <dxf>
      <numFmt numFmtId="170" formatCode="0.000"/>
    </dxf>
    <dxf>
      <numFmt numFmtId="2" formatCode="0.00"/>
    </dxf>
    <dxf>
      <numFmt numFmtId="168" formatCode="0.0"/>
    </dxf>
    <dxf>
      <numFmt numFmtId="2" formatCode="0.00"/>
    </dxf>
    <dxf>
      <numFmt numFmtId="170" formatCode="0.000"/>
    </dxf>
    <dxf>
      <numFmt numFmtId="165" formatCode="0.0E+00"/>
    </dxf>
    <dxf>
      <numFmt numFmtId="1" formatCode="0"/>
    </dxf>
    <dxf>
      <numFmt numFmtId="3" formatCode="#,##0"/>
    </dxf>
    <dxf>
      <numFmt numFmtId="1" formatCode="0"/>
    </dxf>
    <dxf>
      <numFmt numFmtId="165" formatCode="0.0E+00"/>
    </dxf>
    <dxf>
      <numFmt numFmtId="170" formatCode="0.000"/>
    </dxf>
    <dxf>
      <numFmt numFmtId="2" formatCode="0.00"/>
    </dxf>
    <dxf>
      <numFmt numFmtId="3" formatCode="#,##0"/>
    </dxf>
    <dxf>
      <numFmt numFmtId="2" formatCode="0.00"/>
    </dxf>
    <dxf>
      <numFmt numFmtId="3" formatCode="#,##0"/>
    </dxf>
    <dxf>
      <numFmt numFmtId="168" formatCode="0.0"/>
    </dxf>
    <dxf>
      <numFmt numFmtId="1" formatCode="0"/>
    </dxf>
    <dxf>
      <numFmt numFmtId="165" formatCode="0.0E+00"/>
    </dxf>
    <dxf>
      <numFmt numFmtId="170" formatCode="0.000"/>
    </dxf>
    <dxf>
      <numFmt numFmtId="170" formatCode="0.000"/>
    </dxf>
    <dxf>
      <numFmt numFmtId="2" formatCode="0.00"/>
    </dxf>
    <dxf>
      <numFmt numFmtId="168" formatCode="0.0"/>
    </dxf>
    <dxf>
      <numFmt numFmtId="165" formatCode="0.0E+00"/>
    </dxf>
    <dxf>
      <numFmt numFmtId="3" formatCode="#,##0"/>
    </dxf>
    <dxf>
      <numFmt numFmtId="1" formatCode="0"/>
    </dxf>
    <dxf>
      <numFmt numFmtId="168" formatCode="0.0"/>
    </dxf>
    <dxf>
      <numFmt numFmtId="1" formatCode="0"/>
    </dxf>
    <dxf>
      <numFmt numFmtId="165" formatCode="0.0E+00"/>
    </dxf>
    <dxf>
      <numFmt numFmtId="3" formatCode="#,##0"/>
    </dxf>
    <dxf>
      <numFmt numFmtId="1" formatCode="0"/>
    </dxf>
    <dxf>
      <numFmt numFmtId="165" formatCode="0.0E+00"/>
    </dxf>
    <dxf>
      <numFmt numFmtId="170" formatCode="0.000"/>
    </dxf>
    <dxf>
      <numFmt numFmtId="2" formatCode="0.00"/>
    </dxf>
    <dxf>
      <numFmt numFmtId="168" formatCode="0.0"/>
    </dxf>
    <dxf>
      <numFmt numFmtId="3" formatCode="#,##0"/>
    </dxf>
    <dxf>
      <numFmt numFmtId="168" formatCode="0.0"/>
    </dxf>
    <dxf>
      <numFmt numFmtId="1" formatCode="0"/>
    </dxf>
    <dxf>
      <numFmt numFmtId="2" formatCode="0.00"/>
    </dxf>
    <dxf>
      <numFmt numFmtId="170" formatCode="0.000"/>
    </dxf>
    <dxf>
      <numFmt numFmtId="165" formatCode="0.0E+00"/>
    </dxf>
    <dxf>
      <numFmt numFmtId="2" formatCode="0.00"/>
    </dxf>
    <dxf>
      <numFmt numFmtId="170" formatCode="0.000"/>
    </dxf>
    <dxf>
      <numFmt numFmtId="165" formatCode="0.0E+00"/>
    </dxf>
    <dxf>
      <numFmt numFmtId="1" formatCode="0"/>
    </dxf>
    <dxf>
      <numFmt numFmtId="3" formatCode="#,##0"/>
    </dxf>
    <dxf>
      <numFmt numFmtId="3" formatCode="#,##0"/>
    </dxf>
    <dxf>
      <numFmt numFmtId="168" formatCode="0.0"/>
    </dxf>
    <dxf>
      <numFmt numFmtId="1" formatCode="0"/>
    </dxf>
    <dxf>
      <numFmt numFmtId="165" formatCode="0.0E+00"/>
    </dxf>
    <dxf>
      <numFmt numFmtId="170" formatCode="0.000"/>
    </dxf>
    <dxf>
      <numFmt numFmtId="2" formatCode="0.00"/>
    </dxf>
    <dxf>
      <numFmt numFmtId="2" formatCode="0.00"/>
    </dxf>
    <dxf>
      <numFmt numFmtId="1" formatCode="0"/>
    </dxf>
    <dxf>
      <numFmt numFmtId="170" formatCode="0.000"/>
    </dxf>
    <dxf>
      <numFmt numFmtId="165" formatCode="0.0E+00"/>
    </dxf>
    <dxf>
      <numFmt numFmtId="168" formatCode="0.0"/>
    </dxf>
    <dxf>
      <numFmt numFmtId="3" formatCode="#,##0"/>
    </dxf>
    <dxf>
      <numFmt numFmtId="168" formatCode="0.0"/>
    </dxf>
    <dxf>
      <numFmt numFmtId="168" formatCode="0.0"/>
    </dxf>
    <dxf>
      <numFmt numFmtId="168" formatCode="0.0"/>
    </dxf>
    <dxf>
      <numFmt numFmtId="170" formatCode="0.000"/>
    </dxf>
    <dxf>
      <numFmt numFmtId="2" formatCode="0.00"/>
    </dxf>
    <dxf>
      <numFmt numFmtId="170" formatCode="0.000"/>
    </dxf>
    <dxf>
      <numFmt numFmtId="2" formatCode="0.00"/>
    </dxf>
    <dxf>
      <numFmt numFmtId="168" formatCode="0.0"/>
    </dxf>
    <dxf>
      <numFmt numFmtId="165" formatCode="0.0E+00"/>
    </dxf>
    <dxf>
      <numFmt numFmtId="1" formatCode="0"/>
    </dxf>
    <dxf>
      <numFmt numFmtId="2" formatCode="0.00"/>
    </dxf>
    <dxf>
      <numFmt numFmtId="170" formatCode="0.000"/>
    </dxf>
    <dxf>
      <numFmt numFmtId="3" formatCode="#,##0"/>
    </dxf>
    <dxf>
      <numFmt numFmtId="168" formatCode="0.0"/>
    </dxf>
    <dxf>
      <numFmt numFmtId="3" formatCode="#,##0"/>
    </dxf>
    <dxf>
      <numFmt numFmtId="2" formatCode="0.00"/>
    </dxf>
    <dxf>
      <numFmt numFmtId="168" formatCode="0.0"/>
    </dxf>
    <dxf>
      <numFmt numFmtId="1" formatCode="0"/>
    </dxf>
    <dxf>
      <numFmt numFmtId="165" formatCode="0.0E+00"/>
    </dxf>
    <dxf>
      <numFmt numFmtId="170" formatCode="0.000"/>
    </dxf>
    <dxf>
      <numFmt numFmtId="170" formatCode="0.000"/>
    </dxf>
    <dxf>
      <numFmt numFmtId="3" formatCode="#,##0"/>
    </dxf>
    <dxf>
      <numFmt numFmtId="168" formatCode="0.0"/>
    </dxf>
    <dxf>
      <numFmt numFmtId="2" formatCode="0.00"/>
    </dxf>
    <dxf>
      <numFmt numFmtId="165" formatCode="0.0E+00"/>
    </dxf>
    <dxf>
      <numFmt numFmtId="1" formatCode="0"/>
    </dxf>
    <dxf>
      <numFmt numFmtId="2" formatCode="0.00"/>
    </dxf>
    <dxf>
      <numFmt numFmtId="165" formatCode="0.0E+00"/>
    </dxf>
    <dxf>
      <numFmt numFmtId="1" formatCode="0"/>
    </dxf>
    <dxf>
      <numFmt numFmtId="3" formatCode="#,##0"/>
    </dxf>
    <dxf>
      <numFmt numFmtId="170" formatCode="0.000"/>
    </dxf>
    <dxf>
      <numFmt numFmtId="1" formatCode="0"/>
    </dxf>
    <dxf>
      <numFmt numFmtId="165" formatCode="0.0E+00"/>
    </dxf>
    <dxf>
      <numFmt numFmtId="170" formatCode="0.000"/>
    </dxf>
    <dxf>
      <numFmt numFmtId="2" formatCode="0.00"/>
    </dxf>
    <dxf>
      <numFmt numFmtId="168" formatCode="0.0"/>
    </dxf>
    <dxf>
      <numFmt numFmtId="3" formatCode="#,##0"/>
    </dxf>
    <dxf>
      <numFmt numFmtId="1" formatCode="0"/>
    </dxf>
    <dxf>
      <numFmt numFmtId="3" formatCode="#,##0"/>
    </dxf>
    <dxf>
      <numFmt numFmtId="168" formatCode="0.0"/>
    </dxf>
    <dxf>
      <numFmt numFmtId="2" formatCode="0.00"/>
    </dxf>
    <dxf>
      <numFmt numFmtId="170" formatCode="0.000"/>
    </dxf>
    <dxf>
      <numFmt numFmtId="165" formatCode="0.0E+00"/>
    </dxf>
    <dxf>
      <numFmt numFmtId="168" formatCode="0.0"/>
    </dxf>
    <dxf>
      <numFmt numFmtId="1" formatCode="0"/>
    </dxf>
    <dxf>
      <numFmt numFmtId="165" formatCode="0.0E+00"/>
    </dxf>
    <dxf>
      <numFmt numFmtId="1" formatCode="0"/>
    </dxf>
    <dxf>
      <numFmt numFmtId="165" formatCode="0.0E+00"/>
    </dxf>
    <dxf>
      <numFmt numFmtId="170" formatCode="0.000"/>
    </dxf>
    <dxf>
      <numFmt numFmtId="2" formatCode="0.00"/>
    </dxf>
    <dxf>
      <numFmt numFmtId="168" formatCode="0.0"/>
    </dxf>
    <dxf>
      <numFmt numFmtId="3" formatCode="#,##0"/>
    </dxf>
    <dxf>
      <numFmt numFmtId="168" formatCode="0.0"/>
    </dxf>
    <dxf>
      <numFmt numFmtId="3" formatCode="#,##0"/>
    </dxf>
    <dxf>
      <numFmt numFmtId="1" formatCode="0"/>
    </dxf>
    <dxf>
      <numFmt numFmtId="165" formatCode="0.0E+00"/>
    </dxf>
    <dxf>
      <numFmt numFmtId="170" formatCode="0.000"/>
    </dxf>
    <dxf>
      <numFmt numFmtId="2" formatCode="0.00"/>
    </dxf>
    <dxf>
      <numFmt numFmtId="165" formatCode="0.0E+00"/>
    </dxf>
    <dxf>
      <numFmt numFmtId="1" formatCode="0"/>
    </dxf>
    <dxf>
      <numFmt numFmtId="170" formatCode="0.000"/>
    </dxf>
    <dxf>
      <numFmt numFmtId="3" formatCode="#,##0"/>
    </dxf>
    <dxf>
      <numFmt numFmtId="2" formatCode="0.00"/>
    </dxf>
    <dxf>
      <numFmt numFmtId="2" formatCode="0.00"/>
    </dxf>
    <dxf>
      <numFmt numFmtId="168" formatCode="0.0"/>
    </dxf>
    <dxf>
      <numFmt numFmtId="165" formatCode="0.0E+00"/>
    </dxf>
    <dxf>
      <numFmt numFmtId="1" formatCode="0"/>
    </dxf>
    <dxf>
      <numFmt numFmtId="3" formatCode="#,##0"/>
    </dxf>
    <dxf>
      <numFmt numFmtId="170" formatCode="0.000"/>
    </dxf>
    <dxf>
      <numFmt numFmtId="3" formatCode="#,##0"/>
    </dxf>
    <dxf>
      <numFmt numFmtId="1" formatCode="0"/>
    </dxf>
    <dxf>
      <numFmt numFmtId="165" formatCode="0.0E+00"/>
    </dxf>
    <dxf>
      <numFmt numFmtId="170" formatCode="0.000"/>
    </dxf>
    <dxf>
      <numFmt numFmtId="2" formatCode="0.00"/>
    </dxf>
    <dxf>
      <numFmt numFmtId="168" formatCode="0.0"/>
    </dxf>
    <dxf>
      <numFmt numFmtId="168" formatCode="0.0"/>
    </dxf>
    <dxf>
      <numFmt numFmtId="168" formatCode="0.0"/>
    </dxf>
    <dxf>
      <numFmt numFmtId="2" formatCode="0.00"/>
    </dxf>
    <dxf>
      <numFmt numFmtId="168" formatCode="0.0"/>
    </dxf>
    <dxf>
      <numFmt numFmtId="170" formatCode="0.000"/>
    </dxf>
    <dxf>
      <numFmt numFmtId="170" formatCode="0.000"/>
    </dxf>
    <dxf>
      <numFmt numFmtId="2" formatCode="0.00"/>
    </dxf>
    <dxf>
      <numFmt numFmtId="168" formatCode="0.0"/>
    </dxf>
    <dxf>
      <numFmt numFmtId="165" formatCode="0.0E+00"/>
    </dxf>
    <dxf>
      <numFmt numFmtId="1" formatCode="0"/>
    </dxf>
    <dxf>
      <numFmt numFmtId="2" formatCode="0.00"/>
    </dxf>
    <dxf>
      <numFmt numFmtId="3" formatCode="#,##0"/>
    </dxf>
    <dxf>
      <numFmt numFmtId="170" formatCode="0.000"/>
    </dxf>
    <dxf>
      <numFmt numFmtId="168" formatCode="0.0"/>
    </dxf>
    <dxf>
      <numFmt numFmtId="1" formatCode="0"/>
    </dxf>
    <dxf>
      <numFmt numFmtId="3" formatCode="#,##0"/>
    </dxf>
    <dxf>
      <numFmt numFmtId="165" formatCode="0.0E+00"/>
    </dxf>
    <dxf>
      <numFmt numFmtId="170" formatCode="0.000"/>
    </dxf>
    <dxf>
      <numFmt numFmtId="2" formatCode="0.00"/>
    </dxf>
    <dxf>
      <numFmt numFmtId="168" formatCode="0.0"/>
    </dxf>
    <dxf>
      <numFmt numFmtId="3" formatCode="#,##0"/>
    </dxf>
    <dxf>
      <numFmt numFmtId="168" formatCode="0.0"/>
    </dxf>
    <dxf>
      <numFmt numFmtId="1" formatCode="0"/>
    </dxf>
    <dxf>
      <numFmt numFmtId="2" formatCode="0.00"/>
    </dxf>
    <dxf>
      <numFmt numFmtId="170" formatCode="0.000"/>
    </dxf>
    <dxf>
      <numFmt numFmtId="165" formatCode="0.0E+00"/>
    </dxf>
    <dxf>
      <numFmt numFmtId="2" formatCode="0.00"/>
    </dxf>
    <dxf>
      <numFmt numFmtId="170" formatCode="0.000"/>
    </dxf>
    <dxf>
      <numFmt numFmtId="165" formatCode="0.0E+00"/>
    </dxf>
    <dxf>
      <numFmt numFmtId="1" formatCode="0"/>
    </dxf>
    <dxf>
      <numFmt numFmtId="3" formatCode="#,##0"/>
    </dxf>
    <dxf>
      <numFmt numFmtId="3" formatCode="#,##0"/>
    </dxf>
    <dxf>
      <numFmt numFmtId="168" formatCode="0.0"/>
    </dxf>
    <dxf>
      <numFmt numFmtId="1" formatCode="0"/>
    </dxf>
    <dxf>
      <numFmt numFmtId="165" formatCode="0.0E+00"/>
    </dxf>
    <dxf>
      <numFmt numFmtId="170" formatCode="0.000"/>
    </dxf>
    <dxf>
      <numFmt numFmtId="2" formatCode="0.00"/>
    </dxf>
    <dxf>
      <numFmt numFmtId="3" formatCode="#,##0"/>
    </dxf>
    <dxf>
      <numFmt numFmtId="1" formatCode="0"/>
    </dxf>
    <dxf>
      <numFmt numFmtId="165" formatCode="0.0E+00"/>
    </dxf>
    <dxf>
      <numFmt numFmtId="2" formatCode="0.00"/>
    </dxf>
    <dxf>
      <numFmt numFmtId="168" formatCode="0.0"/>
    </dxf>
    <dxf>
      <numFmt numFmtId="170" formatCode="0.000"/>
    </dxf>
    <dxf>
      <numFmt numFmtId="168" formatCode="0.0"/>
    </dxf>
    <dxf>
      <numFmt numFmtId="1" formatCode="0"/>
    </dxf>
    <dxf>
      <numFmt numFmtId="165" formatCode="0.0E+00"/>
    </dxf>
    <dxf>
      <numFmt numFmtId="1" formatCode="0"/>
    </dxf>
    <dxf>
      <numFmt numFmtId="165" formatCode="0.0E+00"/>
    </dxf>
    <dxf>
      <numFmt numFmtId="170" formatCode="0.000"/>
    </dxf>
    <dxf>
      <numFmt numFmtId="2" formatCode="0.00"/>
    </dxf>
    <dxf>
      <numFmt numFmtId="168" formatCode="0.0"/>
    </dxf>
    <dxf>
      <numFmt numFmtId="3" formatCode="#,##0"/>
    </dxf>
    <dxf>
      <numFmt numFmtId="165" formatCode="0.0E+00"/>
    </dxf>
    <dxf>
      <numFmt numFmtId="3" formatCode="#,##0"/>
    </dxf>
    <dxf>
      <numFmt numFmtId="1" formatCode="0"/>
    </dxf>
    <dxf>
      <numFmt numFmtId="168" formatCode="0.0"/>
    </dxf>
    <dxf>
      <numFmt numFmtId="2" formatCode="0.00"/>
    </dxf>
    <dxf>
      <numFmt numFmtId="170" formatCode="0.000"/>
    </dxf>
    <dxf>
      <numFmt numFmtId="1" formatCode="0"/>
    </dxf>
    <dxf>
      <numFmt numFmtId="165" formatCode="0.0E+00"/>
    </dxf>
    <dxf>
      <numFmt numFmtId="170" formatCode="0.000"/>
    </dxf>
    <dxf>
      <numFmt numFmtId="2" formatCode="0.00"/>
    </dxf>
    <dxf>
      <numFmt numFmtId="3" formatCode="#,##0"/>
    </dxf>
    <dxf>
      <numFmt numFmtId="1" formatCode="0"/>
    </dxf>
    <dxf>
      <numFmt numFmtId="165" formatCode="0.0E+00"/>
    </dxf>
    <dxf>
      <numFmt numFmtId="170" formatCode="0.000"/>
    </dxf>
    <dxf>
      <numFmt numFmtId="2" formatCode="0.00"/>
    </dxf>
    <dxf>
      <numFmt numFmtId="168" formatCode="0.0"/>
    </dxf>
    <dxf>
      <numFmt numFmtId="3" formatCode="#,##0"/>
    </dxf>
    <dxf>
      <numFmt numFmtId="170" formatCode="0.000"/>
    </dxf>
    <dxf>
      <numFmt numFmtId="2" formatCode="0.00"/>
    </dxf>
    <dxf>
      <numFmt numFmtId="168" formatCode="0.0"/>
    </dxf>
    <dxf>
      <numFmt numFmtId="165" formatCode="0.0E+00"/>
    </dxf>
    <dxf>
      <numFmt numFmtId="3" formatCode="#,##0"/>
    </dxf>
    <dxf>
      <numFmt numFmtId="1" formatCode="0"/>
    </dxf>
    <dxf>
      <numFmt numFmtId="168" formatCode="0.0"/>
    </dxf>
    <dxf>
      <numFmt numFmtId="168" formatCode="0.0"/>
    </dxf>
    <dxf>
      <numFmt numFmtId="170" formatCode="0.000"/>
    </dxf>
    <dxf>
      <numFmt numFmtId="2" formatCode="0.00"/>
    </dxf>
    <dxf>
      <numFmt numFmtId="168" formatCode="0.0"/>
    </dxf>
    <dxf>
      <numFmt numFmtId="2" formatCode="0.00"/>
    </dxf>
    <dxf>
      <numFmt numFmtId="168" formatCode="0.0"/>
    </dxf>
    <dxf>
      <numFmt numFmtId="170" formatCode="0.000"/>
    </dxf>
    <dxf>
      <numFmt numFmtId="1" formatCode="0"/>
    </dxf>
    <dxf>
      <numFmt numFmtId="165" formatCode="0.0E+00"/>
    </dxf>
    <dxf>
      <numFmt numFmtId="2" formatCode="0.00"/>
    </dxf>
    <dxf>
      <numFmt numFmtId="3" formatCode="#,##0"/>
    </dxf>
    <dxf>
      <numFmt numFmtId="170" formatCode="0.000"/>
    </dxf>
    <dxf>
      <numFmt numFmtId="168" formatCode="0.0"/>
    </dxf>
    <dxf>
      <numFmt numFmtId="3" formatCode="#,##0"/>
    </dxf>
    <dxf>
      <numFmt numFmtId="1" formatCode="0"/>
    </dxf>
    <dxf>
      <numFmt numFmtId="165" formatCode="0.0E+00"/>
    </dxf>
    <dxf>
      <numFmt numFmtId="168" formatCode="0.0"/>
    </dxf>
    <dxf>
      <numFmt numFmtId="170" formatCode="0.000"/>
    </dxf>
    <dxf>
      <numFmt numFmtId="2" formatCode="0.00"/>
    </dxf>
    <dxf>
      <numFmt numFmtId="1" formatCode="0"/>
    </dxf>
    <dxf>
      <numFmt numFmtId="165" formatCode="0.0E+00"/>
    </dxf>
    <dxf>
      <numFmt numFmtId="168" formatCode="0.0"/>
    </dxf>
    <dxf>
      <numFmt numFmtId="2" formatCode="0.00"/>
    </dxf>
    <dxf>
      <numFmt numFmtId="170" formatCode="0.000"/>
    </dxf>
    <dxf>
      <numFmt numFmtId="3" formatCode="#,##0"/>
    </dxf>
    <dxf>
      <numFmt numFmtId="170" formatCode="0.000"/>
    </dxf>
    <dxf>
      <numFmt numFmtId="165" formatCode="0.0E+00"/>
    </dxf>
    <dxf>
      <numFmt numFmtId="1" formatCode="0"/>
    </dxf>
    <dxf>
      <numFmt numFmtId="3" formatCode="#,##0"/>
    </dxf>
    <dxf>
      <numFmt numFmtId="2" formatCode="0.00"/>
    </dxf>
    <dxf>
      <numFmt numFmtId="170" formatCode="0.000"/>
    </dxf>
    <dxf>
      <numFmt numFmtId="165" formatCode="0.0E+00"/>
    </dxf>
    <dxf>
      <numFmt numFmtId="1" formatCode="0"/>
    </dxf>
    <dxf>
      <numFmt numFmtId="3" formatCode="#,##0"/>
    </dxf>
    <dxf>
      <numFmt numFmtId="168" formatCode="0.0"/>
    </dxf>
    <dxf>
      <numFmt numFmtId="2" formatCode="0.00"/>
    </dxf>
    <dxf>
      <numFmt numFmtId="2" formatCode="0.00"/>
    </dxf>
    <dxf>
      <numFmt numFmtId="170" formatCode="0.000"/>
    </dxf>
    <dxf>
      <numFmt numFmtId="165" formatCode="0.0E+00"/>
    </dxf>
    <dxf>
      <numFmt numFmtId="1" formatCode="0"/>
    </dxf>
    <dxf>
      <numFmt numFmtId="3" formatCode="#,##0"/>
    </dxf>
    <dxf>
      <numFmt numFmtId="168" formatCode="0.0"/>
    </dxf>
    <dxf>
      <numFmt numFmtId="168" formatCode="0.0"/>
    </dxf>
    <dxf>
      <numFmt numFmtId="165" formatCode="0.0E+00"/>
    </dxf>
    <dxf>
      <numFmt numFmtId="1" formatCode="0"/>
    </dxf>
    <dxf>
      <numFmt numFmtId="170" formatCode="0.000"/>
    </dxf>
    <dxf>
      <numFmt numFmtId="168" formatCode="0.0"/>
    </dxf>
    <dxf>
      <numFmt numFmtId="165" formatCode="0.0E+00"/>
    </dxf>
    <dxf>
      <numFmt numFmtId="3" formatCode="#,##0"/>
    </dxf>
    <dxf>
      <numFmt numFmtId="2" formatCode="0.00"/>
    </dxf>
    <dxf>
      <numFmt numFmtId="1" formatCode="0"/>
    </dxf>
    <dxf>
      <numFmt numFmtId="168" formatCode="0.0"/>
    </dxf>
    <dxf>
      <numFmt numFmtId="3" formatCode="#,##0"/>
    </dxf>
    <dxf>
      <numFmt numFmtId="1" formatCode="0"/>
    </dxf>
    <dxf>
      <numFmt numFmtId="165" formatCode="0.0E+00"/>
    </dxf>
    <dxf>
      <numFmt numFmtId="2" formatCode="0.00"/>
    </dxf>
    <dxf>
      <numFmt numFmtId="170" formatCode="0.000"/>
    </dxf>
    <dxf>
      <numFmt numFmtId="3" formatCode="#,##0"/>
    </dxf>
    <dxf>
      <numFmt numFmtId="1" formatCode="0"/>
    </dxf>
    <dxf>
      <numFmt numFmtId="170" formatCode="0.000"/>
    </dxf>
    <dxf>
      <numFmt numFmtId="2" formatCode="0.00"/>
    </dxf>
    <dxf>
      <numFmt numFmtId="165" formatCode="0.0E+00"/>
    </dxf>
    <dxf>
      <numFmt numFmtId="2" formatCode="0.00"/>
    </dxf>
    <dxf>
      <numFmt numFmtId="3" formatCode="#,##0"/>
    </dxf>
    <dxf>
      <numFmt numFmtId="1" formatCode="0"/>
    </dxf>
    <dxf>
      <numFmt numFmtId="165" formatCode="0.0E+00"/>
    </dxf>
    <dxf>
      <numFmt numFmtId="170" formatCode="0.000"/>
    </dxf>
    <dxf>
      <numFmt numFmtId="168" formatCode="0.0"/>
    </dxf>
    <dxf>
      <numFmt numFmtId="165" formatCode="0.0E+00"/>
    </dxf>
    <dxf>
      <numFmt numFmtId="168" formatCode="0.0"/>
    </dxf>
    <dxf>
      <numFmt numFmtId="3" formatCode="#,##0"/>
    </dxf>
    <dxf>
      <numFmt numFmtId="1" formatCode="0"/>
    </dxf>
    <dxf>
      <numFmt numFmtId="170" formatCode="0.000"/>
    </dxf>
    <dxf>
      <numFmt numFmtId="2" formatCode="0.00"/>
    </dxf>
    <dxf>
      <numFmt numFmtId="168" formatCode="0.0"/>
    </dxf>
    <dxf>
      <numFmt numFmtId="168" formatCode="0.0"/>
    </dxf>
    <dxf>
      <numFmt numFmtId="170" formatCode="0.000"/>
    </dxf>
    <dxf>
      <numFmt numFmtId="2" formatCode="0.00"/>
    </dxf>
    <dxf>
      <numFmt numFmtId="168" formatCode="0.0"/>
    </dxf>
    <dxf>
      <numFmt numFmtId="2" formatCode="0.00"/>
    </dxf>
    <dxf>
      <numFmt numFmtId="170" formatCode="0.000"/>
    </dxf>
    <dxf>
      <numFmt numFmtId="168" formatCode="0.0"/>
    </dxf>
    <dxf>
      <numFmt numFmtId="1" formatCode="0"/>
    </dxf>
    <dxf>
      <numFmt numFmtId="165" formatCode="0.0E+00"/>
    </dxf>
    <dxf>
      <numFmt numFmtId="170" formatCode="0.000"/>
    </dxf>
    <dxf>
      <numFmt numFmtId="3" formatCode="#,##0"/>
    </dxf>
    <dxf>
      <numFmt numFmtId="2" formatCode="0.00"/>
    </dxf>
    <dxf>
      <numFmt numFmtId="168" formatCode="0.0"/>
    </dxf>
    <dxf>
      <numFmt numFmtId="1" formatCode="0"/>
    </dxf>
    <dxf>
      <numFmt numFmtId="3" formatCode="#,##0"/>
    </dxf>
    <dxf>
      <numFmt numFmtId="165" formatCode="0.0E+00"/>
    </dxf>
    <dxf>
      <numFmt numFmtId="170" formatCode="0.000"/>
    </dxf>
    <dxf>
      <numFmt numFmtId="2" formatCode="0.00"/>
    </dxf>
    <dxf>
      <numFmt numFmtId="168" formatCode="0.0"/>
    </dxf>
    <dxf>
      <numFmt numFmtId="2" formatCode="0.00"/>
    </dxf>
    <dxf>
      <numFmt numFmtId="165" formatCode="0.0E+00"/>
    </dxf>
    <dxf>
      <numFmt numFmtId="1" formatCode="0"/>
    </dxf>
    <dxf>
      <numFmt numFmtId="3" formatCode="#,##0"/>
    </dxf>
    <dxf>
      <numFmt numFmtId="170" formatCode="0.000"/>
    </dxf>
    <dxf>
      <numFmt numFmtId="168" formatCode="0.0"/>
    </dxf>
    <dxf>
      <numFmt numFmtId="1" formatCode="0"/>
    </dxf>
    <dxf>
      <numFmt numFmtId="165" formatCode="0.0E+00"/>
    </dxf>
    <dxf>
      <numFmt numFmtId="2" formatCode="0.00"/>
    </dxf>
    <dxf>
      <numFmt numFmtId="3" formatCode="#,##0"/>
    </dxf>
    <dxf>
      <numFmt numFmtId="170" formatCode="0.000"/>
    </dxf>
    <dxf>
      <numFmt numFmtId="170" formatCode="0.000"/>
    </dxf>
    <dxf>
      <numFmt numFmtId="2" formatCode="0.00"/>
    </dxf>
    <dxf>
      <numFmt numFmtId="165" formatCode="0.0E+00"/>
    </dxf>
    <dxf>
      <numFmt numFmtId="168" formatCode="0.0"/>
    </dxf>
    <dxf>
      <numFmt numFmtId="1" formatCode="0"/>
    </dxf>
    <dxf>
      <numFmt numFmtId="3" formatCode="#,##0"/>
    </dxf>
    <dxf>
      <numFmt numFmtId="165" formatCode="0.0E+00"/>
    </dxf>
    <dxf>
      <numFmt numFmtId="2" formatCode="0.00"/>
    </dxf>
    <dxf>
      <numFmt numFmtId="170" formatCode="0.000"/>
    </dxf>
    <dxf>
      <numFmt numFmtId="3" formatCode="#,##0"/>
    </dxf>
    <dxf>
      <numFmt numFmtId="1" formatCode="0"/>
    </dxf>
    <dxf>
      <numFmt numFmtId="168" formatCode="0.0"/>
    </dxf>
    <dxf>
      <numFmt numFmtId="168" formatCode="0.0"/>
    </dxf>
    <dxf>
      <numFmt numFmtId="165" formatCode="0.0E+00"/>
    </dxf>
    <dxf>
      <numFmt numFmtId="1" formatCode="0"/>
    </dxf>
    <dxf>
      <numFmt numFmtId="3" formatCode="#,##0"/>
    </dxf>
    <dxf>
      <numFmt numFmtId="1" formatCode="0"/>
    </dxf>
    <dxf>
      <numFmt numFmtId="165" formatCode="0.0E+00"/>
    </dxf>
    <dxf>
      <numFmt numFmtId="168" formatCode="0.0"/>
    </dxf>
    <dxf>
      <numFmt numFmtId="2" formatCode="0.00"/>
    </dxf>
    <dxf>
      <numFmt numFmtId="170" formatCode="0.000"/>
    </dxf>
    <dxf>
      <numFmt numFmtId="170" formatCode="0.000"/>
    </dxf>
    <dxf>
      <numFmt numFmtId="168" formatCode="0.0"/>
    </dxf>
    <dxf>
      <numFmt numFmtId="2" formatCode="0.00"/>
    </dxf>
    <dxf>
      <numFmt numFmtId="3" formatCode="#,##0"/>
    </dxf>
    <dxf>
      <numFmt numFmtId="1" formatCode="0"/>
    </dxf>
    <dxf>
      <numFmt numFmtId="165" formatCode="0.0E+00"/>
    </dxf>
    <dxf>
      <numFmt numFmtId="1" formatCode="0"/>
    </dxf>
    <dxf>
      <numFmt numFmtId="2" formatCode="0.00"/>
    </dxf>
    <dxf>
      <numFmt numFmtId="170" formatCode="0.000"/>
    </dxf>
    <dxf>
      <numFmt numFmtId="165" formatCode="0.0E+00"/>
    </dxf>
    <dxf>
      <numFmt numFmtId="3" formatCode="#,##0"/>
    </dxf>
    <dxf>
      <numFmt numFmtId="2" formatCode="0.00"/>
    </dxf>
    <dxf>
      <numFmt numFmtId="170" formatCode="0.000"/>
    </dxf>
    <dxf>
      <numFmt numFmtId="168" formatCode="0.0"/>
    </dxf>
    <dxf>
      <numFmt numFmtId="3" formatCode="#,##0"/>
    </dxf>
    <dxf>
      <numFmt numFmtId="1" formatCode="0"/>
    </dxf>
    <dxf>
      <numFmt numFmtId="165" formatCode="0.0E+00"/>
    </dxf>
    <dxf>
      <numFmt numFmtId="3" formatCode="#,##0"/>
    </dxf>
    <dxf>
      <numFmt numFmtId="1" formatCode="0"/>
    </dxf>
    <dxf>
      <numFmt numFmtId="165" formatCode="0.0E+00"/>
    </dxf>
    <dxf>
      <numFmt numFmtId="170" formatCode="0.000"/>
    </dxf>
    <dxf>
      <numFmt numFmtId="2" formatCode="0.00"/>
    </dxf>
    <dxf>
      <numFmt numFmtId="168" formatCode="0.0"/>
    </dxf>
    <dxf>
      <numFmt numFmtId="168" formatCode="0.0"/>
    </dxf>
    <dxf>
      <numFmt numFmtId="168" formatCode="0.0"/>
    </dxf>
    <dxf>
      <numFmt numFmtId="168" formatCode="0.0"/>
    </dxf>
    <dxf>
      <numFmt numFmtId="2" formatCode="0.00"/>
    </dxf>
    <dxf>
      <numFmt numFmtId="170" formatCode="0.000"/>
    </dxf>
    <dxf>
      <numFmt numFmtId="168" formatCode="0.0"/>
    </dxf>
    <dxf>
      <numFmt numFmtId="2" formatCode="0.00"/>
    </dxf>
    <dxf>
      <numFmt numFmtId="170" formatCode="0.000"/>
    </dxf>
    <dxf>
      <numFmt numFmtId="165" formatCode="0.0E+00"/>
    </dxf>
    <dxf>
      <numFmt numFmtId="1" formatCode="0"/>
    </dxf>
    <dxf>
      <numFmt numFmtId="2" formatCode="0.00"/>
    </dxf>
    <dxf>
      <numFmt numFmtId="170" formatCode="0.000"/>
    </dxf>
    <dxf>
      <numFmt numFmtId="3" formatCode="#,##0"/>
    </dxf>
    <dxf>
      <numFmt numFmtId="168" formatCode="0.0"/>
    </dxf>
    <dxf>
      <numFmt numFmtId="165" formatCode="0.0E+00"/>
    </dxf>
    <dxf>
      <numFmt numFmtId="3" formatCode="#,##0"/>
    </dxf>
    <dxf>
      <numFmt numFmtId="1" formatCode="0"/>
    </dxf>
    <dxf>
      <numFmt numFmtId="168" formatCode="0.0"/>
    </dxf>
    <dxf>
      <numFmt numFmtId="2" formatCode="0.00"/>
    </dxf>
    <dxf>
      <numFmt numFmtId="170" formatCode="0.000"/>
    </dxf>
    <dxf>
      <numFmt numFmtId="2" formatCode="0.00"/>
    </dxf>
    <dxf>
      <numFmt numFmtId="3" formatCode="#,##0"/>
    </dxf>
    <dxf>
      <numFmt numFmtId="170" formatCode="0.000"/>
    </dxf>
    <dxf>
      <numFmt numFmtId="165" formatCode="0.0E+00"/>
    </dxf>
    <dxf>
      <numFmt numFmtId="1" formatCode="0"/>
    </dxf>
    <dxf>
      <numFmt numFmtId="168" formatCode="0.0"/>
    </dxf>
    <dxf>
      <numFmt numFmtId="170" formatCode="0.000"/>
    </dxf>
    <dxf>
      <numFmt numFmtId="165" formatCode="0.0E+00"/>
    </dxf>
    <dxf>
      <numFmt numFmtId="3" formatCode="#,##0"/>
    </dxf>
    <dxf>
      <numFmt numFmtId="1" formatCode="0"/>
    </dxf>
    <dxf>
      <numFmt numFmtId="2" formatCode="0.00"/>
    </dxf>
    <dxf>
      <numFmt numFmtId="1" formatCode="0"/>
    </dxf>
    <dxf>
      <numFmt numFmtId="170" formatCode="0.000"/>
    </dxf>
    <dxf>
      <numFmt numFmtId="165" formatCode="0.0E+00"/>
    </dxf>
    <dxf>
      <numFmt numFmtId="2" formatCode="0.00"/>
    </dxf>
    <dxf>
      <numFmt numFmtId="168" formatCode="0.0"/>
    </dxf>
    <dxf>
      <numFmt numFmtId="3" formatCode="#,##0"/>
    </dxf>
    <dxf>
      <numFmt numFmtId="3" formatCode="#,##0"/>
    </dxf>
    <dxf>
      <numFmt numFmtId="1" formatCode="0"/>
    </dxf>
    <dxf>
      <numFmt numFmtId="165" formatCode="0.0E+00"/>
    </dxf>
    <dxf>
      <numFmt numFmtId="170" formatCode="0.000"/>
    </dxf>
    <dxf>
      <numFmt numFmtId="2" formatCode="0.00"/>
    </dxf>
    <dxf>
      <numFmt numFmtId="168" formatCode="0.0"/>
    </dxf>
    <dxf>
      <numFmt numFmtId="168" formatCode="0.0"/>
    </dxf>
    <dxf>
      <numFmt numFmtId="1" formatCode="0"/>
    </dxf>
    <dxf>
      <numFmt numFmtId="165" formatCode="0.0E+00"/>
    </dxf>
    <dxf>
      <numFmt numFmtId="168" formatCode="0.0"/>
    </dxf>
    <dxf>
      <numFmt numFmtId="3" formatCode="#,##0"/>
    </dxf>
    <dxf>
      <numFmt numFmtId="1" formatCode="0"/>
    </dxf>
    <dxf>
      <numFmt numFmtId="165" formatCode="0.0E+00"/>
    </dxf>
    <dxf>
      <numFmt numFmtId="170" formatCode="0.000"/>
    </dxf>
    <dxf>
      <numFmt numFmtId="2" formatCode="0.00"/>
    </dxf>
    <dxf>
      <numFmt numFmtId="2" formatCode="0.00"/>
    </dxf>
    <dxf>
      <numFmt numFmtId="170" formatCode="0.000"/>
    </dxf>
    <dxf>
      <numFmt numFmtId="3" formatCode="#,##0"/>
    </dxf>
    <dxf>
      <numFmt numFmtId="1" formatCode="0"/>
    </dxf>
    <dxf>
      <numFmt numFmtId="165" formatCode="0.0E+00"/>
    </dxf>
    <dxf>
      <numFmt numFmtId="168" formatCode="0.0"/>
    </dxf>
    <dxf>
      <numFmt numFmtId="2" formatCode="0.00"/>
    </dxf>
    <dxf>
      <numFmt numFmtId="170" formatCode="0.000"/>
    </dxf>
    <dxf>
      <numFmt numFmtId="1" formatCode="0"/>
    </dxf>
    <dxf>
      <numFmt numFmtId="165" formatCode="0.0E+00"/>
    </dxf>
    <dxf>
      <numFmt numFmtId="3" formatCode="#,##0"/>
    </dxf>
    <dxf>
      <numFmt numFmtId="1" formatCode="0"/>
    </dxf>
    <dxf>
      <numFmt numFmtId="165" formatCode="0.0E+00"/>
    </dxf>
    <dxf>
      <numFmt numFmtId="170" formatCode="0.000"/>
    </dxf>
    <dxf>
      <numFmt numFmtId="2" formatCode="0.00"/>
    </dxf>
    <dxf>
      <numFmt numFmtId="168" formatCode="0.0"/>
    </dxf>
    <dxf>
      <numFmt numFmtId="3" formatCode="#,##0"/>
    </dxf>
    <dxf>
      <numFmt numFmtId="165" formatCode="0.0E+00"/>
    </dxf>
    <dxf>
      <numFmt numFmtId="170" formatCode="0.000"/>
    </dxf>
    <dxf>
      <numFmt numFmtId="2" formatCode="0.00"/>
    </dxf>
    <dxf>
      <numFmt numFmtId="168" formatCode="0.0"/>
    </dxf>
    <dxf>
      <numFmt numFmtId="3" formatCode="#,##0"/>
    </dxf>
    <dxf>
      <numFmt numFmtId="1" formatCode="0"/>
    </dxf>
    <dxf>
      <numFmt numFmtId="168" formatCode="0.0"/>
    </dxf>
    <dxf>
      <numFmt numFmtId="168" formatCode="0.0"/>
    </dxf>
    <dxf>
      <numFmt numFmtId="2" formatCode="0.00"/>
    </dxf>
    <dxf>
      <numFmt numFmtId="170" formatCode="0.000"/>
    </dxf>
    <dxf>
      <numFmt numFmtId="168" formatCode="0.0"/>
    </dxf>
    <dxf>
      <numFmt numFmtId="168" formatCode="0.0"/>
    </dxf>
    <dxf>
      <numFmt numFmtId="2" formatCode="0.00"/>
    </dxf>
    <dxf>
      <numFmt numFmtId="170" formatCode="0.000"/>
    </dxf>
    <dxf>
      <numFmt numFmtId="165" formatCode="0.0E+00"/>
    </dxf>
    <dxf>
      <numFmt numFmtId="1" formatCode="0"/>
    </dxf>
    <dxf>
      <numFmt numFmtId="2" formatCode="0.00"/>
    </dxf>
    <dxf>
      <numFmt numFmtId="3" formatCode="#,##0"/>
    </dxf>
    <dxf>
      <numFmt numFmtId="170" formatCode="0.000"/>
    </dxf>
    <dxf>
      <numFmt numFmtId="168" formatCode="0.0"/>
    </dxf>
    <dxf>
      <numFmt numFmtId="2" formatCode="0.00"/>
    </dxf>
    <dxf>
      <numFmt numFmtId="168" formatCode="0.0"/>
    </dxf>
    <dxf>
      <numFmt numFmtId="3" formatCode="#,##0"/>
    </dxf>
    <dxf>
      <numFmt numFmtId="1" formatCode="0"/>
    </dxf>
    <dxf>
      <numFmt numFmtId="165" formatCode="0.0E+00"/>
    </dxf>
    <dxf>
      <numFmt numFmtId="170" formatCode="0.000"/>
    </dxf>
    <dxf>
      <numFmt numFmtId="3" formatCode="#,##0"/>
    </dxf>
    <dxf>
      <numFmt numFmtId="1" formatCode="0"/>
    </dxf>
    <dxf>
      <numFmt numFmtId="165" formatCode="0.0E+00"/>
    </dxf>
    <dxf>
      <numFmt numFmtId="170" formatCode="0.000"/>
    </dxf>
    <dxf>
      <numFmt numFmtId="168" formatCode="0.0"/>
    </dxf>
    <dxf>
      <numFmt numFmtId="2" formatCode="0.00"/>
    </dxf>
    <dxf>
      <numFmt numFmtId="170" formatCode="0.000"/>
    </dxf>
    <dxf>
      <numFmt numFmtId="2" formatCode="0.00"/>
    </dxf>
    <dxf>
      <numFmt numFmtId="168" formatCode="0.0"/>
    </dxf>
    <dxf>
      <numFmt numFmtId="3" formatCode="#,##0"/>
    </dxf>
    <dxf>
      <numFmt numFmtId="1" formatCode="0"/>
    </dxf>
    <dxf>
      <numFmt numFmtId="165" formatCode="0.0E+00"/>
    </dxf>
    <dxf>
      <numFmt numFmtId="2" formatCode="0.00"/>
    </dxf>
    <dxf>
      <numFmt numFmtId="168" formatCode="0.0"/>
    </dxf>
    <dxf>
      <numFmt numFmtId="1" formatCode="0"/>
    </dxf>
    <dxf>
      <numFmt numFmtId="165" formatCode="0.0E+00"/>
    </dxf>
    <dxf>
      <numFmt numFmtId="3" formatCode="#,##0"/>
    </dxf>
    <dxf>
      <numFmt numFmtId="170" formatCode="0.000"/>
    </dxf>
    <dxf>
      <numFmt numFmtId="165" formatCode="0.0E+00"/>
    </dxf>
    <dxf>
      <numFmt numFmtId="1" formatCode="0"/>
    </dxf>
    <dxf>
      <numFmt numFmtId="3" formatCode="#,##0"/>
    </dxf>
    <dxf>
      <numFmt numFmtId="168" formatCode="0.0"/>
    </dxf>
    <dxf>
      <numFmt numFmtId="2" formatCode="0.00"/>
    </dxf>
    <dxf>
      <numFmt numFmtId="170" formatCode="0.000"/>
    </dxf>
    <dxf>
      <numFmt numFmtId="1" formatCode="0"/>
    </dxf>
    <dxf>
      <numFmt numFmtId="165" formatCode="0.0E+00"/>
    </dxf>
    <dxf>
      <numFmt numFmtId="1" formatCode="0"/>
    </dxf>
    <dxf>
      <numFmt numFmtId="165" formatCode="0.0E+00"/>
    </dxf>
    <dxf>
      <numFmt numFmtId="1" formatCode="0"/>
    </dxf>
    <dxf>
      <numFmt numFmtId="165" formatCode="0.0E+00"/>
    </dxf>
    <dxf>
      <numFmt numFmtId="165" formatCode="0.0E+00"/>
    </dxf>
    <dxf>
      <numFmt numFmtId="170" formatCode="0.000"/>
    </dxf>
    <dxf>
      <numFmt numFmtId="3" formatCode="#,##0"/>
    </dxf>
    <dxf>
      <numFmt numFmtId="1" formatCode="0"/>
    </dxf>
    <dxf>
      <numFmt numFmtId="2" formatCode="0.00"/>
    </dxf>
    <dxf>
      <numFmt numFmtId="168" formatCode="0.0"/>
    </dxf>
    <dxf>
      <numFmt numFmtId="2" formatCode="0.00"/>
    </dxf>
    <dxf>
      <numFmt numFmtId="168" formatCode="0.0"/>
    </dxf>
    <dxf>
      <numFmt numFmtId="3" formatCode="#,##0"/>
    </dxf>
    <dxf>
      <numFmt numFmtId="170" formatCode="0.000"/>
    </dxf>
    <dxf>
      <numFmt numFmtId="1" formatCode="0"/>
    </dxf>
    <dxf>
      <numFmt numFmtId="165" formatCode="0.0E+00"/>
    </dxf>
    <dxf>
      <numFmt numFmtId="1" formatCode="0"/>
    </dxf>
    <dxf>
      <numFmt numFmtId="165" formatCode="0.0E+00"/>
    </dxf>
    <dxf>
      <numFmt numFmtId="168" formatCode="0.0"/>
    </dxf>
    <dxf>
      <numFmt numFmtId="2" formatCode="0.00"/>
    </dxf>
    <dxf>
      <numFmt numFmtId="170" formatCode="0.000"/>
    </dxf>
    <dxf>
      <numFmt numFmtId="3" formatCode="#,##0"/>
    </dxf>
    <dxf>
      <numFmt numFmtId="3" formatCode="#,##0"/>
    </dxf>
    <dxf>
      <numFmt numFmtId="1" formatCode="0"/>
    </dxf>
    <dxf>
      <numFmt numFmtId="170" formatCode="0.000"/>
    </dxf>
    <dxf>
      <numFmt numFmtId="165" formatCode="0.0E+00"/>
    </dxf>
    <dxf>
      <numFmt numFmtId="2" formatCode="0.00"/>
    </dxf>
    <dxf>
      <numFmt numFmtId="168" formatCode="0.0"/>
    </dxf>
    <dxf>
      <numFmt numFmtId="2" formatCode="0.00"/>
    </dxf>
    <dxf>
      <numFmt numFmtId="170" formatCode="0.000"/>
    </dxf>
    <dxf>
      <numFmt numFmtId="165" formatCode="0.0E+00"/>
    </dxf>
    <dxf>
      <numFmt numFmtId="1" formatCode="0"/>
    </dxf>
    <dxf>
      <numFmt numFmtId="3" formatCode="#,##0"/>
    </dxf>
    <dxf>
      <numFmt numFmtId="168" formatCode="0.0"/>
    </dxf>
    <dxf>
      <numFmt numFmtId="165" formatCode="0.0E+00"/>
    </dxf>
    <dxf>
      <numFmt numFmtId="168" formatCode="0.0"/>
    </dxf>
    <dxf>
      <numFmt numFmtId="2" formatCode="0.00"/>
    </dxf>
    <dxf>
      <numFmt numFmtId="1" formatCode="0"/>
    </dxf>
    <dxf>
      <numFmt numFmtId="170" formatCode="0.000"/>
    </dxf>
    <dxf>
      <numFmt numFmtId="3" formatCode="#,##0"/>
    </dxf>
    <dxf>
      <numFmt numFmtId="3" formatCode="#,##0"/>
    </dxf>
    <dxf>
      <numFmt numFmtId="170" formatCode="0.000"/>
    </dxf>
    <dxf>
      <numFmt numFmtId="2" formatCode="0.00"/>
    </dxf>
    <dxf>
      <numFmt numFmtId="168" formatCode="0.0"/>
    </dxf>
    <dxf>
      <numFmt numFmtId="170" formatCode="0.000"/>
    </dxf>
    <dxf>
      <numFmt numFmtId="2" formatCode="0.00"/>
    </dxf>
    <dxf>
      <numFmt numFmtId="168" formatCode="0.0"/>
    </dxf>
    <dxf>
      <numFmt numFmtId="170" formatCode="0.000"/>
    </dxf>
    <dxf>
      <numFmt numFmtId="168" formatCode="0.0"/>
    </dxf>
    <dxf>
      <numFmt numFmtId="2" formatCode="0.00"/>
    </dxf>
    <dxf>
      <numFmt numFmtId="165" formatCode="0.0E+00"/>
    </dxf>
    <dxf>
      <numFmt numFmtId="1" formatCode="0"/>
    </dxf>
    <dxf>
      <numFmt numFmtId="170" formatCode="0.000"/>
    </dxf>
    <dxf>
      <numFmt numFmtId="2" formatCode="0.00"/>
    </dxf>
    <dxf>
      <numFmt numFmtId="168" formatCode="0.0"/>
    </dxf>
    <dxf>
      <numFmt numFmtId="3" formatCode="#,##0"/>
    </dxf>
    <dxf>
      <numFmt numFmtId="168" formatCode="0.0"/>
    </dxf>
    <dxf>
      <numFmt numFmtId="2" formatCode="0.00"/>
    </dxf>
    <dxf>
      <numFmt numFmtId="170" formatCode="0.000"/>
    </dxf>
    <dxf>
      <numFmt numFmtId="168" formatCode="0.0"/>
    </dxf>
    <dxf>
      <numFmt numFmtId="3" formatCode="#,##0"/>
    </dxf>
    <dxf>
      <numFmt numFmtId="1" formatCode="0"/>
    </dxf>
    <dxf>
      <numFmt numFmtId="3" formatCode="#,##0"/>
    </dxf>
    <dxf>
      <numFmt numFmtId="2" formatCode="0.00"/>
    </dxf>
    <dxf>
      <numFmt numFmtId="170" formatCode="0.000"/>
    </dxf>
    <dxf>
      <numFmt numFmtId="3" formatCode="#,##0"/>
    </dxf>
    <dxf>
      <numFmt numFmtId="3" formatCode="#,##0"/>
    </dxf>
    <dxf>
      <numFmt numFmtId="168" formatCode="0.0"/>
    </dxf>
    <dxf>
      <numFmt numFmtId="2" formatCode="0.00"/>
    </dxf>
    <dxf>
      <numFmt numFmtId="170" formatCode="0.000"/>
    </dxf>
    <dxf>
      <numFmt numFmtId="165" formatCode="0.0E+00"/>
    </dxf>
    <dxf>
      <numFmt numFmtId="1" formatCode="0"/>
    </dxf>
    <dxf>
      <numFmt numFmtId="168" formatCode="0.0"/>
    </dxf>
    <dxf>
      <numFmt numFmtId="170" formatCode="0.000"/>
    </dxf>
    <dxf>
      <numFmt numFmtId="165" formatCode="0.0E+00"/>
    </dxf>
    <dxf>
      <numFmt numFmtId="1" formatCode="0"/>
    </dxf>
    <dxf>
      <numFmt numFmtId="3" formatCode="#,##0"/>
    </dxf>
    <dxf>
      <numFmt numFmtId="2" formatCode="0.00"/>
    </dxf>
    <dxf>
      <numFmt numFmtId="168" formatCode="0.0"/>
    </dxf>
    <dxf>
      <numFmt numFmtId="2" formatCode="0.00"/>
    </dxf>
    <dxf>
      <numFmt numFmtId="170" formatCode="0.000"/>
    </dxf>
    <dxf>
      <numFmt numFmtId="165" formatCode="0.0E+00"/>
    </dxf>
    <dxf>
      <numFmt numFmtId="1" formatCode="0"/>
    </dxf>
    <dxf>
      <numFmt numFmtId="3" formatCode="#,##0"/>
    </dxf>
    <dxf>
      <numFmt numFmtId="1" formatCode="0"/>
    </dxf>
    <dxf>
      <numFmt numFmtId="168" formatCode="0.0"/>
    </dxf>
    <dxf>
      <numFmt numFmtId="2" formatCode="0.00"/>
    </dxf>
    <dxf>
      <numFmt numFmtId="170" formatCode="0.000"/>
    </dxf>
    <dxf>
      <numFmt numFmtId="165" formatCode="0.0E+00"/>
    </dxf>
    <dxf>
      <numFmt numFmtId="3" formatCode="#,##0"/>
    </dxf>
    <dxf>
      <numFmt numFmtId="2" formatCode="0.00"/>
    </dxf>
    <dxf>
      <numFmt numFmtId="168" formatCode="0.0"/>
    </dxf>
    <dxf>
      <numFmt numFmtId="3" formatCode="#,##0"/>
    </dxf>
    <dxf>
      <numFmt numFmtId="1" formatCode="0"/>
    </dxf>
    <dxf>
      <numFmt numFmtId="170" formatCode="0.000"/>
    </dxf>
    <dxf>
      <numFmt numFmtId="170" formatCode="0.000"/>
    </dxf>
    <dxf>
      <numFmt numFmtId="3" formatCode="#,##0"/>
    </dxf>
    <dxf>
      <numFmt numFmtId="1" formatCode="0"/>
    </dxf>
    <dxf>
      <numFmt numFmtId="165" formatCode="0.0E+00"/>
    </dxf>
    <dxf>
      <numFmt numFmtId="2" formatCode="0.00"/>
    </dxf>
    <dxf>
      <numFmt numFmtId="168" formatCode="0.0"/>
    </dxf>
    <dxf>
      <numFmt numFmtId="165" formatCode="0.0E+00"/>
    </dxf>
    <dxf>
      <numFmt numFmtId="1" formatCode="0"/>
    </dxf>
    <dxf>
      <numFmt numFmtId="2" formatCode="0.00"/>
    </dxf>
    <dxf>
      <numFmt numFmtId="168" formatCode="0.0"/>
    </dxf>
    <dxf>
      <numFmt numFmtId="170" formatCode="0.000"/>
    </dxf>
    <dxf>
      <numFmt numFmtId="1" formatCode="0"/>
    </dxf>
    <dxf>
      <numFmt numFmtId="2" formatCode="0.00"/>
    </dxf>
    <dxf>
      <numFmt numFmtId="168" formatCode="0.0"/>
    </dxf>
    <dxf>
      <numFmt numFmtId="3" formatCode="#,##0"/>
    </dxf>
    <dxf>
      <numFmt numFmtId="170" formatCode="0.000"/>
    </dxf>
    <dxf>
      <numFmt numFmtId="165" formatCode="0.0E+00"/>
    </dxf>
    <dxf>
      <numFmt numFmtId="170" formatCode="0.000"/>
    </dxf>
    <dxf>
      <numFmt numFmtId="2" formatCode="0.00"/>
    </dxf>
    <dxf>
      <numFmt numFmtId="168" formatCode="0.0"/>
    </dxf>
    <dxf>
      <numFmt numFmtId="3" formatCode="#,##0"/>
    </dxf>
    <dxf>
      <numFmt numFmtId="1" formatCode="0"/>
    </dxf>
    <dxf>
      <numFmt numFmtId="170" formatCode="0.000"/>
    </dxf>
    <dxf>
      <numFmt numFmtId="1" formatCode="0"/>
    </dxf>
    <dxf>
      <numFmt numFmtId="165" formatCode="0.0E+00"/>
    </dxf>
    <dxf>
      <numFmt numFmtId="3" formatCode="#,##0"/>
    </dxf>
    <dxf>
      <numFmt numFmtId="168" formatCode="0.0"/>
    </dxf>
    <dxf>
      <numFmt numFmtId="2" formatCode="0.00"/>
    </dxf>
    <dxf>
      <numFmt numFmtId="168" formatCode="0.0"/>
    </dxf>
    <dxf>
      <numFmt numFmtId="2" formatCode="0.00"/>
    </dxf>
    <dxf>
      <numFmt numFmtId="170" formatCode="0.000"/>
    </dxf>
    <dxf>
      <numFmt numFmtId="165" formatCode="0.0E+00"/>
    </dxf>
    <dxf>
      <numFmt numFmtId="1" formatCode="0"/>
    </dxf>
    <dxf>
      <numFmt numFmtId="3" formatCode="#,##0"/>
    </dxf>
    <dxf>
      <numFmt numFmtId="165" formatCode="0.0E+00"/>
    </dxf>
    <dxf>
      <numFmt numFmtId="170" formatCode="0.000"/>
    </dxf>
    <dxf>
      <numFmt numFmtId="2" formatCode="0.00"/>
    </dxf>
    <dxf>
      <numFmt numFmtId="3" formatCode="#,##0"/>
    </dxf>
    <dxf>
      <numFmt numFmtId="1" formatCode="0"/>
    </dxf>
    <dxf>
      <numFmt numFmtId="168" formatCode="0.0"/>
    </dxf>
    <dxf>
      <numFmt numFmtId="2" formatCode="0.00"/>
    </dxf>
    <dxf>
      <numFmt numFmtId="170" formatCode="0.000"/>
    </dxf>
    <dxf>
      <numFmt numFmtId="165" formatCode="0.0E+00"/>
    </dxf>
    <dxf>
      <numFmt numFmtId="1" formatCode="0"/>
    </dxf>
    <dxf>
      <numFmt numFmtId="3" formatCode="#,##0"/>
    </dxf>
    <dxf>
      <numFmt numFmtId="168" formatCode="0.0"/>
    </dxf>
    <dxf>
      <numFmt numFmtId="2" formatCode="0.00"/>
    </dxf>
    <dxf>
      <numFmt numFmtId="170" formatCode="0.000"/>
    </dxf>
    <dxf>
      <numFmt numFmtId="165" formatCode="0.0E+00"/>
    </dxf>
    <dxf>
      <numFmt numFmtId="3" formatCode="#,##0"/>
    </dxf>
    <dxf>
      <numFmt numFmtId="168" formatCode="0.0"/>
    </dxf>
    <dxf>
      <numFmt numFmtId="1" formatCode="0"/>
    </dxf>
    <dxf>
      <numFmt numFmtId="168" formatCode="0.0"/>
    </dxf>
    <dxf>
      <numFmt numFmtId="170" formatCode="0.000"/>
    </dxf>
    <dxf>
      <numFmt numFmtId="165" formatCode="0.0E+00"/>
    </dxf>
    <dxf>
      <numFmt numFmtId="1" formatCode="0"/>
    </dxf>
    <dxf>
      <numFmt numFmtId="2" formatCode="0.00"/>
    </dxf>
    <dxf>
      <numFmt numFmtId="3" formatCode="#,##0"/>
    </dxf>
    <dxf>
      <numFmt numFmtId="1" formatCode="0"/>
    </dxf>
    <dxf>
      <numFmt numFmtId="170" formatCode="0.000"/>
    </dxf>
    <dxf>
      <numFmt numFmtId="2" formatCode="0.00"/>
    </dxf>
    <dxf>
      <numFmt numFmtId="168" formatCode="0.0"/>
    </dxf>
    <dxf>
      <numFmt numFmtId="1" formatCode="0"/>
    </dxf>
    <dxf>
      <numFmt numFmtId="168" formatCode="0.0"/>
    </dxf>
    <dxf>
      <numFmt numFmtId="2" formatCode="0.00"/>
    </dxf>
    <dxf>
      <numFmt numFmtId="170" formatCode="0.000"/>
    </dxf>
    <dxf>
      <numFmt numFmtId="165" formatCode="0.0E+00"/>
    </dxf>
    <dxf>
      <numFmt numFmtId="3" formatCode="#,##0"/>
    </dxf>
    <dxf>
      <numFmt numFmtId="168" formatCode="0.0"/>
    </dxf>
    <dxf>
      <numFmt numFmtId="2" formatCode="0.00"/>
    </dxf>
    <dxf>
      <numFmt numFmtId="1" formatCode="0"/>
    </dxf>
    <dxf>
      <numFmt numFmtId="165" formatCode="0.0E+00"/>
    </dxf>
    <dxf>
      <numFmt numFmtId="3" formatCode="#,##0"/>
    </dxf>
    <dxf>
      <numFmt numFmtId="170" formatCode="0.000"/>
    </dxf>
    <dxf>
      <numFmt numFmtId="170" formatCode="0.000"/>
    </dxf>
    <dxf>
      <numFmt numFmtId="2" formatCode="0.00"/>
    </dxf>
    <dxf>
      <numFmt numFmtId="165" formatCode="0.0E+00"/>
    </dxf>
    <dxf>
      <numFmt numFmtId="168" formatCode="0.0"/>
    </dxf>
    <dxf>
      <numFmt numFmtId="1" formatCode="0"/>
    </dxf>
    <dxf>
      <numFmt numFmtId="3" formatCode="#,##0"/>
    </dxf>
    <dxf>
      <numFmt numFmtId="1" formatCode="0"/>
    </dxf>
    <dxf>
      <numFmt numFmtId="3" formatCode="#,##0"/>
    </dxf>
    <dxf>
      <numFmt numFmtId="165" formatCode="0.0E+00"/>
    </dxf>
    <dxf>
      <numFmt numFmtId="170" formatCode="0.000"/>
    </dxf>
    <dxf>
      <numFmt numFmtId="2" formatCode="0.00"/>
    </dxf>
    <dxf>
      <numFmt numFmtId="168" formatCode="0.0"/>
    </dxf>
    <dxf>
      <numFmt numFmtId="3" formatCode="#,##0"/>
    </dxf>
    <dxf>
      <numFmt numFmtId="170" formatCode="0.000"/>
    </dxf>
    <dxf>
      <numFmt numFmtId="2" formatCode="0.00"/>
    </dxf>
    <dxf>
      <numFmt numFmtId="168" formatCode="0.0"/>
    </dxf>
    <dxf>
      <numFmt numFmtId="170" formatCode="0.000"/>
    </dxf>
    <dxf>
      <numFmt numFmtId="168" formatCode="0.0"/>
    </dxf>
    <dxf>
      <numFmt numFmtId="2" formatCode="0.00"/>
    </dxf>
    <dxf>
      <numFmt numFmtId="170" formatCode="0.000"/>
    </dxf>
    <dxf>
      <numFmt numFmtId="168" formatCode="0.0"/>
    </dxf>
    <dxf>
      <numFmt numFmtId="2" formatCode="0.00"/>
    </dxf>
    <dxf>
      <numFmt numFmtId="165" formatCode="0.0E+00"/>
    </dxf>
    <dxf>
      <numFmt numFmtId="1" formatCode="0"/>
    </dxf>
    <dxf>
      <numFmt numFmtId="165" formatCode="0.0E+00"/>
    </dxf>
    <dxf>
      <numFmt numFmtId="170" formatCode="0.000"/>
    </dxf>
    <dxf>
      <numFmt numFmtId="2" formatCode="0.00"/>
    </dxf>
    <dxf>
      <numFmt numFmtId="1" formatCode="0"/>
    </dxf>
    <dxf>
      <numFmt numFmtId="168" formatCode="0.0"/>
    </dxf>
    <dxf>
      <numFmt numFmtId="3" formatCode="#,##0"/>
    </dxf>
    <dxf>
      <numFmt numFmtId="170" formatCode="0.000"/>
    </dxf>
    <dxf>
      <numFmt numFmtId="168" formatCode="0.0"/>
    </dxf>
    <dxf>
      <numFmt numFmtId="2" formatCode="0.00"/>
    </dxf>
    <dxf>
      <numFmt numFmtId="168" formatCode="0.0"/>
    </dxf>
    <dxf>
      <numFmt numFmtId="2" formatCode="0.00"/>
    </dxf>
    <dxf>
      <numFmt numFmtId="170" formatCode="0.000"/>
    </dxf>
    <dxf>
      <numFmt numFmtId="165" formatCode="0.0E+00"/>
    </dxf>
    <dxf>
      <numFmt numFmtId="1" formatCode="0"/>
    </dxf>
    <dxf>
      <numFmt numFmtId="3" formatCode="#,##0"/>
    </dxf>
    <dxf>
      <numFmt numFmtId="165" formatCode="0.0E+00"/>
    </dxf>
    <dxf>
      <numFmt numFmtId="170" formatCode="0.000"/>
    </dxf>
    <dxf>
      <numFmt numFmtId="2" formatCode="0.00"/>
    </dxf>
    <dxf>
      <numFmt numFmtId="168" formatCode="0.0"/>
    </dxf>
    <dxf>
      <numFmt numFmtId="3" formatCode="#,##0"/>
    </dxf>
    <dxf>
      <numFmt numFmtId="1" formatCode="0"/>
    </dxf>
    <dxf>
      <numFmt numFmtId="165" formatCode="0.0E+00"/>
    </dxf>
    <dxf>
      <numFmt numFmtId="3" formatCode="#,##0"/>
    </dxf>
    <dxf>
      <numFmt numFmtId="1" formatCode="0"/>
    </dxf>
    <dxf>
      <numFmt numFmtId="170" formatCode="0.000"/>
    </dxf>
    <dxf>
      <numFmt numFmtId="168" formatCode="0.0"/>
    </dxf>
    <dxf>
      <numFmt numFmtId="2" formatCode="0.00"/>
    </dxf>
    <dxf>
      <numFmt numFmtId="1" formatCode="0"/>
    </dxf>
    <dxf>
      <numFmt numFmtId="3" formatCode="#,##0"/>
    </dxf>
    <dxf>
      <numFmt numFmtId="165" formatCode="0.0E+00"/>
    </dxf>
    <dxf>
      <numFmt numFmtId="3" formatCode="#,##0"/>
    </dxf>
    <dxf>
      <numFmt numFmtId="168" formatCode="0.0"/>
    </dxf>
    <dxf>
      <numFmt numFmtId="2" formatCode="0.00"/>
    </dxf>
    <dxf>
      <numFmt numFmtId="170" formatCode="0.000"/>
    </dxf>
    <dxf>
      <numFmt numFmtId="1" formatCode="0"/>
    </dxf>
    <dxf>
      <numFmt numFmtId="165" formatCode="0.0E+00"/>
    </dxf>
    <dxf>
      <numFmt numFmtId="170" formatCode="0.000"/>
    </dxf>
    <dxf>
      <numFmt numFmtId="2" formatCode="0.00"/>
    </dxf>
    <dxf>
      <numFmt numFmtId="168" formatCode="0.0"/>
    </dxf>
    <dxf>
      <numFmt numFmtId="1" formatCode="0"/>
    </dxf>
    <dxf>
      <numFmt numFmtId="165" formatCode="0.0E+00"/>
    </dxf>
    <dxf>
      <numFmt numFmtId="170" formatCode="0.000"/>
    </dxf>
    <dxf>
      <numFmt numFmtId="2" formatCode="0.00"/>
    </dxf>
    <dxf>
      <numFmt numFmtId="168" formatCode="0.0"/>
    </dxf>
    <dxf>
      <numFmt numFmtId="1" formatCode="0"/>
    </dxf>
    <dxf>
      <numFmt numFmtId="165" formatCode="0.0E+00"/>
    </dxf>
    <dxf>
      <numFmt numFmtId="1" formatCode="0"/>
    </dxf>
    <dxf>
      <numFmt numFmtId="168" formatCode="0.0"/>
    </dxf>
    <dxf>
      <numFmt numFmtId="2" formatCode="0.00"/>
    </dxf>
    <dxf>
      <numFmt numFmtId="170" formatCode="0.000"/>
    </dxf>
    <dxf>
      <numFmt numFmtId="165" formatCode="0.0E+00"/>
    </dxf>
    <dxf>
      <numFmt numFmtId="1" formatCode="0"/>
    </dxf>
    <dxf>
      <numFmt numFmtId="165" formatCode="0.0E+00"/>
    </dxf>
    <dxf>
      <numFmt numFmtId="2" formatCode="0.00"/>
    </dxf>
    <dxf>
      <numFmt numFmtId="168" formatCode="0.0"/>
    </dxf>
    <dxf>
      <numFmt numFmtId="170" formatCode="0.000"/>
    </dxf>
    <dxf>
      <numFmt numFmtId="170" formatCode="0.000"/>
    </dxf>
    <dxf>
      <numFmt numFmtId="2" formatCode="0.00"/>
    </dxf>
    <dxf>
      <numFmt numFmtId="168" formatCode="0.0"/>
    </dxf>
    <dxf>
      <numFmt numFmtId="1" formatCode="0"/>
    </dxf>
    <dxf>
      <numFmt numFmtId="2" formatCode="0.00"/>
    </dxf>
    <dxf>
      <numFmt numFmtId="168" formatCode="0.0"/>
    </dxf>
    <dxf>
      <numFmt numFmtId="1" formatCode="0"/>
    </dxf>
    <dxf>
      <numFmt numFmtId="165" formatCode="0.0E+00"/>
    </dxf>
    <dxf>
      <numFmt numFmtId="170" formatCode="0.000"/>
    </dxf>
    <dxf>
      <numFmt numFmtId="2" formatCode="0.00"/>
    </dxf>
    <dxf>
      <numFmt numFmtId="168" formatCode="0.0"/>
    </dxf>
    <dxf>
      <numFmt numFmtId="1" formatCode="0"/>
    </dxf>
    <dxf>
      <numFmt numFmtId="165" formatCode="0.0E+00"/>
    </dxf>
    <dxf>
      <numFmt numFmtId="170" formatCode="0.000"/>
    </dxf>
    <dxf>
      <numFmt numFmtId="165" formatCode="0.0E+00"/>
    </dxf>
    <dxf>
      <numFmt numFmtId="170" formatCode="0.000"/>
    </dxf>
    <dxf>
      <numFmt numFmtId="2" formatCode="0.00"/>
    </dxf>
    <dxf>
      <numFmt numFmtId="168" formatCode="0.0"/>
    </dxf>
    <dxf>
      <numFmt numFmtId="170" formatCode="0.000"/>
    </dxf>
    <dxf>
      <numFmt numFmtId="2" formatCode="0.00"/>
    </dxf>
    <dxf>
      <numFmt numFmtId="168" formatCode="0.0"/>
    </dxf>
    <dxf>
      <numFmt numFmtId="165" formatCode="0.0E+00"/>
    </dxf>
    <dxf>
      <numFmt numFmtId="1" formatCode="0"/>
    </dxf>
    <dxf>
      <numFmt numFmtId="165" formatCode="0.0E+00"/>
    </dxf>
    <dxf>
      <numFmt numFmtId="170" formatCode="0.000"/>
    </dxf>
    <dxf>
      <numFmt numFmtId="2" formatCode="0.00"/>
    </dxf>
    <dxf>
      <numFmt numFmtId="168" formatCode="0.0"/>
    </dxf>
    <dxf>
      <numFmt numFmtId="168" formatCode="0.0"/>
    </dxf>
    <dxf>
      <numFmt numFmtId="1" formatCode="0"/>
    </dxf>
    <dxf>
      <numFmt numFmtId="2" formatCode="0.00"/>
    </dxf>
    <dxf>
      <numFmt numFmtId="1" formatCode="0"/>
    </dxf>
    <dxf>
      <numFmt numFmtId="2" formatCode="0.00"/>
    </dxf>
    <dxf>
      <numFmt numFmtId="170" formatCode="0.000"/>
    </dxf>
    <dxf>
      <numFmt numFmtId="165" formatCode="0.0E+00"/>
    </dxf>
    <dxf>
      <numFmt numFmtId="1" formatCode="0"/>
    </dxf>
    <dxf>
      <numFmt numFmtId="168" formatCode="0.0"/>
    </dxf>
    <dxf>
      <numFmt numFmtId="2" formatCode="0.00"/>
    </dxf>
    <dxf>
      <numFmt numFmtId="170" formatCode="0.000"/>
    </dxf>
    <dxf>
      <numFmt numFmtId="168" formatCode="0.0"/>
    </dxf>
    <dxf>
      <numFmt numFmtId="165" formatCode="0.0E+00"/>
    </dxf>
    <dxf>
      <numFmt numFmtId="170" formatCode="0.000"/>
    </dxf>
    <dxf>
      <numFmt numFmtId="3" formatCode="#,##0"/>
    </dxf>
    <dxf>
      <numFmt numFmtId="1" formatCode="0"/>
    </dxf>
    <dxf>
      <numFmt numFmtId="2" formatCode="0.00"/>
    </dxf>
    <dxf>
      <numFmt numFmtId="168" formatCode="0.0"/>
    </dxf>
    <dxf>
      <numFmt numFmtId="1" formatCode="0"/>
    </dxf>
    <dxf>
      <numFmt numFmtId="165" formatCode="0.0E+00"/>
    </dxf>
    <dxf>
      <numFmt numFmtId="170" formatCode="0.000"/>
    </dxf>
    <dxf>
      <numFmt numFmtId="1" formatCode="0"/>
    </dxf>
    <dxf>
      <numFmt numFmtId="168" formatCode="0.0"/>
    </dxf>
    <dxf>
      <numFmt numFmtId="2" formatCode="0.00"/>
    </dxf>
    <dxf>
      <numFmt numFmtId="165" formatCode="0.0E+00"/>
    </dxf>
    <dxf>
      <numFmt numFmtId="168" formatCode="0.0"/>
    </dxf>
    <dxf>
      <numFmt numFmtId="1" formatCode="0"/>
    </dxf>
    <dxf>
      <numFmt numFmtId="168" formatCode="0.0"/>
    </dxf>
    <dxf>
      <numFmt numFmtId="2" formatCode="0.00"/>
    </dxf>
    <dxf>
      <numFmt numFmtId="170" formatCode="0.000"/>
    </dxf>
    <dxf>
      <numFmt numFmtId="170" formatCode="0.000"/>
    </dxf>
    <dxf>
      <numFmt numFmtId="2" formatCode="0.00"/>
    </dxf>
    <dxf>
      <numFmt numFmtId="165" formatCode="0.0E+00"/>
    </dxf>
    <dxf>
      <numFmt numFmtId="170" formatCode="0.000"/>
    </dxf>
    <dxf>
      <numFmt numFmtId="165" formatCode="0.0E+00"/>
    </dxf>
    <dxf>
      <numFmt numFmtId="2" formatCode="0.00"/>
    </dxf>
    <dxf>
      <numFmt numFmtId="2" formatCode="0.00"/>
    </dxf>
    <dxf>
      <numFmt numFmtId="168" formatCode="0.0"/>
    </dxf>
    <dxf>
      <numFmt numFmtId="3" formatCode="#,##0"/>
    </dxf>
    <dxf>
      <numFmt numFmtId="170" formatCode="0.000"/>
    </dxf>
    <dxf>
      <numFmt numFmtId="168" formatCode="0.0"/>
    </dxf>
    <dxf>
      <numFmt numFmtId="3" formatCode="#,##0"/>
    </dxf>
    <dxf>
      <numFmt numFmtId="1" formatCode="0"/>
    </dxf>
    <dxf>
      <numFmt numFmtId="3" formatCode="#,##0"/>
    </dxf>
    <dxf>
      <numFmt numFmtId="170" formatCode="0.000"/>
    </dxf>
    <dxf>
      <numFmt numFmtId="165" formatCode="0.0E+00"/>
    </dxf>
    <dxf>
      <numFmt numFmtId="1" formatCode="0"/>
    </dxf>
    <dxf>
      <numFmt numFmtId="168" formatCode="0.0"/>
    </dxf>
    <dxf>
      <numFmt numFmtId="170" formatCode="0.000"/>
    </dxf>
    <dxf>
      <numFmt numFmtId="2" formatCode="0.00"/>
    </dxf>
    <dxf>
      <numFmt numFmtId="2" formatCode="0.00"/>
    </dxf>
    <dxf>
      <numFmt numFmtId="170" formatCode="0.000"/>
    </dxf>
    <dxf>
      <numFmt numFmtId="168" formatCode="0.0"/>
    </dxf>
    <dxf>
      <numFmt numFmtId="3" formatCode="#,##0"/>
    </dxf>
    <dxf>
      <numFmt numFmtId="1" formatCode="0"/>
    </dxf>
    <dxf>
      <numFmt numFmtId="165" formatCode="0.0E+00"/>
    </dxf>
    <dxf>
      <numFmt numFmtId="170" formatCode="0.000"/>
    </dxf>
    <dxf>
      <numFmt numFmtId="2" formatCode="0.00"/>
    </dxf>
    <dxf>
      <numFmt numFmtId="168" formatCode="0.0"/>
    </dxf>
    <dxf>
      <numFmt numFmtId="168" formatCode="0.0"/>
    </dxf>
    <dxf>
      <numFmt numFmtId="2" formatCode="0.00"/>
    </dxf>
    <dxf>
      <numFmt numFmtId="170" formatCode="0.000"/>
    </dxf>
    <dxf>
      <numFmt numFmtId="165" formatCode="0.0E+00"/>
    </dxf>
    <dxf>
      <numFmt numFmtId="1" formatCode="0"/>
    </dxf>
    <dxf>
      <numFmt numFmtId="3" formatCode="#,##0"/>
    </dxf>
    <dxf>
      <numFmt numFmtId="2" formatCode="0.00"/>
    </dxf>
    <dxf>
      <numFmt numFmtId="170" formatCode="0.000"/>
    </dxf>
    <dxf>
      <numFmt numFmtId="165" formatCode="0.0E+00"/>
    </dxf>
    <dxf>
      <numFmt numFmtId="1" formatCode="0"/>
    </dxf>
    <dxf>
      <numFmt numFmtId="3" formatCode="#,##0"/>
    </dxf>
    <dxf>
      <numFmt numFmtId="168" formatCode="0.0"/>
    </dxf>
    <dxf>
      <numFmt numFmtId="165" formatCode="0.0E+00"/>
    </dxf>
    <dxf>
      <numFmt numFmtId="3" formatCode="#,##0"/>
    </dxf>
    <dxf>
      <numFmt numFmtId="1" formatCode="0"/>
    </dxf>
    <dxf>
      <numFmt numFmtId="3" formatCode="#,##0"/>
    </dxf>
    <dxf>
      <numFmt numFmtId="170" formatCode="0.000"/>
    </dxf>
    <dxf>
      <numFmt numFmtId="165" formatCode="0.0E+00"/>
    </dxf>
    <dxf>
      <numFmt numFmtId="2" formatCode="0.00"/>
    </dxf>
    <dxf>
      <numFmt numFmtId="168" formatCode="0.0"/>
    </dxf>
    <dxf>
      <numFmt numFmtId="1" formatCode="0"/>
    </dxf>
    <dxf>
      <numFmt numFmtId="170" formatCode="0.000"/>
    </dxf>
    <dxf>
      <numFmt numFmtId="170" formatCode="0.000"/>
    </dxf>
    <dxf>
      <numFmt numFmtId="1" formatCode="0"/>
    </dxf>
    <dxf>
      <numFmt numFmtId="165" formatCode="0.0E+00"/>
    </dxf>
    <dxf>
      <numFmt numFmtId="168" formatCode="0.0"/>
    </dxf>
    <dxf>
      <numFmt numFmtId="2" formatCode="0.00"/>
    </dxf>
    <dxf>
      <numFmt numFmtId="170" formatCode="0.000"/>
    </dxf>
    <dxf>
      <numFmt numFmtId="3" formatCode="#,##0"/>
    </dxf>
    <dxf>
      <numFmt numFmtId="1" formatCode="0"/>
    </dxf>
    <dxf>
      <numFmt numFmtId="165" formatCode="0.0E+00"/>
    </dxf>
    <dxf>
      <numFmt numFmtId="3" formatCode="#,##0"/>
    </dxf>
    <dxf>
      <numFmt numFmtId="1" formatCode="0"/>
    </dxf>
    <dxf>
      <numFmt numFmtId="165" formatCode="0.0E+00"/>
    </dxf>
    <dxf>
      <numFmt numFmtId="170" formatCode="0.000"/>
    </dxf>
    <dxf>
      <numFmt numFmtId="2" formatCode="0.00"/>
    </dxf>
    <dxf>
      <numFmt numFmtId="168" formatCode="0.0"/>
    </dxf>
    <dxf>
      <numFmt numFmtId="2" formatCode="0.00"/>
    </dxf>
    <dxf>
      <numFmt numFmtId="170" formatCode="0.000"/>
    </dxf>
    <dxf>
      <numFmt numFmtId="168" formatCode="0.0"/>
    </dxf>
    <dxf>
      <numFmt numFmtId="165" formatCode="0.0E+00"/>
    </dxf>
    <dxf>
      <numFmt numFmtId="1" formatCode="0"/>
    </dxf>
    <dxf>
      <numFmt numFmtId="3" formatCode="#,##0"/>
    </dxf>
    <dxf>
      <numFmt numFmtId="2" formatCode="0.00"/>
    </dxf>
    <dxf>
      <numFmt numFmtId="168" formatCode="0.0"/>
    </dxf>
    <dxf>
      <numFmt numFmtId="3" formatCode="#,##0"/>
    </dxf>
    <dxf>
      <numFmt numFmtId="1" formatCode="0"/>
    </dxf>
    <dxf>
      <numFmt numFmtId="165" formatCode="0.0E+00"/>
    </dxf>
    <dxf>
      <numFmt numFmtId="170" formatCode="0.000"/>
    </dxf>
    <dxf>
      <numFmt numFmtId="165" formatCode="0.0E+00"/>
    </dxf>
    <dxf>
      <numFmt numFmtId="170" formatCode="0.000"/>
    </dxf>
    <dxf>
      <numFmt numFmtId="2" formatCode="0.00"/>
    </dxf>
    <dxf>
      <numFmt numFmtId="168" formatCode="0.0"/>
    </dxf>
    <dxf>
      <numFmt numFmtId="1" formatCode="0"/>
    </dxf>
    <dxf>
      <numFmt numFmtId="3" formatCode="#,##0"/>
    </dxf>
    <dxf>
      <numFmt numFmtId="170" formatCode="0.000"/>
    </dxf>
    <dxf>
      <numFmt numFmtId="2" formatCode="0.00"/>
    </dxf>
    <dxf>
      <numFmt numFmtId="168" formatCode="0.0"/>
    </dxf>
    <dxf>
      <numFmt numFmtId="168" formatCode="0.0"/>
    </dxf>
    <dxf>
      <numFmt numFmtId="1" formatCode="0"/>
    </dxf>
    <dxf>
      <numFmt numFmtId="165" formatCode="0.0E+00"/>
    </dxf>
    <dxf>
      <numFmt numFmtId="170" formatCode="0.000"/>
    </dxf>
    <dxf>
      <numFmt numFmtId="2" formatCode="0.00"/>
    </dxf>
    <dxf>
      <numFmt numFmtId="168" formatCode="0.0"/>
    </dxf>
    <dxf>
      <numFmt numFmtId="2" formatCode="0.00"/>
    </dxf>
    <dxf>
      <numFmt numFmtId="170" formatCode="0.000"/>
    </dxf>
    <dxf>
      <numFmt numFmtId="3" formatCode="#,##0"/>
    </dxf>
    <dxf>
      <numFmt numFmtId="1" formatCode="0"/>
    </dxf>
    <dxf>
      <numFmt numFmtId="165" formatCode="0.0E+00"/>
    </dxf>
    <dxf>
      <numFmt numFmtId="168" formatCode="0.0"/>
    </dxf>
    <dxf>
      <numFmt numFmtId="2" formatCode="0.00"/>
    </dxf>
    <dxf>
      <numFmt numFmtId="170" formatCode="0.000"/>
    </dxf>
    <dxf>
      <numFmt numFmtId="1" formatCode="0"/>
    </dxf>
    <dxf>
      <numFmt numFmtId="3" formatCode="#,##0"/>
    </dxf>
    <dxf>
      <numFmt numFmtId="168" formatCode="0.0"/>
    </dxf>
    <dxf>
      <numFmt numFmtId="2" formatCode="0.00"/>
    </dxf>
    <dxf>
      <numFmt numFmtId="170" formatCode="0.000"/>
    </dxf>
    <dxf>
      <numFmt numFmtId="3" formatCode="#,##0"/>
    </dxf>
    <dxf>
      <numFmt numFmtId="2" formatCode="0.00"/>
    </dxf>
    <dxf>
      <numFmt numFmtId="170" formatCode="0.000"/>
    </dxf>
    <dxf>
      <numFmt numFmtId="168" formatCode="0.0"/>
    </dxf>
    <dxf>
      <numFmt numFmtId="3" formatCode="#,##0"/>
    </dxf>
    <dxf>
      <numFmt numFmtId="1" formatCode="0"/>
    </dxf>
    <dxf>
      <numFmt numFmtId="3" formatCode="#,##0"/>
    </dxf>
    <dxf>
      <numFmt numFmtId="170" formatCode="0.000"/>
    </dxf>
    <dxf>
      <numFmt numFmtId="165" formatCode="0.0E+00"/>
    </dxf>
    <dxf>
      <numFmt numFmtId="2" formatCode="0.00"/>
    </dxf>
    <dxf>
      <numFmt numFmtId="168" formatCode="0.0"/>
    </dxf>
    <dxf>
      <numFmt numFmtId="168" formatCode="0.0"/>
    </dxf>
    <dxf>
      <numFmt numFmtId="2" formatCode="0.00"/>
    </dxf>
    <dxf>
      <numFmt numFmtId="3" formatCode="#,##0"/>
    </dxf>
    <dxf>
      <numFmt numFmtId="1" formatCode="0"/>
    </dxf>
    <dxf>
      <numFmt numFmtId="165" formatCode="0.0E+00"/>
    </dxf>
    <dxf>
      <numFmt numFmtId="170" formatCode="0.000"/>
    </dxf>
    <dxf>
      <numFmt numFmtId="3" formatCode="#,##0"/>
    </dxf>
    <dxf>
      <numFmt numFmtId="1" formatCode="0"/>
    </dxf>
    <dxf>
      <numFmt numFmtId="165" formatCode="0.0E+00"/>
    </dxf>
    <dxf>
      <numFmt numFmtId="2" formatCode="0.00"/>
    </dxf>
    <dxf>
      <numFmt numFmtId="168" formatCode="0.0"/>
    </dxf>
    <dxf>
      <numFmt numFmtId="170" formatCode="0.000"/>
    </dxf>
    <dxf>
      <numFmt numFmtId="2" formatCode="0.00"/>
    </dxf>
    <dxf>
      <numFmt numFmtId="170" formatCode="0.000"/>
    </dxf>
    <dxf>
      <numFmt numFmtId="165" formatCode="0.0E+00"/>
    </dxf>
    <dxf>
      <numFmt numFmtId="168" formatCode="0.0"/>
    </dxf>
    <dxf>
      <numFmt numFmtId="1" formatCode="0"/>
    </dxf>
    <dxf>
      <numFmt numFmtId="3" formatCode="#,##0"/>
    </dxf>
    <dxf>
      <numFmt numFmtId="168" formatCode="0.0"/>
    </dxf>
    <dxf>
      <numFmt numFmtId="2" formatCode="0.00"/>
    </dxf>
    <dxf>
      <numFmt numFmtId="170" formatCode="0.000"/>
    </dxf>
    <dxf>
      <numFmt numFmtId="165" formatCode="0.0E+00"/>
    </dxf>
    <dxf>
      <numFmt numFmtId="1" formatCode="0"/>
    </dxf>
    <dxf>
      <numFmt numFmtId="3" formatCode="#,##0"/>
    </dxf>
    <dxf>
      <numFmt numFmtId="1" formatCode="0"/>
    </dxf>
    <dxf>
      <numFmt numFmtId="165" formatCode="0.0E+00"/>
    </dxf>
    <dxf>
      <numFmt numFmtId="170" formatCode="0.000"/>
    </dxf>
    <dxf>
      <numFmt numFmtId="2" formatCode="0.00"/>
    </dxf>
    <dxf>
      <numFmt numFmtId="168" formatCode="0.0"/>
    </dxf>
    <dxf>
      <numFmt numFmtId="3" formatCode="#,##0"/>
    </dxf>
    <dxf>
      <numFmt numFmtId="170" formatCode="0.000"/>
    </dxf>
    <dxf>
      <numFmt numFmtId="1" formatCode="0"/>
    </dxf>
    <dxf>
      <numFmt numFmtId="3" formatCode="#,##0"/>
    </dxf>
    <dxf>
      <numFmt numFmtId="168" formatCode="0.0"/>
    </dxf>
    <dxf>
      <numFmt numFmtId="2" formatCode="0.00"/>
    </dxf>
    <dxf>
      <numFmt numFmtId="3" formatCode="#,##0"/>
    </dxf>
    <dxf>
      <numFmt numFmtId="168" formatCode="0.0"/>
    </dxf>
    <dxf>
      <numFmt numFmtId="2" formatCode="0.00"/>
    </dxf>
    <dxf>
      <numFmt numFmtId="170" formatCode="0.000"/>
    </dxf>
    <dxf>
      <numFmt numFmtId="165" formatCode="0.0E+00"/>
    </dxf>
    <dxf>
      <numFmt numFmtId="1" formatCode="0"/>
    </dxf>
    <dxf>
      <numFmt numFmtId="3" formatCode="#,##0"/>
    </dxf>
    <dxf>
      <numFmt numFmtId="165" formatCode="0.0E+00"/>
    </dxf>
    <dxf>
      <numFmt numFmtId="1" formatCode="0"/>
    </dxf>
    <dxf>
      <numFmt numFmtId="168" formatCode="0.0"/>
    </dxf>
    <dxf>
      <numFmt numFmtId="2" formatCode="0.00"/>
    </dxf>
    <dxf>
      <numFmt numFmtId="170" formatCode="0.000"/>
    </dxf>
    <dxf>
      <numFmt numFmtId="165" formatCode="0.0E+00"/>
    </dxf>
    <dxf>
      <numFmt numFmtId="1" formatCode="0"/>
    </dxf>
    <dxf>
      <numFmt numFmtId="3" formatCode="#,##0"/>
    </dxf>
    <dxf>
      <numFmt numFmtId="3" formatCode="#,##0"/>
    </dxf>
    <dxf>
      <numFmt numFmtId="165" formatCode="0.0E+00"/>
    </dxf>
    <dxf>
      <numFmt numFmtId="1" formatCode="0"/>
    </dxf>
    <dxf>
      <numFmt numFmtId="168" formatCode="0.0"/>
    </dxf>
    <dxf>
      <numFmt numFmtId="2" formatCode="0.00"/>
    </dxf>
    <dxf>
      <numFmt numFmtId="170" formatCode="0.000"/>
    </dxf>
    <dxf>
      <numFmt numFmtId="168" formatCode="0.0"/>
    </dxf>
    <dxf>
      <numFmt numFmtId="2" formatCode="0.00"/>
    </dxf>
    <dxf>
      <numFmt numFmtId="170" formatCode="0.000"/>
    </dxf>
    <dxf>
      <numFmt numFmtId="165" formatCode="0.0E+00"/>
    </dxf>
    <dxf>
      <numFmt numFmtId="1" formatCode="0"/>
    </dxf>
    <dxf>
      <numFmt numFmtId="3" formatCode="#,##0"/>
    </dxf>
    <dxf>
      <numFmt numFmtId="165" formatCode="0.0E+00"/>
    </dxf>
    <dxf>
      <numFmt numFmtId="1" formatCode="0"/>
    </dxf>
    <dxf>
      <numFmt numFmtId="168" formatCode="0.0"/>
    </dxf>
    <dxf>
      <numFmt numFmtId="2" formatCode="0.00"/>
    </dxf>
    <dxf>
      <numFmt numFmtId="170" formatCode="0.000"/>
    </dxf>
    <dxf>
      <numFmt numFmtId="165" formatCode="0.0E+00"/>
    </dxf>
    <dxf>
      <numFmt numFmtId="1" formatCode="0"/>
    </dxf>
    <dxf>
      <numFmt numFmtId="3" formatCode="#,##0"/>
    </dxf>
    <dxf>
      <numFmt numFmtId="3" formatCode="#,##0"/>
    </dxf>
    <dxf>
      <numFmt numFmtId="165" formatCode="0.0E+00"/>
    </dxf>
    <dxf>
      <numFmt numFmtId="1" formatCode="0"/>
    </dxf>
    <dxf>
      <numFmt numFmtId="168" formatCode="0.0"/>
    </dxf>
    <dxf>
      <numFmt numFmtId="2" formatCode="0.00"/>
    </dxf>
    <dxf>
      <numFmt numFmtId="170" formatCode="0.000"/>
    </dxf>
    <dxf>
      <numFmt numFmtId="168" formatCode="0.0"/>
    </dxf>
    <dxf>
      <numFmt numFmtId="2" formatCode="0.00"/>
    </dxf>
    <dxf>
      <numFmt numFmtId="170" formatCode="0.000"/>
    </dxf>
    <dxf>
      <numFmt numFmtId="165" formatCode="0.0E+00"/>
    </dxf>
    <dxf>
      <numFmt numFmtId="1" formatCode="0"/>
    </dxf>
    <dxf>
      <numFmt numFmtId="3" formatCode="#,##0"/>
    </dxf>
    <dxf>
      <numFmt numFmtId="165" formatCode="0.0E+00"/>
    </dxf>
    <dxf>
      <numFmt numFmtId="1" formatCode="0"/>
    </dxf>
    <dxf>
      <numFmt numFmtId="168" formatCode="0.0"/>
    </dxf>
    <dxf>
      <numFmt numFmtId="2" formatCode="0.00"/>
    </dxf>
    <dxf>
      <numFmt numFmtId="170" formatCode="0.000"/>
    </dxf>
    <dxf>
      <numFmt numFmtId="165" formatCode="0.0E+00"/>
    </dxf>
    <dxf>
      <numFmt numFmtId="1" formatCode="0"/>
    </dxf>
    <dxf>
      <numFmt numFmtId="3" formatCode="#,##0"/>
    </dxf>
    <dxf>
      <numFmt numFmtId="3" formatCode="#,##0"/>
    </dxf>
    <dxf>
      <numFmt numFmtId="165" formatCode="0.0E+00"/>
    </dxf>
    <dxf>
      <numFmt numFmtId="1" formatCode="0"/>
    </dxf>
    <dxf>
      <numFmt numFmtId="168" formatCode="0.0"/>
    </dxf>
    <dxf>
      <numFmt numFmtId="2" formatCode="0.00"/>
    </dxf>
    <dxf>
      <numFmt numFmtId="170" formatCode="0.000"/>
    </dxf>
    <dxf>
      <numFmt numFmtId="168" formatCode="0.0"/>
    </dxf>
    <dxf>
      <numFmt numFmtId="2" formatCode="0.00"/>
    </dxf>
    <dxf>
      <numFmt numFmtId="170" formatCode="0.000"/>
    </dxf>
    <dxf>
      <numFmt numFmtId="165" formatCode="0.0E+00"/>
    </dxf>
    <dxf>
      <numFmt numFmtId="1" formatCode="0"/>
    </dxf>
    <dxf>
      <numFmt numFmtId="3" formatCode="#,##0"/>
    </dxf>
    <dxf>
      <numFmt numFmtId="165" formatCode="0.0E+00"/>
    </dxf>
    <dxf>
      <numFmt numFmtId="1" formatCode="0"/>
    </dxf>
    <dxf>
      <numFmt numFmtId="168" formatCode="0.0"/>
    </dxf>
    <dxf>
      <numFmt numFmtId="2" formatCode="0.00"/>
    </dxf>
    <dxf>
      <numFmt numFmtId="170" formatCode="0.000"/>
    </dxf>
    <dxf>
      <numFmt numFmtId="165" formatCode="0.0E+00"/>
    </dxf>
    <dxf>
      <numFmt numFmtId="1" formatCode="0"/>
    </dxf>
    <dxf>
      <numFmt numFmtId="3" formatCode="#,##0"/>
    </dxf>
    <dxf>
      <numFmt numFmtId="3" formatCode="#,##0"/>
    </dxf>
    <dxf>
      <numFmt numFmtId="165" formatCode="0.0E+00"/>
    </dxf>
    <dxf>
      <numFmt numFmtId="1" formatCode="0"/>
    </dxf>
    <dxf>
      <numFmt numFmtId="168" formatCode="0.0"/>
    </dxf>
    <dxf>
      <numFmt numFmtId="2" formatCode="0.00"/>
    </dxf>
    <dxf>
      <numFmt numFmtId="170" formatCode="0.000"/>
    </dxf>
    <dxf>
      <numFmt numFmtId="168" formatCode="0.0"/>
    </dxf>
    <dxf>
      <numFmt numFmtId="2" formatCode="0.00"/>
    </dxf>
    <dxf>
      <numFmt numFmtId="170" formatCode="0.000"/>
    </dxf>
    <dxf>
      <numFmt numFmtId="165" formatCode="0.0E+00"/>
    </dxf>
    <dxf>
      <numFmt numFmtId="1" formatCode="0"/>
    </dxf>
    <dxf>
      <numFmt numFmtId="3" formatCode="#,##0"/>
    </dxf>
    <dxf>
      <numFmt numFmtId="165" formatCode="0.0E+00"/>
    </dxf>
    <dxf>
      <numFmt numFmtId="1" formatCode="0"/>
    </dxf>
    <dxf>
      <numFmt numFmtId="168" formatCode="0.0"/>
    </dxf>
    <dxf>
      <numFmt numFmtId="2" formatCode="0.00"/>
    </dxf>
    <dxf>
      <numFmt numFmtId="170" formatCode="0.000"/>
    </dxf>
    <dxf>
      <numFmt numFmtId="165" formatCode="0.0E+00"/>
    </dxf>
    <dxf>
      <numFmt numFmtId="1" formatCode="0"/>
    </dxf>
    <dxf>
      <numFmt numFmtId="3" formatCode="#,##0"/>
    </dxf>
    <dxf>
      <numFmt numFmtId="3" formatCode="#,##0"/>
    </dxf>
    <dxf>
      <numFmt numFmtId="165" formatCode="0.0E+00"/>
    </dxf>
    <dxf>
      <numFmt numFmtId="1" formatCode="0"/>
    </dxf>
    <dxf>
      <numFmt numFmtId="168" formatCode="0.0"/>
    </dxf>
    <dxf>
      <numFmt numFmtId="2" formatCode="0.00"/>
    </dxf>
    <dxf>
      <numFmt numFmtId="170" formatCode="0.000"/>
    </dxf>
    <dxf>
      <numFmt numFmtId="168" formatCode="0.0"/>
    </dxf>
    <dxf>
      <numFmt numFmtId="2" formatCode="0.00"/>
    </dxf>
    <dxf>
      <numFmt numFmtId="170" formatCode="0.000"/>
    </dxf>
    <dxf>
      <numFmt numFmtId="165" formatCode="0.0E+00"/>
    </dxf>
    <dxf>
      <numFmt numFmtId="1" formatCode="0"/>
    </dxf>
    <dxf>
      <numFmt numFmtId="3" formatCode="#,##0"/>
    </dxf>
    <dxf>
      <numFmt numFmtId="165" formatCode="0.0E+00"/>
    </dxf>
    <dxf>
      <numFmt numFmtId="1" formatCode="0"/>
    </dxf>
    <dxf>
      <numFmt numFmtId="168" formatCode="0.0"/>
    </dxf>
    <dxf>
      <numFmt numFmtId="2" formatCode="0.00"/>
    </dxf>
    <dxf>
      <numFmt numFmtId="170" formatCode="0.000"/>
    </dxf>
    <dxf>
      <numFmt numFmtId="165" formatCode="0.0E+00"/>
    </dxf>
    <dxf>
      <numFmt numFmtId="1" formatCode="0"/>
    </dxf>
    <dxf>
      <numFmt numFmtId="3" formatCode="#,##0"/>
    </dxf>
    <dxf>
      <numFmt numFmtId="3" formatCode="#,##0"/>
    </dxf>
    <dxf>
      <numFmt numFmtId="165" formatCode="0.0E+00"/>
    </dxf>
    <dxf>
      <numFmt numFmtId="1" formatCode="0"/>
    </dxf>
    <dxf>
      <numFmt numFmtId="168" formatCode="0.0"/>
    </dxf>
    <dxf>
      <numFmt numFmtId="2" formatCode="0.00"/>
    </dxf>
    <dxf>
      <numFmt numFmtId="170" formatCode="0.000"/>
    </dxf>
    <dxf>
      <numFmt numFmtId="168" formatCode="0.0"/>
    </dxf>
    <dxf>
      <numFmt numFmtId="2" formatCode="0.00"/>
    </dxf>
    <dxf>
      <numFmt numFmtId="170" formatCode="0.000"/>
    </dxf>
    <dxf>
      <numFmt numFmtId="165" formatCode="0.0E+00"/>
    </dxf>
    <dxf>
      <numFmt numFmtId="1" formatCode="0"/>
    </dxf>
    <dxf>
      <numFmt numFmtId="3" formatCode="#,##0"/>
    </dxf>
    <dxf>
      <numFmt numFmtId="165" formatCode="0.0E+00"/>
    </dxf>
    <dxf>
      <numFmt numFmtId="1" formatCode="0"/>
    </dxf>
    <dxf>
      <numFmt numFmtId="168" formatCode="0.0"/>
    </dxf>
    <dxf>
      <numFmt numFmtId="2" formatCode="0.00"/>
    </dxf>
    <dxf>
      <numFmt numFmtId="170" formatCode="0.000"/>
    </dxf>
    <dxf>
      <numFmt numFmtId="165" formatCode="0.0E+00"/>
    </dxf>
    <dxf>
      <numFmt numFmtId="1" formatCode="0"/>
    </dxf>
    <dxf>
      <numFmt numFmtId="3" formatCode="#,##0"/>
    </dxf>
    <dxf>
      <numFmt numFmtId="3" formatCode="#,##0"/>
    </dxf>
    <dxf>
      <numFmt numFmtId="165" formatCode="0.0E+00"/>
    </dxf>
    <dxf>
      <numFmt numFmtId="1" formatCode="0"/>
    </dxf>
    <dxf>
      <numFmt numFmtId="168" formatCode="0.0"/>
    </dxf>
    <dxf>
      <numFmt numFmtId="2" formatCode="0.00"/>
    </dxf>
    <dxf>
      <numFmt numFmtId="170" formatCode="0.000"/>
    </dxf>
    <dxf>
      <numFmt numFmtId="168" formatCode="0.0"/>
    </dxf>
    <dxf>
      <numFmt numFmtId="2" formatCode="0.00"/>
    </dxf>
    <dxf>
      <numFmt numFmtId="170" formatCode="0.000"/>
    </dxf>
    <dxf>
      <numFmt numFmtId="165" formatCode="0.0E+00"/>
    </dxf>
    <dxf>
      <numFmt numFmtId="1" formatCode="0"/>
    </dxf>
    <dxf>
      <numFmt numFmtId="3" formatCode="#,##0"/>
    </dxf>
    <dxf>
      <numFmt numFmtId="165" formatCode="0.0E+00"/>
    </dxf>
    <dxf>
      <numFmt numFmtId="1" formatCode="0"/>
    </dxf>
    <dxf>
      <numFmt numFmtId="168" formatCode="0.0"/>
    </dxf>
    <dxf>
      <numFmt numFmtId="2" formatCode="0.00"/>
    </dxf>
    <dxf>
      <numFmt numFmtId="170" formatCode="0.000"/>
    </dxf>
    <dxf>
      <numFmt numFmtId="165" formatCode="0.0E+00"/>
    </dxf>
    <dxf>
      <numFmt numFmtId="1" formatCode="0"/>
    </dxf>
    <dxf>
      <numFmt numFmtId="3" formatCode="#,##0"/>
    </dxf>
    <dxf>
      <numFmt numFmtId="3" formatCode="#,##0"/>
    </dxf>
    <dxf>
      <numFmt numFmtId="165" formatCode="0.0E+00"/>
    </dxf>
    <dxf>
      <numFmt numFmtId="1" formatCode="0"/>
    </dxf>
    <dxf>
      <numFmt numFmtId="168" formatCode="0.0"/>
    </dxf>
    <dxf>
      <numFmt numFmtId="2" formatCode="0.00"/>
    </dxf>
    <dxf>
      <numFmt numFmtId="170" formatCode="0.000"/>
    </dxf>
    <dxf>
      <numFmt numFmtId="3" formatCode="#,##0"/>
    </dxf>
    <dxf>
      <numFmt numFmtId="165" formatCode="0.0E+00"/>
    </dxf>
    <dxf>
      <numFmt numFmtId="1" formatCode="0"/>
    </dxf>
    <dxf>
      <numFmt numFmtId="3" formatCode="#,##0"/>
    </dxf>
    <dxf>
      <numFmt numFmtId="3" formatCode="#,##0"/>
    </dxf>
    <dxf>
      <numFmt numFmtId="168" formatCode="0.0"/>
    </dxf>
    <dxf>
      <numFmt numFmtId="2" formatCode="0.00"/>
    </dxf>
    <dxf>
      <numFmt numFmtId="170" formatCode="0.000"/>
    </dxf>
    <dxf>
      <numFmt numFmtId="165" formatCode="0.0E+00"/>
    </dxf>
    <dxf>
      <numFmt numFmtId="1" formatCode="0"/>
    </dxf>
    <dxf>
      <numFmt numFmtId="168" formatCode="0.0"/>
    </dxf>
    <dxf>
      <numFmt numFmtId="2" formatCode="0.00"/>
    </dxf>
    <dxf>
      <numFmt numFmtId="170" formatCode="0.000"/>
    </dxf>
    <dxf>
      <numFmt numFmtId="165" formatCode="0.0E+00"/>
    </dxf>
    <dxf>
      <numFmt numFmtId="1" formatCode="0"/>
    </dxf>
    <dxf>
      <numFmt numFmtId="3" formatCode="#,##0"/>
    </dxf>
    <dxf>
      <numFmt numFmtId="165" formatCode="0.0E+00"/>
    </dxf>
    <dxf>
      <numFmt numFmtId="1" formatCode="0"/>
    </dxf>
    <dxf>
      <numFmt numFmtId="168" formatCode="0.0"/>
    </dxf>
    <dxf>
      <numFmt numFmtId="2" formatCode="0.00"/>
    </dxf>
    <dxf>
      <numFmt numFmtId="170" formatCode="0.000"/>
    </dxf>
    <dxf>
      <numFmt numFmtId="165" formatCode="0.0E+00"/>
    </dxf>
    <dxf>
      <numFmt numFmtId="1" formatCode="0"/>
    </dxf>
    <dxf>
      <numFmt numFmtId="3" formatCode="#,##0"/>
    </dxf>
    <dxf>
      <numFmt numFmtId="3" formatCode="#,##0"/>
    </dxf>
    <dxf>
      <numFmt numFmtId="165" formatCode="0.0E+00"/>
    </dxf>
    <dxf>
      <numFmt numFmtId="1" formatCode="0"/>
    </dxf>
    <dxf>
      <numFmt numFmtId="168" formatCode="0.0"/>
    </dxf>
    <dxf>
      <numFmt numFmtId="2" formatCode="0.00"/>
    </dxf>
    <dxf>
      <numFmt numFmtId="170" formatCode="0.000"/>
    </dxf>
    <dxf>
      <numFmt numFmtId="168" formatCode="0.0"/>
    </dxf>
    <dxf>
      <numFmt numFmtId="2" formatCode="0.00"/>
    </dxf>
    <dxf>
      <numFmt numFmtId="170" formatCode="0.000"/>
    </dxf>
    <dxf>
      <numFmt numFmtId="165" formatCode="0.0E+00"/>
    </dxf>
    <dxf>
      <numFmt numFmtId="1" formatCode="0"/>
    </dxf>
    <dxf>
      <numFmt numFmtId="3" formatCode="#,##0"/>
    </dxf>
    <dxf>
      <numFmt numFmtId="165" formatCode="0.0E+00"/>
    </dxf>
    <dxf>
      <numFmt numFmtId="1" formatCode="0"/>
    </dxf>
    <dxf>
      <numFmt numFmtId="168" formatCode="0.0"/>
    </dxf>
    <dxf>
      <numFmt numFmtId="2" formatCode="0.00"/>
    </dxf>
    <dxf>
      <numFmt numFmtId="170" formatCode="0.000"/>
    </dxf>
    <dxf>
      <numFmt numFmtId="165" formatCode="0.0E+00"/>
    </dxf>
    <dxf>
      <numFmt numFmtId="1" formatCode="0"/>
    </dxf>
    <dxf>
      <numFmt numFmtId="3" formatCode="#,##0"/>
    </dxf>
    <dxf>
      <numFmt numFmtId="3" formatCode="#,##0"/>
    </dxf>
    <dxf>
      <numFmt numFmtId="165" formatCode="0.0E+00"/>
    </dxf>
    <dxf>
      <numFmt numFmtId="1" formatCode="0"/>
    </dxf>
    <dxf>
      <numFmt numFmtId="168" formatCode="0.0"/>
    </dxf>
    <dxf>
      <numFmt numFmtId="2" formatCode="0.00"/>
    </dxf>
    <dxf>
      <numFmt numFmtId="170" formatCode="0.000"/>
    </dxf>
    <dxf>
      <numFmt numFmtId="168" formatCode="0.0"/>
    </dxf>
    <dxf>
      <numFmt numFmtId="2" formatCode="0.00"/>
    </dxf>
    <dxf>
      <numFmt numFmtId="170" formatCode="0.000"/>
    </dxf>
    <dxf>
      <numFmt numFmtId="165" formatCode="0.0E+00"/>
    </dxf>
    <dxf>
      <numFmt numFmtId="1" formatCode="0"/>
    </dxf>
    <dxf>
      <numFmt numFmtId="3" formatCode="#,##0"/>
    </dxf>
    <dxf>
      <numFmt numFmtId="165" formatCode="0.0E+00"/>
    </dxf>
    <dxf>
      <numFmt numFmtId="1" formatCode="0"/>
    </dxf>
    <dxf>
      <numFmt numFmtId="168" formatCode="0.0"/>
    </dxf>
    <dxf>
      <numFmt numFmtId="2" formatCode="0.00"/>
    </dxf>
    <dxf>
      <numFmt numFmtId="170" formatCode="0.000"/>
    </dxf>
    <dxf>
      <numFmt numFmtId="165" formatCode="0.0E+00"/>
    </dxf>
    <dxf>
      <numFmt numFmtId="1" formatCode="0"/>
    </dxf>
    <dxf>
      <numFmt numFmtId="3" formatCode="#,##0"/>
    </dxf>
    <dxf>
      <numFmt numFmtId="3" formatCode="#,##0"/>
    </dxf>
    <dxf>
      <numFmt numFmtId="165" formatCode="0.0E+00"/>
    </dxf>
    <dxf>
      <numFmt numFmtId="1" formatCode="0"/>
    </dxf>
    <dxf>
      <numFmt numFmtId="168" formatCode="0.0"/>
    </dxf>
    <dxf>
      <numFmt numFmtId="2" formatCode="0.00"/>
    </dxf>
    <dxf>
      <numFmt numFmtId="170" formatCode="0.000"/>
    </dxf>
    <dxf>
      <numFmt numFmtId="168" formatCode="0.0"/>
    </dxf>
    <dxf>
      <numFmt numFmtId="2" formatCode="0.00"/>
    </dxf>
    <dxf>
      <numFmt numFmtId="170" formatCode="0.000"/>
    </dxf>
    <dxf>
      <numFmt numFmtId="165" formatCode="0.0E+00"/>
    </dxf>
    <dxf>
      <numFmt numFmtId="1" formatCode="0"/>
    </dxf>
    <dxf>
      <numFmt numFmtId="3" formatCode="#,##0"/>
    </dxf>
    <dxf>
      <numFmt numFmtId="165" formatCode="0.0E+00"/>
    </dxf>
    <dxf>
      <numFmt numFmtId="1" formatCode="0"/>
    </dxf>
    <dxf>
      <numFmt numFmtId="168" formatCode="0.0"/>
    </dxf>
    <dxf>
      <numFmt numFmtId="2" formatCode="0.00"/>
    </dxf>
    <dxf>
      <numFmt numFmtId="170" formatCode="0.000"/>
    </dxf>
    <dxf>
      <numFmt numFmtId="165" formatCode="0.0E+00"/>
    </dxf>
    <dxf>
      <numFmt numFmtId="1" formatCode="0"/>
    </dxf>
    <dxf>
      <numFmt numFmtId="3" formatCode="#,##0"/>
    </dxf>
    <dxf>
      <numFmt numFmtId="3" formatCode="#,##0"/>
    </dxf>
    <dxf>
      <numFmt numFmtId="165" formatCode="0.0E+00"/>
    </dxf>
    <dxf>
      <numFmt numFmtId="1" formatCode="0"/>
    </dxf>
    <dxf>
      <numFmt numFmtId="168" formatCode="0.0"/>
    </dxf>
    <dxf>
      <numFmt numFmtId="2" formatCode="0.00"/>
    </dxf>
    <dxf>
      <numFmt numFmtId="170" formatCode="0.000"/>
    </dxf>
    <dxf>
      <numFmt numFmtId="3" formatCode="#,##0"/>
    </dxf>
    <dxf>
      <numFmt numFmtId="165" formatCode="0.0E+00"/>
    </dxf>
    <dxf>
      <numFmt numFmtId="1" formatCode="0"/>
    </dxf>
    <dxf>
      <numFmt numFmtId="3" formatCode="#,##0"/>
    </dxf>
    <dxf>
      <numFmt numFmtId="3" formatCode="#,##0"/>
    </dxf>
    <dxf>
      <numFmt numFmtId="168" formatCode="0.0"/>
    </dxf>
    <dxf>
      <numFmt numFmtId="2" formatCode="0.00"/>
    </dxf>
    <dxf>
      <numFmt numFmtId="170" formatCode="0.000"/>
    </dxf>
    <dxf>
      <numFmt numFmtId="165" formatCode="0.0E+00"/>
    </dxf>
    <dxf>
      <numFmt numFmtId="1" formatCode="0"/>
    </dxf>
    <dxf>
      <numFmt numFmtId="168" formatCode="0.0"/>
    </dxf>
    <dxf>
      <numFmt numFmtId="2" formatCode="0.00"/>
    </dxf>
    <dxf>
      <numFmt numFmtId="170" formatCode="0.000"/>
    </dxf>
    <dxf>
      <numFmt numFmtId="165" formatCode="0.0E+00"/>
    </dxf>
    <dxf>
      <numFmt numFmtId="1" formatCode="0"/>
    </dxf>
    <dxf>
      <numFmt numFmtId="3" formatCode="#,##0"/>
    </dxf>
    <dxf>
      <numFmt numFmtId="165" formatCode="0.0E+00"/>
    </dxf>
    <dxf>
      <numFmt numFmtId="1" formatCode="0"/>
    </dxf>
    <dxf>
      <numFmt numFmtId="168" formatCode="0.0"/>
    </dxf>
    <dxf>
      <numFmt numFmtId="2" formatCode="0.00"/>
    </dxf>
    <dxf>
      <numFmt numFmtId="170" formatCode="0.000"/>
    </dxf>
    <dxf>
      <numFmt numFmtId="165" formatCode="0.0E+00"/>
    </dxf>
    <dxf>
      <numFmt numFmtId="1" formatCode="0"/>
    </dxf>
    <dxf>
      <numFmt numFmtId="3" formatCode="#,##0"/>
    </dxf>
    <dxf>
      <numFmt numFmtId="3" formatCode="#,##0"/>
    </dxf>
    <dxf>
      <numFmt numFmtId="165" formatCode="0.0E+00"/>
    </dxf>
    <dxf>
      <numFmt numFmtId="1" formatCode="0"/>
    </dxf>
    <dxf>
      <numFmt numFmtId="168" formatCode="0.0"/>
    </dxf>
    <dxf>
      <numFmt numFmtId="2" formatCode="0.00"/>
    </dxf>
    <dxf>
      <numFmt numFmtId="170" formatCode="0.000"/>
    </dxf>
    <dxf>
      <numFmt numFmtId="168" formatCode="0.0"/>
    </dxf>
    <dxf>
      <numFmt numFmtId="2" formatCode="0.00"/>
    </dxf>
    <dxf>
      <numFmt numFmtId="170" formatCode="0.000"/>
    </dxf>
    <dxf>
      <numFmt numFmtId="165" formatCode="0.0E+00"/>
    </dxf>
    <dxf>
      <numFmt numFmtId="1" formatCode="0"/>
    </dxf>
    <dxf>
      <numFmt numFmtId="3" formatCode="#,##0"/>
    </dxf>
    <dxf>
      <numFmt numFmtId="165" formatCode="0.0E+00"/>
    </dxf>
    <dxf>
      <numFmt numFmtId="1" formatCode="0"/>
    </dxf>
    <dxf>
      <numFmt numFmtId="168" formatCode="0.0"/>
    </dxf>
    <dxf>
      <numFmt numFmtId="2" formatCode="0.00"/>
    </dxf>
    <dxf>
      <numFmt numFmtId="170" formatCode="0.000"/>
    </dxf>
    <dxf>
      <numFmt numFmtId="165" formatCode="0.0E+00"/>
    </dxf>
    <dxf>
      <numFmt numFmtId="1" formatCode="0"/>
    </dxf>
    <dxf>
      <numFmt numFmtId="3" formatCode="#,##0"/>
    </dxf>
    <dxf>
      <numFmt numFmtId="3" formatCode="#,##0"/>
    </dxf>
    <dxf>
      <numFmt numFmtId="165" formatCode="0.0E+00"/>
    </dxf>
    <dxf>
      <numFmt numFmtId="1" formatCode="0"/>
    </dxf>
    <dxf>
      <numFmt numFmtId="168" formatCode="0.0"/>
    </dxf>
    <dxf>
      <numFmt numFmtId="2" formatCode="0.00"/>
    </dxf>
    <dxf>
      <numFmt numFmtId="170" formatCode="0.000"/>
    </dxf>
    <dxf>
      <numFmt numFmtId="168" formatCode="0.0"/>
    </dxf>
    <dxf>
      <numFmt numFmtId="2" formatCode="0.00"/>
    </dxf>
    <dxf>
      <numFmt numFmtId="170" formatCode="0.000"/>
    </dxf>
    <dxf>
      <numFmt numFmtId="165" formatCode="0.0E+00"/>
    </dxf>
    <dxf>
      <numFmt numFmtId="1" formatCode="0"/>
    </dxf>
    <dxf>
      <numFmt numFmtId="3" formatCode="#,##0"/>
    </dxf>
    <dxf>
      <numFmt numFmtId="165" formatCode="0.0E+00"/>
    </dxf>
    <dxf>
      <numFmt numFmtId="1" formatCode="0"/>
    </dxf>
    <dxf>
      <numFmt numFmtId="168" formatCode="0.0"/>
    </dxf>
    <dxf>
      <numFmt numFmtId="2" formatCode="0.00"/>
    </dxf>
    <dxf>
      <numFmt numFmtId="170" formatCode="0.000"/>
    </dxf>
    <dxf>
      <numFmt numFmtId="165" formatCode="0.0E+00"/>
    </dxf>
    <dxf>
      <numFmt numFmtId="1" formatCode="0"/>
    </dxf>
    <dxf>
      <numFmt numFmtId="3" formatCode="#,##0"/>
    </dxf>
    <dxf>
      <numFmt numFmtId="3" formatCode="#,##0"/>
    </dxf>
    <dxf>
      <numFmt numFmtId="165" formatCode="0.0E+00"/>
    </dxf>
    <dxf>
      <numFmt numFmtId="1" formatCode="0"/>
    </dxf>
    <dxf>
      <numFmt numFmtId="168" formatCode="0.0"/>
    </dxf>
    <dxf>
      <numFmt numFmtId="2" formatCode="0.00"/>
    </dxf>
    <dxf>
      <numFmt numFmtId="170" formatCode="0.000"/>
    </dxf>
    <dxf>
      <numFmt numFmtId="168" formatCode="0.0"/>
    </dxf>
    <dxf>
      <numFmt numFmtId="2" formatCode="0.00"/>
    </dxf>
    <dxf>
      <numFmt numFmtId="170" formatCode="0.000"/>
    </dxf>
    <dxf>
      <numFmt numFmtId="165" formatCode="0.0E+00"/>
    </dxf>
    <dxf>
      <numFmt numFmtId="1" formatCode="0"/>
    </dxf>
    <dxf>
      <numFmt numFmtId="3" formatCode="#,##0"/>
    </dxf>
    <dxf>
      <numFmt numFmtId="165" formatCode="0.0E+00"/>
    </dxf>
    <dxf>
      <numFmt numFmtId="1" formatCode="0"/>
    </dxf>
    <dxf>
      <numFmt numFmtId="168" formatCode="0.0"/>
    </dxf>
    <dxf>
      <numFmt numFmtId="2" formatCode="0.00"/>
    </dxf>
    <dxf>
      <numFmt numFmtId="170" formatCode="0.000"/>
    </dxf>
    <dxf>
      <numFmt numFmtId="165" formatCode="0.0E+00"/>
    </dxf>
    <dxf>
      <numFmt numFmtId="1" formatCode="0"/>
    </dxf>
    <dxf>
      <numFmt numFmtId="3" formatCode="#,##0"/>
    </dxf>
    <dxf>
      <numFmt numFmtId="3" formatCode="#,##0"/>
    </dxf>
    <dxf>
      <numFmt numFmtId="165" formatCode="0.0E+00"/>
    </dxf>
    <dxf>
      <numFmt numFmtId="1" formatCode="0"/>
    </dxf>
    <dxf>
      <numFmt numFmtId="168" formatCode="0.0"/>
    </dxf>
    <dxf>
      <numFmt numFmtId="2" formatCode="0.00"/>
    </dxf>
    <dxf>
      <numFmt numFmtId="170" formatCode="0.000"/>
    </dxf>
    <dxf>
      <numFmt numFmtId="3" formatCode="#,##0"/>
    </dxf>
    <dxf>
      <numFmt numFmtId="165" formatCode="0.0E+00"/>
    </dxf>
    <dxf>
      <numFmt numFmtId="1" formatCode="0"/>
    </dxf>
    <dxf>
      <numFmt numFmtId="3" formatCode="#,##0"/>
    </dxf>
    <dxf>
      <numFmt numFmtId="3" formatCode="#,##0"/>
    </dxf>
    <dxf>
      <numFmt numFmtId="168" formatCode="0.0"/>
    </dxf>
    <dxf>
      <numFmt numFmtId="2" formatCode="0.00"/>
    </dxf>
    <dxf>
      <numFmt numFmtId="170" formatCode="0.000"/>
    </dxf>
    <dxf>
      <numFmt numFmtId="165" formatCode="0.0E+00"/>
    </dxf>
    <dxf>
      <numFmt numFmtId="1" formatCode="0"/>
    </dxf>
    <dxf>
      <numFmt numFmtId="168" formatCode="0.0"/>
    </dxf>
    <dxf>
      <numFmt numFmtId="2" formatCode="0.00"/>
    </dxf>
    <dxf>
      <numFmt numFmtId="170" formatCode="0.000"/>
    </dxf>
    <dxf>
      <numFmt numFmtId="165" formatCode="0.0E+00"/>
    </dxf>
    <dxf>
      <numFmt numFmtId="1" formatCode="0"/>
    </dxf>
    <dxf>
      <numFmt numFmtId="3" formatCode="#,##0"/>
    </dxf>
    <dxf>
      <numFmt numFmtId="165" formatCode="0.0E+00"/>
    </dxf>
    <dxf>
      <numFmt numFmtId="1" formatCode="0"/>
    </dxf>
    <dxf>
      <numFmt numFmtId="168" formatCode="0.0"/>
    </dxf>
    <dxf>
      <numFmt numFmtId="2" formatCode="0.00"/>
    </dxf>
    <dxf>
      <numFmt numFmtId="170" formatCode="0.000"/>
    </dxf>
    <dxf>
      <numFmt numFmtId="165" formatCode="0.0E+00"/>
    </dxf>
    <dxf>
      <numFmt numFmtId="1" formatCode="0"/>
    </dxf>
    <dxf>
      <numFmt numFmtId="3" formatCode="#,##0"/>
    </dxf>
    <dxf>
      <numFmt numFmtId="3" formatCode="#,##0"/>
    </dxf>
    <dxf>
      <numFmt numFmtId="165" formatCode="0.0E+00"/>
    </dxf>
    <dxf>
      <numFmt numFmtId="1" formatCode="0"/>
    </dxf>
    <dxf>
      <numFmt numFmtId="168" formatCode="0.0"/>
    </dxf>
    <dxf>
      <numFmt numFmtId="2" formatCode="0.00"/>
    </dxf>
    <dxf>
      <numFmt numFmtId="170" formatCode="0.000"/>
    </dxf>
    <dxf>
      <numFmt numFmtId="168" formatCode="0.0"/>
    </dxf>
    <dxf>
      <numFmt numFmtId="2" formatCode="0.00"/>
    </dxf>
    <dxf>
      <numFmt numFmtId="170" formatCode="0.000"/>
    </dxf>
    <dxf>
      <numFmt numFmtId="165" formatCode="0.0E+00"/>
    </dxf>
    <dxf>
      <numFmt numFmtId="1" formatCode="0"/>
    </dxf>
    <dxf>
      <numFmt numFmtId="3" formatCode="#,##0"/>
    </dxf>
    <dxf>
      <numFmt numFmtId="165" formatCode="0.0E+00"/>
    </dxf>
    <dxf>
      <numFmt numFmtId="1" formatCode="0"/>
    </dxf>
    <dxf>
      <numFmt numFmtId="168" formatCode="0.0"/>
    </dxf>
    <dxf>
      <numFmt numFmtId="2" formatCode="0.00"/>
    </dxf>
    <dxf>
      <numFmt numFmtId="170" formatCode="0.000"/>
    </dxf>
    <dxf>
      <numFmt numFmtId="165" formatCode="0.0E+00"/>
    </dxf>
    <dxf>
      <numFmt numFmtId="1" formatCode="0"/>
    </dxf>
    <dxf>
      <numFmt numFmtId="3" formatCode="#,##0"/>
    </dxf>
    <dxf>
      <numFmt numFmtId="3" formatCode="#,##0"/>
    </dxf>
    <dxf>
      <numFmt numFmtId="165" formatCode="0.0E+00"/>
    </dxf>
    <dxf>
      <numFmt numFmtId="1" formatCode="0"/>
    </dxf>
    <dxf>
      <numFmt numFmtId="168" formatCode="0.0"/>
    </dxf>
    <dxf>
      <numFmt numFmtId="2" formatCode="0.00"/>
    </dxf>
    <dxf>
      <numFmt numFmtId="170" formatCode="0.000"/>
    </dxf>
    <dxf>
      <numFmt numFmtId="168" formatCode="0.0"/>
    </dxf>
    <dxf>
      <numFmt numFmtId="2" formatCode="0.00"/>
    </dxf>
    <dxf>
      <numFmt numFmtId="170" formatCode="0.000"/>
    </dxf>
    <dxf>
      <numFmt numFmtId="165" formatCode="0.0E+00"/>
    </dxf>
    <dxf>
      <numFmt numFmtId="1" formatCode="0"/>
    </dxf>
    <dxf>
      <numFmt numFmtId="3" formatCode="#,##0"/>
    </dxf>
    <dxf>
      <numFmt numFmtId="165" formatCode="0.0E+00"/>
    </dxf>
    <dxf>
      <numFmt numFmtId="1" formatCode="0"/>
    </dxf>
    <dxf>
      <numFmt numFmtId="168" formatCode="0.0"/>
    </dxf>
    <dxf>
      <numFmt numFmtId="2" formatCode="0.00"/>
    </dxf>
    <dxf>
      <numFmt numFmtId="170" formatCode="0.000"/>
    </dxf>
    <dxf>
      <numFmt numFmtId="165" formatCode="0.0E+00"/>
    </dxf>
    <dxf>
      <numFmt numFmtId="1" formatCode="0"/>
    </dxf>
    <dxf>
      <numFmt numFmtId="3" formatCode="#,##0"/>
    </dxf>
    <dxf>
      <numFmt numFmtId="3" formatCode="#,##0"/>
    </dxf>
    <dxf>
      <numFmt numFmtId="165" formatCode="0.0E+00"/>
    </dxf>
    <dxf>
      <numFmt numFmtId="1" formatCode="0"/>
    </dxf>
    <dxf>
      <numFmt numFmtId="168" formatCode="0.0"/>
    </dxf>
    <dxf>
      <numFmt numFmtId="2" formatCode="0.00"/>
    </dxf>
    <dxf>
      <numFmt numFmtId="170" formatCode="0.000"/>
    </dxf>
    <dxf>
      <numFmt numFmtId="168" formatCode="0.0"/>
    </dxf>
    <dxf>
      <numFmt numFmtId="2" formatCode="0.00"/>
    </dxf>
    <dxf>
      <numFmt numFmtId="170" formatCode="0.000"/>
    </dxf>
    <dxf>
      <numFmt numFmtId="165" formatCode="0.0E+00"/>
    </dxf>
    <dxf>
      <numFmt numFmtId="1" formatCode="0"/>
    </dxf>
    <dxf>
      <numFmt numFmtId="3" formatCode="#,##0"/>
    </dxf>
    <dxf>
      <numFmt numFmtId="165" formatCode="0.0E+00"/>
    </dxf>
    <dxf>
      <numFmt numFmtId="1" formatCode="0"/>
    </dxf>
    <dxf>
      <numFmt numFmtId="168" formatCode="0.0"/>
    </dxf>
    <dxf>
      <numFmt numFmtId="2" formatCode="0.00"/>
    </dxf>
    <dxf>
      <numFmt numFmtId="170" formatCode="0.000"/>
    </dxf>
    <dxf>
      <numFmt numFmtId="165" formatCode="0.0E+00"/>
    </dxf>
    <dxf>
      <numFmt numFmtId="1" formatCode="0"/>
    </dxf>
    <dxf>
      <numFmt numFmtId="3" formatCode="#,##0"/>
    </dxf>
    <dxf>
      <numFmt numFmtId="3" formatCode="#,##0"/>
    </dxf>
    <dxf>
      <numFmt numFmtId="165" formatCode="0.0E+00"/>
    </dxf>
    <dxf>
      <numFmt numFmtId="1" formatCode="0"/>
    </dxf>
    <dxf>
      <numFmt numFmtId="168" formatCode="0.0"/>
    </dxf>
    <dxf>
      <numFmt numFmtId="2" formatCode="0.00"/>
    </dxf>
    <dxf>
      <numFmt numFmtId="170" formatCode="0.000"/>
    </dxf>
    <dxf>
      <numFmt numFmtId="3" formatCode="#,##0"/>
    </dxf>
    <dxf>
      <numFmt numFmtId="165" formatCode="0.0E+00"/>
    </dxf>
    <dxf>
      <numFmt numFmtId="1" formatCode="0"/>
    </dxf>
    <dxf>
      <numFmt numFmtId="3" formatCode="#,##0"/>
    </dxf>
    <dxf>
      <numFmt numFmtId="3" formatCode="#,##0"/>
    </dxf>
    <dxf>
      <numFmt numFmtId="168" formatCode="0.0"/>
    </dxf>
    <dxf>
      <numFmt numFmtId="2" formatCode="0.00"/>
    </dxf>
    <dxf>
      <numFmt numFmtId="170" formatCode="0.000"/>
    </dxf>
    <dxf>
      <numFmt numFmtId="165" formatCode="0.0E+00"/>
    </dxf>
    <dxf>
      <numFmt numFmtId="1" formatCode="0"/>
    </dxf>
    <dxf>
      <numFmt numFmtId="168" formatCode="0.0"/>
    </dxf>
    <dxf>
      <numFmt numFmtId="2" formatCode="0.00"/>
    </dxf>
    <dxf>
      <numFmt numFmtId="170" formatCode="0.000"/>
    </dxf>
    <dxf>
      <numFmt numFmtId="165" formatCode="0.0E+00"/>
    </dxf>
    <dxf>
      <numFmt numFmtId="1" formatCode="0"/>
    </dxf>
    <dxf>
      <numFmt numFmtId="3" formatCode="#,##0"/>
    </dxf>
    <dxf>
      <numFmt numFmtId="165" formatCode="0.0E+00"/>
    </dxf>
    <dxf>
      <numFmt numFmtId="1" formatCode="0"/>
    </dxf>
    <dxf>
      <numFmt numFmtId="168" formatCode="0.0"/>
    </dxf>
    <dxf>
      <numFmt numFmtId="2" formatCode="0.00"/>
    </dxf>
    <dxf>
      <numFmt numFmtId="170" formatCode="0.000"/>
    </dxf>
    <dxf>
      <numFmt numFmtId="165" formatCode="0.0E+00"/>
    </dxf>
    <dxf>
      <numFmt numFmtId="1" formatCode="0"/>
    </dxf>
    <dxf>
      <numFmt numFmtId="3" formatCode="#,##0"/>
    </dxf>
    <dxf>
      <numFmt numFmtId="3" formatCode="#,##0"/>
    </dxf>
    <dxf>
      <numFmt numFmtId="165" formatCode="0.0E+00"/>
    </dxf>
    <dxf>
      <numFmt numFmtId="1" formatCode="0"/>
    </dxf>
    <dxf>
      <numFmt numFmtId="168" formatCode="0.0"/>
    </dxf>
    <dxf>
      <numFmt numFmtId="2" formatCode="0.00"/>
    </dxf>
    <dxf>
      <numFmt numFmtId="170" formatCode="0.000"/>
    </dxf>
    <dxf>
      <numFmt numFmtId="168" formatCode="0.0"/>
    </dxf>
    <dxf>
      <numFmt numFmtId="2" formatCode="0.00"/>
    </dxf>
    <dxf>
      <numFmt numFmtId="170" formatCode="0.000"/>
    </dxf>
    <dxf>
      <numFmt numFmtId="165" formatCode="0.0E+00"/>
    </dxf>
    <dxf>
      <numFmt numFmtId="1" formatCode="0"/>
    </dxf>
    <dxf>
      <numFmt numFmtId="3" formatCode="#,##0"/>
    </dxf>
    <dxf>
      <numFmt numFmtId="165" formatCode="0.0E+00"/>
    </dxf>
    <dxf>
      <numFmt numFmtId="1" formatCode="0"/>
    </dxf>
    <dxf>
      <numFmt numFmtId="168" formatCode="0.0"/>
    </dxf>
    <dxf>
      <numFmt numFmtId="2" formatCode="0.00"/>
    </dxf>
    <dxf>
      <numFmt numFmtId="170" formatCode="0.000"/>
    </dxf>
    <dxf>
      <numFmt numFmtId="165" formatCode="0.0E+00"/>
    </dxf>
    <dxf>
      <numFmt numFmtId="1" formatCode="0"/>
    </dxf>
    <dxf>
      <numFmt numFmtId="3" formatCode="#,##0"/>
    </dxf>
    <dxf>
      <numFmt numFmtId="3" formatCode="#,##0"/>
    </dxf>
    <dxf>
      <numFmt numFmtId="165" formatCode="0.0E+00"/>
    </dxf>
    <dxf>
      <numFmt numFmtId="1" formatCode="0"/>
    </dxf>
    <dxf>
      <numFmt numFmtId="168" formatCode="0.0"/>
    </dxf>
    <dxf>
      <numFmt numFmtId="2" formatCode="0.00"/>
    </dxf>
    <dxf>
      <numFmt numFmtId="170" formatCode="0.000"/>
    </dxf>
    <dxf>
      <numFmt numFmtId="168" formatCode="0.0"/>
    </dxf>
    <dxf>
      <numFmt numFmtId="2" formatCode="0.00"/>
    </dxf>
    <dxf>
      <numFmt numFmtId="170" formatCode="0.000"/>
    </dxf>
    <dxf>
      <numFmt numFmtId="165" formatCode="0.0E+00"/>
    </dxf>
    <dxf>
      <numFmt numFmtId="1" formatCode="0"/>
    </dxf>
    <dxf>
      <numFmt numFmtId="3" formatCode="#,##0"/>
    </dxf>
    <dxf>
      <numFmt numFmtId="165" formatCode="0.0E+00"/>
    </dxf>
    <dxf>
      <numFmt numFmtId="1" formatCode="0"/>
    </dxf>
    <dxf>
      <numFmt numFmtId="168" formatCode="0.0"/>
    </dxf>
    <dxf>
      <numFmt numFmtId="2" formatCode="0.00"/>
    </dxf>
    <dxf>
      <numFmt numFmtId="170" formatCode="0.000"/>
    </dxf>
    <dxf>
      <numFmt numFmtId="165" formatCode="0.0E+00"/>
    </dxf>
    <dxf>
      <numFmt numFmtId="1" formatCode="0"/>
    </dxf>
    <dxf>
      <numFmt numFmtId="3" formatCode="#,##0"/>
    </dxf>
    <dxf>
      <numFmt numFmtId="3" formatCode="#,##0"/>
    </dxf>
    <dxf>
      <numFmt numFmtId="165" formatCode="0.0E+00"/>
    </dxf>
    <dxf>
      <numFmt numFmtId="1" formatCode="0"/>
    </dxf>
    <dxf>
      <numFmt numFmtId="168" formatCode="0.0"/>
    </dxf>
    <dxf>
      <numFmt numFmtId="2" formatCode="0.00"/>
    </dxf>
    <dxf>
      <numFmt numFmtId="170" formatCode="0.000"/>
    </dxf>
    <dxf>
      <numFmt numFmtId="168" formatCode="0.0"/>
    </dxf>
    <dxf>
      <numFmt numFmtId="2" formatCode="0.00"/>
    </dxf>
    <dxf>
      <numFmt numFmtId="170" formatCode="0.000"/>
    </dxf>
    <dxf>
      <numFmt numFmtId="165" formatCode="0.0E+00"/>
    </dxf>
    <dxf>
      <numFmt numFmtId="1" formatCode="0"/>
    </dxf>
    <dxf>
      <numFmt numFmtId="3" formatCode="#,##0"/>
    </dxf>
    <dxf>
      <numFmt numFmtId="165" formatCode="0.0E+00"/>
    </dxf>
    <dxf>
      <numFmt numFmtId="1" formatCode="0"/>
    </dxf>
    <dxf>
      <numFmt numFmtId="168" formatCode="0.0"/>
    </dxf>
    <dxf>
      <numFmt numFmtId="2" formatCode="0.00"/>
    </dxf>
    <dxf>
      <numFmt numFmtId="170" formatCode="0.000"/>
    </dxf>
    <dxf>
      <numFmt numFmtId="165" formatCode="0.0E+00"/>
    </dxf>
    <dxf>
      <numFmt numFmtId="1" formatCode="0"/>
    </dxf>
    <dxf>
      <numFmt numFmtId="3" formatCode="#,##0"/>
    </dxf>
    <dxf>
      <numFmt numFmtId="3" formatCode="#,##0"/>
    </dxf>
    <dxf>
      <numFmt numFmtId="165" formatCode="0.0E+00"/>
    </dxf>
    <dxf>
      <numFmt numFmtId="1" formatCode="0"/>
    </dxf>
    <dxf>
      <numFmt numFmtId="168" formatCode="0.0"/>
    </dxf>
    <dxf>
      <numFmt numFmtId="2" formatCode="0.00"/>
    </dxf>
    <dxf>
      <numFmt numFmtId="170" formatCode="0.000"/>
    </dxf>
    <dxf>
      <numFmt numFmtId="168" formatCode="0.0"/>
    </dxf>
    <dxf>
      <numFmt numFmtId="2" formatCode="0.00"/>
    </dxf>
    <dxf>
      <numFmt numFmtId="170" formatCode="0.000"/>
    </dxf>
    <dxf>
      <numFmt numFmtId="165" formatCode="0.0E+00"/>
    </dxf>
    <dxf>
      <numFmt numFmtId="1" formatCode="0"/>
    </dxf>
    <dxf>
      <numFmt numFmtId="3" formatCode="#,##0"/>
    </dxf>
    <dxf>
      <numFmt numFmtId="165" formatCode="0.0E+00"/>
    </dxf>
    <dxf>
      <numFmt numFmtId="1" formatCode="0"/>
    </dxf>
    <dxf>
      <numFmt numFmtId="168" formatCode="0.0"/>
    </dxf>
    <dxf>
      <numFmt numFmtId="2" formatCode="0.00"/>
    </dxf>
    <dxf>
      <numFmt numFmtId="170" formatCode="0.000"/>
    </dxf>
    <dxf>
      <numFmt numFmtId="165" formatCode="0.0E+00"/>
    </dxf>
    <dxf>
      <numFmt numFmtId="1" formatCode="0"/>
    </dxf>
    <dxf>
      <numFmt numFmtId="3" formatCode="#,##0"/>
    </dxf>
    <dxf>
      <numFmt numFmtId="3" formatCode="#,##0"/>
    </dxf>
    <dxf>
      <numFmt numFmtId="165" formatCode="0.0E+00"/>
    </dxf>
    <dxf>
      <numFmt numFmtId="1" formatCode="0"/>
    </dxf>
    <dxf>
      <numFmt numFmtId="168" formatCode="0.0"/>
    </dxf>
    <dxf>
      <numFmt numFmtId="2" formatCode="0.00"/>
    </dxf>
    <dxf>
      <numFmt numFmtId="170" formatCode="0.000"/>
    </dxf>
    <dxf>
      <numFmt numFmtId="3" formatCode="#,##0"/>
    </dxf>
    <dxf>
      <numFmt numFmtId="168" formatCode="0.0"/>
    </dxf>
    <dxf>
      <numFmt numFmtId="2" formatCode="0.00"/>
    </dxf>
    <dxf>
      <numFmt numFmtId="170" formatCode="0.000"/>
    </dxf>
    <dxf>
      <numFmt numFmtId="165" formatCode="0.0E+00"/>
    </dxf>
    <dxf>
      <numFmt numFmtId="1" formatCode="0"/>
    </dxf>
    <dxf>
      <numFmt numFmtId="165" formatCode="0.0E+00"/>
    </dxf>
    <dxf>
      <numFmt numFmtId="1" formatCode="0"/>
    </dxf>
    <dxf>
      <numFmt numFmtId="3" formatCode="#,##0"/>
    </dxf>
    <dxf>
      <numFmt numFmtId="168" formatCode="0.0"/>
    </dxf>
    <dxf>
      <numFmt numFmtId="2" formatCode="0.00"/>
    </dxf>
    <dxf>
      <numFmt numFmtId="170" formatCode="0.000"/>
    </dxf>
    <dxf>
      <numFmt numFmtId="165" formatCode="0.0E+00"/>
    </dxf>
    <dxf>
      <numFmt numFmtId="1" formatCode="0"/>
    </dxf>
    <dxf>
      <numFmt numFmtId="3" formatCode="#,##0"/>
    </dxf>
    <dxf>
      <numFmt numFmtId="168" formatCode="0.0"/>
    </dxf>
    <dxf>
      <numFmt numFmtId="2" formatCode="0.00"/>
    </dxf>
    <dxf>
      <numFmt numFmtId="170" formatCode="0.000"/>
    </dxf>
    <dxf>
      <numFmt numFmtId="165" formatCode="0.0E+00"/>
    </dxf>
    <dxf>
      <numFmt numFmtId="1" formatCode="0"/>
    </dxf>
    <dxf>
      <numFmt numFmtId="170" formatCode="0.000"/>
    </dxf>
    <dxf>
      <numFmt numFmtId="2" formatCode="0.00"/>
    </dxf>
    <dxf>
      <numFmt numFmtId="168" formatCode="0.0"/>
    </dxf>
    <dxf>
      <numFmt numFmtId="3" formatCode="#,##0"/>
    </dxf>
    <dxf>
      <numFmt numFmtId="170" formatCode="0.000"/>
    </dxf>
    <dxf>
      <numFmt numFmtId="2" formatCode="0.00"/>
    </dxf>
    <dxf>
      <numFmt numFmtId="168" formatCode="0.0"/>
    </dxf>
    <dxf>
      <numFmt numFmtId="3" formatCode="#,##0"/>
    </dxf>
    <dxf>
      <numFmt numFmtId="1" formatCode="0"/>
    </dxf>
    <dxf>
      <numFmt numFmtId="3" formatCode="#,##0"/>
    </dxf>
    <dxf>
      <numFmt numFmtId="168" formatCode="0.0"/>
    </dxf>
    <dxf>
      <numFmt numFmtId="2" formatCode="0.00"/>
    </dxf>
    <dxf>
      <numFmt numFmtId="165" formatCode="0.0E+00"/>
    </dxf>
    <dxf>
      <numFmt numFmtId="1" formatCode="0"/>
    </dxf>
    <dxf>
      <numFmt numFmtId="170" formatCode="0.000"/>
    </dxf>
    <dxf>
      <numFmt numFmtId="3" formatCode="#,##0"/>
    </dxf>
    <dxf>
      <numFmt numFmtId="168" formatCode="0.0"/>
    </dxf>
    <dxf>
      <numFmt numFmtId="2" formatCode="0.00"/>
    </dxf>
    <dxf>
      <numFmt numFmtId="170" formatCode="0.000"/>
    </dxf>
    <dxf>
      <numFmt numFmtId="165" formatCode="0.0E+00"/>
    </dxf>
    <dxf>
      <numFmt numFmtId="1" formatCode="0"/>
    </dxf>
    <dxf>
      <numFmt numFmtId="3" formatCode="#,##0"/>
    </dxf>
    <dxf>
      <numFmt numFmtId="168" formatCode="0.0"/>
    </dxf>
    <dxf>
      <numFmt numFmtId="2" formatCode="0.00"/>
    </dxf>
    <dxf>
      <numFmt numFmtId="170" formatCode="0.000"/>
    </dxf>
    <dxf>
      <numFmt numFmtId="165" formatCode="0.0E+00"/>
    </dxf>
    <dxf>
      <numFmt numFmtId="1" formatCode="0"/>
    </dxf>
    <dxf>
      <numFmt numFmtId="3" formatCode="#,##0"/>
    </dxf>
    <dxf>
      <numFmt numFmtId="168" formatCode="0.0"/>
    </dxf>
    <dxf>
      <numFmt numFmtId="2" formatCode="0.00"/>
    </dxf>
    <dxf>
      <numFmt numFmtId="170" formatCode="0.000"/>
    </dxf>
    <dxf>
      <numFmt numFmtId="165" formatCode="0.0E+00"/>
    </dxf>
    <dxf>
      <numFmt numFmtId="1" formatCode="0"/>
    </dxf>
    <dxf>
      <numFmt numFmtId="3" formatCode="#,##0"/>
    </dxf>
    <dxf>
      <numFmt numFmtId="170" formatCode="0.000"/>
    </dxf>
    <dxf>
      <numFmt numFmtId="2" formatCode="0.00"/>
    </dxf>
    <dxf>
      <numFmt numFmtId="168" formatCode="0.0"/>
    </dxf>
    <dxf>
      <numFmt numFmtId="3" formatCode="#,##0"/>
    </dxf>
    <dxf>
      <numFmt numFmtId="1" formatCode="0"/>
    </dxf>
    <dxf>
      <numFmt numFmtId="168" formatCode="0.0"/>
    </dxf>
    <dxf>
      <numFmt numFmtId="2" formatCode="0.00"/>
    </dxf>
    <dxf>
      <numFmt numFmtId="170" formatCode="0.000"/>
    </dxf>
    <dxf>
      <numFmt numFmtId="165" formatCode="0.0E+00"/>
    </dxf>
    <dxf>
      <numFmt numFmtId="1" formatCode="0"/>
    </dxf>
    <dxf>
      <numFmt numFmtId="3" formatCode="#,##0"/>
    </dxf>
    <dxf>
      <numFmt numFmtId="165" formatCode="0.0E+00"/>
    </dxf>
    <dxf>
      <numFmt numFmtId="1" formatCode="0"/>
    </dxf>
    <dxf>
      <numFmt numFmtId="168" formatCode="0.0"/>
    </dxf>
    <dxf>
      <numFmt numFmtId="2" formatCode="0.00"/>
    </dxf>
    <dxf>
      <numFmt numFmtId="170" formatCode="0.000"/>
    </dxf>
    <dxf>
      <numFmt numFmtId="165" formatCode="0.0E+00"/>
    </dxf>
    <dxf>
      <numFmt numFmtId="1" formatCode="0"/>
    </dxf>
    <dxf>
      <numFmt numFmtId="3" formatCode="#,##0"/>
    </dxf>
    <dxf>
      <numFmt numFmtId="3" formatCode="#,##0"/>
    </dxf>
    <dxf>
      <numFmt numFmtId="165" formatCode="0.0E+00"/>
    </dxf>
    <dxf>
      <numFmt numFmtId="1" formatCode="0"/>
    </dxf>
    <dxf>
      <numFmt numFmtId="168" formatCode="0.0"/>
    </dxf>
    <dxf>
      <numFmt numFmtId="2" formatCode="0.00"/>
    </dxf>
    <dxf>
      <numFmt numFmtId="170" formatCode="0.000"/>
    </dxf>
    <dxf>
      <numFmt numFmtId="168" formatCode="0.0"/>
    </dxf>
    <dxf>
      <numFmt numFmtId="2" formatCode="0.00"/>
    </dxf>
    <dxf>
      <numFmt numFmtId="170" formatCode="0.000"/>
    </dxf>
    <dxf>
      <numFmt numFmtId="165" formatCode="0.0E+00"/>
    </dxf>
    <dxf>
      <numFmt numFmtId="1" formatCode="0"/>
    </dxf>
    <dxf>
      <numFmt numFmtId="3" formatCode="#,##0"/>
    </dxf>
    <dxf>
      <numFmt numFmtId="165" formatCode="0.0E+00"/>
    </dxf>
    <dxf>
      <numFmt numFmtId="1" formatCode="0"/>
    </dxf>
    <dxf>
      <numFmt numFmtId="168" formatCode="0.0"/>
    </dxf>
    <dxf>
      <numFmt numFmtId="2" formatCode="0.00"/>
    </dxf>
    <dxf>
      <numFmt numFmtId="170" formatCode="0.000"/>
    </dxf>
    <dxf>
      <numFmt numFmtId="165" formatCode="0.0E+00"/>
    </dxf>
    <dxf>
      <numFmt numFmtId="1" formatCode="0"/>
    </dxf>
    <dxf>
      <numFmt numFmtId="3" formatCode="#,##0"/>
    </dxf>
    <dxf>
      <numFmt numFmtId="3" formatCode="#,##0"/>
    </dxf>
    <dxf>
      <numFmt numFmtId="165" formatCode="0.0E+00"/>
    </dxf>
    <dxf>
      <numFmt numFmtId="1" formatCode="0"/>
    </dxf>
    <dxf>
      <numFmt numFmtId="168" formatCode="0.0"/>
    </dxf>
    <dxf>
      <numFmt numFmtId="2" formatCode="0.00"/>
    </dxf>
    <dxf>
      <numFmt numFmtId="170" formatCode="0.000"/>
    </dxf>
    <dxf>
      <numFmt numFmtId="168" formatCode="0.0"/>
    </dxf>
    <dxf>
      <numFmt numFmtId="2" formatCode="0.00"/>
    </dxf>
    <dxf>
      <numFmt numFmtId="170" formatCode="0.000"/>
    </dxf>
    <dxf>
      <numFmt numFmtId="165" formatCode="0.0E+00"/>
    </dxf>
    <dxf>
      <numFmt numFmtId="1" formatCode="0"/>
    </dxf>
    <dxf>
      <numFmt numFmtId="3" formatCode="#,##0"/>
    </dxf>
    <dxf>
      <numFmt numFmtId="165" formatCode="0.0E+00"/>
    </dxf>
    <dxf>
      <numFmt numFmtId="1" formatCode="0"/>
    </dxf>
    <dxf>
      <numFmt numFmtId="168" formatCode="0.0"/>
    </dxf>
    <dxf>
      <numFmt numFmtId="2" formatCode="0.00"/>
    </dxf>
    <dxf>
      <numFmt numFmtId="170" formatCode="0.000"/>
    </dxf>
    <dxf>
      <numFmt numFmtId="165" formatCode="0.0E+00"/>
    </dxf>
    <dxf>
      <numFmt numFmtId="1" formatCode="0"/>
    </dxf>
    <dxf>
      <numFmt numFmtId="3" formatCode="#,##0"/>
    </dxf>
    <dxf>
      <numFmt numFmtId="3" formatCode="#,##0"/>
    </dxf>
    <dxf>
      <numFmt numFmtId="165" formatCode="0.0E+00"/>
    </dxf>
    <dxf>
      <numFmt numFmtId="1" formatCode="0"/>
    </dxf>
    <dxf>
      <numFmt numFmtId="168" formatCode="0.0"/>
    </dxf>
    <dxf>
      <numFmt numFmtId="2" formatCode="0.00"/>
    </dxf>
    <dxf>
      <numFmt numFmtId="170" formatCode="0.000"/>
    </dxf>
    <dxf>
      <numFmt numFmtId="168" formatCode="0.0"/>
    </dxf>
    <dxf>
      <numFmt numFmtId="2" formatCode="0.00"/>
    </dxf>
    <dxf>
      <numFmt numFmtId="170" formatCode="0.000"/>
    </dxf>
    <dxf>
      <numFmt numFmtId="165" formatCode="0.0E+00"/>
    </dxf>
    <dxf>
      <numFmt numFmtId="1" formatCode="0"/>
    </dxf>
    <dxf>
      <numFmt numFmtId="3" formatCode="#,##0"/>
    </dxf>
    <dxf>
      <numFmt numFmtId="165" formatCode="0.0E+00"/>
    </dxf>
    <dxf>
      <numFmt numFmtId="1" formatCode="0"/>
    </dxf>
    <dxf>
      <numFmt numFmtId="168" formatCode="0.0"/>
    </dxf>
    <dxf>
      <numFmt numFmtId="2" formatCode="0.00"/>
    </dxf>
    <dxf>
      <numFmt numFmtId="170" formatCode="0.000"/>
    </dxf>
    <dxf>
      <numFmt numFmtId="165" formatCode="0.0E+00"/>
    </dxf>
    <dxf>
      <numFmt numFmtId="1" formatCode="0"/>
    </dxf>
    <dxf>
      <numFmt numFmtId="3" formatCode="#,##0"/>
    </dxf>
    <dxf>
      <numFmt numFmtId="3" formatCode="#,##0"/>
    </dxf>
    <dxf>
      <numFmt numFmtId="165" formatCode="0.0E+00"/>
    </dxf>
    <dxf>
      <numFmt numFmtId="1" formatCode="0"/>
    </dxf>
    <dxf>
      <numFmt numFmtId="168" formatCode="0.0"/>
    </dxf>
    <dxf>
      <numFmt numFmtId="2" formatCode="0.00"/>
    </dxf>
    <dxf>
      <numFmt numFmtId="170" formatCode="0.000"/>
    </dxf>
    <dxf>
      <numFmt numFmtId="168" formatCode="0.0"/>
    </dxf>
    <dxf>
      <numFmt numFmtId="2" formatCode="0.00"/>
    </dxf>
    <dxf>
      <numFmt numFmtId="170" formatCode="0.000"/>
    </dxf>
    <dxf>
      <numFmt numFmtId="165" formatCode="0.0E+00"/>
    </dxf>
    <dxf>
      <numFmt numFmtId="1" formatCode="0"/>
    </dxf>
    <dxf>
      <numFmt numFmtId="3" formatCode="#,##0"/>
    </dxf>
    <dxf>
      <numFmt numFmtId="165" formatCode="0.0E+00"/>
    </dxf>
    <dxf>
      <numFmt numFmtId="1" formatCode="0"/>
    </dxf>
    <dxf>
      <numFmt numFmtId="168" formatCode="0.0"/>
    </dxf>
    <dxf>
      <numFmt numFmtId="2" formatCode="0.00"/>
    </dxf>
    <dxf>
      <numFmt numFmtId="170" formatCode="0.000"/>
    </dxf>
    <dxf>
      <numFmt numFmtId="165" formatCode="0.0E+00"/>
    </dxf>
    <dxf>
      <numFmt numFmtId="1" formatCode="0"/>
    </dxf>
    <dxf>
      <numFmt numFmtId="3" formatCode="#,##0"/>
    </dxf>
    <dxf>
      <numFmt numFmtId="3" formatCode="#,##0"/>
    </dxf>
    <dxf>
      <numFmt numFmtId="165" formatCode="0.0E+00"/>
    </dxf>
    <dxf>
      <numFmt numFmtId="1" formatCode="0"/>
    </dxf>
    <dxf>
      <numFmt numFmtId="168" formatCode="0.0"/>
    </dxf>
    <dxf>
      <numFmt numFmtId="2" formatCode="0.00"/>
    </dxf>
    <dxf>
      <numFmt numFmtId="170" formatCode="0.000"/>
    </dxf>
    <dxf>
      <numFmt numFmtId="168" formatCode="0.0"/>
    </dxf>
    <dxf>
      <numFmt numFmtId="2" formatCode="0.00"/>
    </dxf>
    <dxf>
      <numFmt numFmtId="170" formatCode="0.000"/>
    </dxf>
    <dxf>
      <numFmt numFmtId="165" formatCode="0.0E+00"/>
    </dxf>
    <dxf>
      <numFmt numFmtId="1" formatCode="0"/>
    </dxf>
    <dxf>
      <numFmt numFmtId="3" formatCode="#,##0"/>
    </dxf>
    <dxf>
      <numFmt numFmtId="165" formatCode="0.0E+00"/>
    </dxf>
    <dxf>
      <numFmt numFmtId="1" formatCode="0"/>
    </dxf>
    <dxf>
      <numFmt numFmtId="168" formatCode="0.0"/>
    </dxf>
    <dxf>
      <numFmt numFmtId="2" formatCode="0.00"/>
    </dxf>
    <dxf>
      <numFmt numFmtId="170" formatCode="0.000"/>
    </dxf>
    <dxf>
      <numFmt numFmtId="165" formatCode="0.0E+00"/>
    </dxf>
    <dxf>
      <numFmt numFmtId="1" formatCode="0"/>
    </dxf>
    <dxf>
      <numFmt numFmtId="3" formatCode="#,##0"/>
    </dxf>
    <dxf>
      <numFmt numFmtId="3" formatCode="#,##0"/>
    </dxf>
    <dxf>
      <numFmt numFmtId="165" formatCode="0.0E+00"/>
    </dxf>
    <dxf>
      <numFmt numFmtId="1" formatCode="0"/>
    </dxf>
    <dxf>
      <numFmt numFmtId="168" formatCode="0.0"/>
    </dxf>
    <dxf>
      <numFmt numFmtId="2" formatCode="0.00"/>
    </dxf>
    <dxf>
      <numFmt numFmtId="170" formatCode="0.000"/>
    </dxf>
    <dxf>
      <numFmt numFmtId="168" formatCode="0.0"/>
    </dxf>
    <dxf>
      <numFmt numFmtId="2" formatCode="0.00"/>
    </dxf>
    <dxf>
      <numFmt numFmtId="170" formatCode="0.000"/>
    </dxf>
    <dxf>
      <numFmt numFmtId="165" formatCode="0.0E+00"/>
    </dxf>
    <dxf>
      <numFmt numFmtId="1" formatCode="0"/>
    </dxf>
    <dxf>
      <numFmt numFmtId="3" formatCode="#,##0"/>
    </dxf>
    <dxf>
      <numFmt numFmtId="165" formatCode="0.0E+00"/>
    </dxf>
    <dxf>
      <numFmt numFmtId="1" formatCode="0"/>
    </dxf>
    <dxf>
      <numFmt numFmtId="168" formatCode="0.0"/>
    </dxf>
    <dxf>
      <numFmt numFmtId="2" formatCode="0.00"/>
    </dxf>
    <dxf>
      <numFmt numFmtId="170" formatCode="0.000"/>
    </dxf>
    <dxf>
      <numFmt numFmtId="165" formatCode="0.0E+00"/>
    </dxf>
    <dxf>
      <numFmt numFmtId="1" formatCode="0"/>
    </dxf>
    <dxf>
      <numFmt numFmtId="3" formatCode="#,##0"/>
    </dxf>
    <dxf>
      <numFmt numFmtId="3" formatCode="#,##0"/>
    </dxf>
    <dxf>
      <numFmt numFmtId="165" formatCode="0.0E+00"/>
    </dxf>
    <dxf>
      <numFmt numFmtId="1" formatCode="0"/>
    </dxf>
    <dxf>
      <numFmt numFmtId="168" formatCode="0.0"/>
    </dxf>
    <dxf>
      <numFmt numFmtId="2" formatCode="0.00"/>
    </dxf>
    <dxf>
      <numFmt numFmtId="170" formatCode="0.000"/>
    </dxf>
    <dxf>
      <numFmt numFmtId="168" formatCode="0.0"/>
    </dxf>
    <dxf>
      <numFmt numFmtId="2" formatCode="0.00"/>
    </dxf>
    <dxf>
      <numFmt numFmtId="170" formatCode="0.000"/>
    </dxf>
    <dxf>
      <numFmt numFmtId="165" formatCode="0.0E+00"/>
    </dxf>
    <dxf>
      <numFmt numFmtId="1" formatCode="0"/>
    </dxf>
    <dxf>
      <numFmt numFmtId="3" formatCode="#,##0"/>
    </dxf>
    <dxf>
      <numFmt numFmtId="165" formatCode="0.0E+00"/>
    </dxf>
    <dxf>
      <numFmt numFmtId="1" formatCode="0"/>
    </dxf>
    <dxf>
      <numFmt numFmtId="168" formatCode="0.0"/>
    </dxf>
    <dxf>
      <numFmt numFmtId="2" formatCode="0.00"/>
    </dxf>
    <dxf>
      <numFmt numFmtId="170" formatCode="0.000"/>
    </dxf>
    <dxf>
      <numFmt numFmtId="165" formatCode="0.0E+00"/>
    </dxf>
    <dxf>
      <numFmt numFmtId="1" formatCode="0"/>
    </dxf>
    <dxf>
      <numFmt numFmtId="3" formatCode="#,##0"/>
    </dxf>
    <dxf>
      <numFmt numFmtId="3" formatCode="#,##0"/>
    </dxf>
    <dxf>
      <numFmt numFmtId="165" formatCode="0.0E+00"/>
    </dxf>
    <dxf>
      <numFmt numFmtId="1" formatCode="0"/>
    </dxf>
    <dxf>
      <numFmt numFmtId="168" formatCode="0.0"/>
    </dxf>
    <dxf>
      <numFmt numFmtId="2" formatCode="0.00"/>
    </dxf>
    <dxf>
      <numFmt numFmtId="170" formatCode="0.000"/>
    </dxf>
    <dxf>
      <numFmt numFmtId="165" formatCode="0.0E+00"/>
    </dxf>
    <dxf>
      <numFmt numFmtId="1" formatCode="0"/>
    </dxf>
    <dxf>
      <numFmt numFmtId="168" formatCode="0.0"/>
    </dxf>
    <dxf>
      <numFmt numFmtId="165" formatCode="0.0E+00"/>
    </dxf>
    <dxf>
      <numFmt numFmtId="1" formatCode="0"/>
    </dxf>
    <dxf>
      <numFmt numFmtId="2" formatCode="0.00"/>
    </dxf>
    <dxf>
      <numFmt numFmtId="170" formatCode="0.000"/>
    </dxf>
    <dxf>
      <numFmt numFmtId="3" formatCode="#,##0"/>
    </dxf>
    <dxf>
      <numFmt numFmtId="168" formatCode="0.0"/>
    </dxf>
    <dxf>
      <numFmt numFmtId="168" formatCode="0.0"/>
    </dxf>
    <dxf>
      <numFmt numFmtId="2" formatCode="0.00"/>
    </dxf>
    <dxf>
      <numFmt numFmtId="170" formatCode="0.000"/>
    </dxf>
    <dxf>
      <numFmt numFmtId="165" formatCode="0.0E+00"/>
    </dxf>
    <dxf>
      <numFmt numFmtId="1" formatCode="0"/>
    </dxf>
    <dxf>
      <numFmt numFmtId="3" formatCode="#,##0"/>
    </dxf>
    <dxf>
      <numFmt numFmtId="165" formatCode="0.0E+00"/>
    </dxf>
    <dxf>
      <numFmt numFmtId="1" formatCode="0"/>
    </dxf>
    <dxf>
      <numFmt numFmtId="168" formatCode="0.0"/>
    </dxf>
    <dxf>
      <numFmt numFmtId="2" formatCode="0.00"/>
    </dxf>
    <dxf>
      <numFmt numFmtId="170" formatCode="0.000"/>
    </dxf>
    <dxf>
      <numFmt numFmtId="165" formatCode="0.0E+00"/>
    </dxf>
    <dxf>
      <numFmt numFmtId="1" formatCode="0"/>
    </dxf>
    <dxf>
      <numFmt numFmtId="3" formatCode="#,##0"/>
    </dxf>
    <dxf>
      <numFmt numFmtId="3" formatCode="#,##0"/>
    </dxf>
    <dxf>
      <numFmt numFmtId="165" formatCode="0.0E+00"/>
    </dxf>
    <dxf>
      <numFmt numFmtId="1" formatCode="0"/>
    </dxf>
    <dxf>
      <numFmt numFmtId="168" formatCode="0.0"/>
    </dxf>
    <dxf>
      <numFmt numFmtId="2" formatCode="0.00"/>
    </dxf>
    <dxf>
      <numFmt numFmtId="170" formatCode="0.000"/>
    </dxf>
    <dxf>
      <numFmt numFmtId="168" formatCode="0.0"/>
    </dxf>
    <dxf>
      <numFmt numFmtId="2" formatCode="0.00"/>
    </dxf>
    <dxf>
      <numFmt numFmtId="170" formatCode="0.000"/>
    </dxf>
    <dxf>
      <numFmt numFmtId="165" formatCode="0.0E+00"/>
    </dxf>
    <dxf>
      <numFmt numFmtId="1" formatCode="0"/>
    </dxf>
    <dxf>
      <numFmt numFmtId="3" formatCode="#,##0"/>
    </dxf>
    <dxf>
      <numFmt numFmtId="165" formatCode="0.0E+00"/>
    </dxf>
    <dxf>
      <numFmt numFmtId="1" formatCode="0"/>
    </dxf>
    <dxf>
      <numFmt numFmtId="168" formatCode="0.0"/>
    </dxf>
    <dxf>
      <numFmt numFmtId="2" formatCode="0.00"/>
    </dxf>
    <dxf>
      <numFmt numFmtId="170" formatCode="0.000"/>
    </dxf>
    <dxf>
      <numFmt numFmtId="165" formatCode="0.0E+00"/>
    </dxf>
    <dxf>
      <numFmt numFmtId="1" formatCode="0"/>
    </dxf>
    <dxf>
      <numFmt numFmtId="3" formatCode="#,##0"/>
    </dxf>
    <dxf>
      <numFmt numFmtId="3" formatCode="#,##0"/>
    </dxf>
    <dxf>
      <numFmt numFmtId="165" formatCode="0.0E+00"/>
    </dxf>
    <dxf>
      <numFmt numFmtId="1" formatCode="0"/>
    </dxf>
    <dxf>
      <numFmt numFmtId="168" formatCode="0.0"/>
    </dxf>
    <dxf>
      <numFmt numFmtId="2" formatCode="0.00"/>
    </dxf>
    <dxf>
      <numFmt numFmtId="170" formatCode="0.000"/>
    </dxf>
    <dxf>
      <numFmt numFmtId="168" formatCode="0.0"/>
    </dxf>
    <dxf>
      <numFmt numFmtId="2" formatCode="0.00"/>
    </dxf>
    <dxf>
      <numFmt numFmtId="170" formatCode="0.000"/>
    </dxf>
    <dxf>
      <numFmt numFmtId="165" formatCode="0.0E+00"/>
    </dxf>
    <dxf>
      <numFmt numFmtId="1" formatCode="0"/>
    </dxf>
    <dxf>
      <numFmt numFmtId="3" formatCode="#,##0"/>
    </dxf>
    <dxf>
      <numFmt numFmtId="165" formatCode="0.0E+00"/>
    </dxf>
    <dxf>
      <numFmt numFmtId="1" formatCode="0"/>
    </dxf>
    <dxf>
      <numFmt numFmtId="168" formatCode="0.0"/>
    </dxf>
    <dxf>
      <numFmt numFmtId="2" formatCode="0.00"/>
    </dxf>
    <dxf>
      <numFmt numFmtId="170" formatCode="0.000"/>
    </dxf>
    <dxf>
      <numFmt numFmtId="165" formatCode="0.0E+00"/>
    </dxf>
    <dxf>
      <numFmt numFmtId="1" formatCode="0"/>
    </dxf>
    <dxf>
      <numFmt numFmtId="3" formatCode="#,##0"/>
    </dxf>
    <dxf>
      <numFmt numFmtId="3" formatCode="#,##0"/>
    </dxf>
    <dxf>
      <numFmt numFmtId="165" formatCode="0.0E+00"/>
    </dxf>
    <dxf>
      <numFmt numFmtId="1" formatCode="0"/>
    </dxf>
    <dxf>
      <numFmt numFmtId="168" formatCode="0.0"/>
    </dxf>
    <dxf>
      <numFmt numFmtId="2" formatCode="0.00"/>
    </dxf>
    <dxf>
      <numFmt numFmtId="170" formatCode="0.000"/>
    </dxf>
    <dxf>
      <numFmt numFmtId="168" formatCode="0.0"/>
    </dxf>
    <dxf>
      <numFmt numFmtId="2" formatCode="0.00"/>
    </dxf>
    <dxf>
      <numFmt numFmtId="170" formatCode="0.000"/>
    </dxf>
    <dxf>
      <numFmt numFmtId="165" formatCode="0.0E+00"/>
    </dxf>
    <dxf>
      <numFmt numFmtId="1" formatCode="0"/>
    </dxf>
    <dxf>
      <numFmt numFmtId="3" formatCode="#,##0"/>
    </dxf>
    <dxf>
      <numFmt numFmtId="165" formatCode="0.0E+00"/>
    </dxf>
    <dxf>
      <numFmt numFmtId="1" formatCode="0"/>
    </dxf>
    <dxf>
      <numFmt numFmtId="168" formatCode="0.0"/>
    </dxf>
    <dxf>
      <numFmt numFmtId="2" formatCode="0.00"/>
    </dxf>
    <dxf>
      <numFmt numFmtId="170" formatCode="0.000"/>
    </dxf>
    <dxf>
      <numFmt numFmtId="165" formatCode="0.0E+00"/>
    </dxf>
    <dxf>
      <numFmt numFmtId="1" formatCode="0"/>
    </dxf>
    <dxf>
      <numFmt numFmtId="3" formatCode="#,##0"/>
    </dxf>
    <dxf>
      <numFmt numFmtId="3" formatCode="#,##0"/>
    </dxf>
    <dxf>
      <numFmt numFmtId="165" formatCode="0.0E+00"/>
    </dxf>
    <dxf>
      <numFmt numFmtId="1" formatCode="0"/>
    </dxf>
    <dxf>
      <numFmt numFmtId="168" formatCode="0.0"/>
    </dxf>
    <dxf>
      <numFmt numFmtId="2" formatCode="0.00"/>
    </dxf>
    <dxf>
      <numFmt numFmtId="170" formatCode="0.000"/>
    </dxf>
    <dxf>
      <numFmt numFmtId="168" formatCode="0.0"/>
    </dxf>
    <dxf>
      <numFmt numFmtId="2" formatCode="0.00"/>
    </dxf>
    <dxf>
      <numFmt numFmtId="170" formatCode="0.000"/>
    </dxf>
    <dxf>
      <numFmt numFmtId="165" formatCode="0.0E+00"/>
    </dxf>
    <dxf>
      <numFmt numFmtId="1" formatCode="0"/>
    </dxf>
    <dxf>
      <numFmt numFmtId="3" formatCode="#,##0"/>
    </dxf>
    <dxf>
      <numFmt numFmtId="165" formatCode="0.0E+00"/>
    </dxf>
    <dxf>
      <numFmt numFmtId="1" formatCode="0"/>
    </dxf>
    <dxf>
      <numFmt numFmtId="168" formatCode="0.0"/>
    </dxf>
    <dxf>
      <numFmt numFmtId="2" formatCode="0.00"/>
    </dxf>
    <dxf>
      <numFmt numFmtId="170" formatCode="0.000"/>
    </dxf>
    <dxf>
      <numFmt numFmtId="165" formatCode="0.0E+00"/>
    </dxf>
    <dxf>
      <numFmt numFmtId="1" formatCode="0"/>
    </dxf>
    <dxf>
      <numFmt numFmtId="3" formatCode="#,##0"/>
    </dxf>
    <dxf>
      <numFmt numFmtId="3" formatCode="#,##0"/>
    </dxf>
    <dxf>
      <numFmt numFmtId="165" formatCode="0.0E+00"/>
    </dxf>
    <dxf>
      <numFmt numFmtId="1" formatCode="0"/>
    </dxf>
    <dxf>
      <numFmt numFmtId="168" formatCode="0.0"/>
    </dxf>
    <dxf>
      <numFmt numFmtId="2" formatCode="0.00"/>
    </dxf>
    <dxf>
      <numFmt numFmtId="170" formatCode="0.000"/>
    </dxf>
    <dxf>
      <numFmt numFmtId="165" formatCode="0.0E+00"/>
    </dxf>
    <dxf>
      <numFmt numFmtId="1" formatCode="0"/>
    </dxf>
    <dxf>
      <numFmt numFmtId="168" formatCode="0.0"/>
    </dxf>
    <dxf>
      <numFmt numFmtId="165" formatCode="0.0E+00"/>
    </dxf>
    <dxf>
      <numFmt numFmtId="1" formatCode="0"/>
    </dxf>
    <dxf>
      <numFmt numFmtId="2" formatCode="0.00"/>
    </dxf>
    <dxf>
      <numFmt numFmtId="170" formatCode="0.000"/>
    </dxf>
    <dxf>
      <numFmt numFmtId="3" formatCode="#,##0"/>
    </dxf>
    <dxf>
      <numFmt numFmtId="168" formatCode="0.0"/>
    </dxf>
    <dxf>
      <numFmt numFmtId="168" formatCode="0.0"/>
    </dxf>
    <dxf>
      <numFmt numFmtId="2" formatCode="0.00"/>
    </dxf>
    <dxf>
      <numFmt numFmtId="170" formatCode="0.000"/>
    </dxf>
    <dxf>
      <numFmt numFmtId="165" formatCode="0.0E+00"/>
    </dxf>
    <dxf>
      <numFmt numFmtId="1" formatCode="0"/>
    </dxf>
    <dxf>
      <numFmt numFmtId="3" formatCode="#,##0"/>
    </dxf>
    <dxf>
      <numFmt numFmtId="165" formatCode="0.0E+00"/>
    </dxf>
    <dxf>
      <numFmt numFmtId="1" formatCode="0"/>
    </dxf>
    <dxf>
      <numFmt numFmtId="168" formatCode="0.0"/>
    </dxf>
    <dxf>
      <numFmt numFmtId="2" formatCode="0.00"/>
    </dxf>
    <dxf>
      <numFmt numFmtId="170" formatCode="0.000"/>
    </dxf>
    <dxf>
      <numFmt numFmtId="165" formatCode="0.0E+00"/>
    </dxf>
    <dxf>
      <numFmt numFmtId="1" formatCode="0"/>
    </dxf>
    <dxf>
      <numFmt numFmtId="3" formatCode="#,##0"/>
    </dxf>
    <dxf>
      <numFmt numFmtId="3" formatCode="#,##0"/>
    </dxf>
    <dxf>
      <numFmt numFmtId="165" formatCode="0.0E+00"/>
    </dxf>
    <dxf>
      <numFmt numFmtId="1" formatCode="0"/>
    </dxf>
    <dxf>
      <numFmt numFmtId="168" formatCode="0.0"/>
    </dxf>
    <dxf>
      <numFmt numFmtId="2" formatCode="0.00"/>
    </dxf>
    <dxf>
      <numFmt numFmtId="170" formatCode="0.000"/>
    </dxf>
    <dxf>
      <numFmt numFmtId="168" formatCode="0.0"/>
    </dxf>
    <dxf>
      <numFmt numFmtId="2" formatCode="0.00"/>
    </dxf>
    <dxf>
      <numFmt numFmtId="170" formatCode="0.000"/>
    </dxf>
    <dxf>
      <numFmt numFmtId="165" formatCode="0.0E+00"/>
    </dxf>
    <dxf>
      <numFmt numFmtId="1" formatCode="0"/>
    </dxf>
    <dxf>
      <numFmt numFmtId="3" formatCode="#,##0"/>
    </dxf>
    <dxf>
      <numFmt numFmtId="165" formatCode="0.0E+00"/>
    </dxf>
    <dxf>
      <numFmt numFmtId="1" formatCode="0"/>
    </dxf>
    <dxf>
      <numFmt numFmtId="168" formatCode="0.0"/>
    </dxf>
    <dxf>
      <numFmt numFmtId="2" formatCode="0.00"/>
    </dxf>
    <dxf>
      <numFmt numFmtId="170" formatCode="0.000"/>
    </dxf>
    <dxf>
      <numFmt numFmtId="165" formatCode="0.0E+00"/>
    </dxf>
    <dxf>
      <numFmt numFmtId="1" formatCode="0"/>
    </dxf>
    <dxf>
      <numFmt numFmtId="3" formatCode="#,##0"/>
    </dxf>
    <dxf>
      <numFmt numFmtId="3" formatCode="#,##0"/>
    </dxf>
    <dxf>
      <numFmt numFmtId="165" formatCode="0.0E+00"/>
    </dxf>
    <dxf>
      <numFmt numFmtId="1" formatCode="0"/>
    </dxf>
    <dxf>
      <numFmt numFmtId="168" formatCode="0.0"/>
    </dxf>
    <dxf>
      <numFmt numFmtId="2" formatCode="0.00"/>
    </dxf>
    <dxf>
      <numFmt numFmtId="170" formatCode="0.000"/>
    </dxf>
    <dxf>
      <numFmt numFmtId="168" formatCode="0.0"/>
    </dxf>
    <dxf>
      <numFmt numFmtId="2" formatCode="0.00"/>
    </dxf>
    <dxf>
      <numFmt numFmtId="170" formatCode="0.000"/>
    </dxf>
    <dxf>
      <numFmt numFmtId="165" formatCode="0.0E+00"/>
    </dxf>
    <dxf>
      <numFmt numFmtId="1" formatCode="0"/>
    </dxf>
    <dxf>
      <numFmt numFmtId="3" formatCode="#,##0"/>
    </dxf>
    <dxf>
      <numFmt numFmtId="165" formatCode="0.0E+00"/>
    </dxf>
    <dxf>
      <numFmt numFmtId="1" formatCode="0"/>
    </dxf>
    <dxf>
      <numFmt numFmtId="168" formatCode="0.0"/>
    </dxf>
    <dxf>
      <numFmt numFmtId="2" formatCode="0.00"/>
    </dxf>
    <dxf>
      <numFmt numFmtId="170" formatCode="0.000"/>
    </dxf>
    <dxf>
      <numFmt numFmtId="165" formatCode="0.0E+00"/>
    </dxf>
    <dxf>
      <numFmt numFmtId="1" formatCode="0"/>
    </dxf>
    <dxf>
      <numFmt numFmtId="3" formatCode="#,##0"/>
    </dxf>
    <dxf>
      <numFmt numFmtId="3" formatCode="#,##0"/>
    </dxf>
    <dxf>
      <numFmt numFmtId="165" formatCode="0.0E+00"/>
    </dxf>
    <dxf>
      <numFmt numFmtId="1" formatCode="0"/>
    </dxf>
    <dxf>
      <numFmt numFmtId="168" formatCode="0.0"/>
    </dxf>
    <dxf>
      <numFmt numFmtId="2" formatCode="0.00"/>
    </dxf>
    <dxf>
      <numFmt numFmtId="170" formatCode="0.000"/>
    </dxf>
    <dxf>
      <numFmt numFmtId="168" formatCode="0.0"/>
    </dxf>
    <dxf>
      <numFmt numFmtId="2" formatCode="0.00"/>
    </dxf>
    <dxf>
      <numFmt numFmtId="170" formatCode="0.000"/>
    </dxf>
    <dxf>
      <numFmt numFmtId="165" formatCode="0.0E+00"/>
    </dxf>
    <dxf>
      <numFmt numFmtId="1" formatCode="0"/>
    </dxf>
    <dxf>
      <numFmt numFmtId="3" formatCode="#,##0"/>
    </dxf>
    <dxf>
      <numFmt numFmtId="165" formatCode="0.0E+00"/>
    </dxf>
    <dxf>
      <numFmt numFmtId="1" formatCode="0"/>
    </dxf>
    <dxf>
      <numFmt numFmtId="168" formatCode="0.0"/>
    </dxf>
    <dxf>
      <numFmt numFmtId="2" formatCode="0.00"/>
    </dxf>
    <dxf>
      <numFmt numFmtId="170" formatCode="0.000"/>
    </dxf>
    <dxf>
      <numFmt numFmtId="165" formatCode="0.0E+00"/>
    </dxf>
    <dxf>
      <numFmt numFmtId="1" formatCode="0"/>
    </dxf>
    <dxf>
      <numFmt numFmtId="3" formatCode="#,##0"/>
    </dxf>
    <dxf>
      <numFmt numFmtId="3" formatCode="#,##0"/>
    </dxf>
    <dxf>
      <numFmt numFmtId="165" formatCode="0.0E+00"/>
    </dxf>
    <dxf>
      <numFmt numFmtId="1" formatCode="0"/>
    </dxf>
    <dxf>
      <numFmt numFmtId="168" formatCode="0.0"/>
    </dxf>
    <dxf>
      <numFmt numFmtId="2" formatCode="0.00"/>
    </dxf>
    <dxf>
      <numFmt numFmtId="170" formatCode="0.000"/>
    </dxf>
    <dxf>
      <numFmt numFmtId="168" formatCode="0.0"/>
    </dxf>
    <dxf>
      <numFmt numFmtId="2" formatCode="0.00"/>
    </dxf>
    <dxf>
      <numFmt numFmtId="170" formatCode="0.000"/>
    </dxf>
    <dxf>
      <numFmt numFmtId="165" formatCode="0.0E+00"/>
    </dxf>
    <dxf>
      <numFmt numFmtId="1" formatCode="0"/>
    </dxf>
    <dxf>
      <numFmt numFmtId="3" formatCode="#,##0"/>
    </dxf>
    <dxf>
      <numFmt numFmtId="165" formatCode="0.0E+00"/>
    </dxf>
    <dxf>
      <numFmt numFmtId="1" formatCode="0"/>
    </dxf>
    <dxf>
      <numFmt numFmtId="168" formatCode="0.0"/>
    </dxf>
    <dxf>
      <numFmt numFmtId="2" formatCode="0.00"/>
    </dxf>
    <dxf>
      <numFmt numFmtId="170" formatCode="0.000"/>
    </dxf>
    <dxf>
      <numFmt numFmtId="165" formatCode="0.0E+00"/>
    </dxf>
    <dxf>
      <numFmt numFmtId="1" formatCode="0"/>
    </dxf>
    <dxf>
      <numFmt numFmtId="3" formatCode="#,##0"/>
    </dxf>
    <dxf>
      <numFmt numFmtId="3" formatCode="#,##0"/>
    </dxf>
    <dxf>
      <numFmt numFmtId="165" formatCode="0.0E+00"/>
    </dxf>
    <dxf>
      <numFmt numFmtId="1" formatCode="0"/>
    </dxf>
    <dxf>
      <numFmt numFmtId="168" formatCode="0.0"/>
    </dxf>
    <dxf>
      <numFmt numFmtId="2" formatCode="0.00"/>
    </dxf>
    <dxf>
      <numFmt numFmtId="170" formatCode="0.000"/>
    </dxf>
    <dxf>
      <numFmt numFmtId="165" formatCode="0.0E+00"/>
    </dxf>
    <dxf>
      <numFmt numFmtId="1" formatCode="0"/>
    </dxf>
    <dxf>
      <numFmt numFmtId="168" formatCode="0.0"/>
    </dxf>
    <dxf>
      <numFmt numFmtId="165" formatCode="0.0E+00"/>
    </dxf>
    <dxf>
      <numFmt numFmtId="1" formatCode="0"/>
    </dxf>
    <dxf>
      <numFmt numFmtId="2" formatCode="0.00"/>
    </dxf>
    <dxf>
      <numFmt numFmtId="170" formatCode="0.000"/>
    </dxf>
    <dxf>
      <numFmt numFmtId="3" formatCode="#,##0"/>
    </dxf>
    <dxf>
      <numFmt numFmtId="168" formatCode="0.0"/>
    </dxf>
    <dxf>
      <numFmt numFmtId="168" formatCode="0.0"/>
    </dxf>
    <dxf>
      <numFmt numFmtId="2" formatCode="0.00"/>
    </dxf>
    <dxf>
      <numFmt numFmtId="170" formatCode="0.000"/>
    </dxf>
    <dxf>
      <numFmt numFmtId="165" formatCode="0.0E+00"/>
    </dxf>
    <dxf>
      <numFmt numFmtId="1" formatCode="0"/>
    </dxf>
    <dxf>
      <numFmt numFmtId="3" formatCode="#,##0"/>
    </dxf>
    <dxf>
      <numFmt numFmtId="165" formatCode="0.0E+00"/>
    </dxf>
    <dxf>
      <numFmt numFmtId="1" formatCode="0"/>
    </dxf>
    <dxf>
      <numFmt numFmtId="168" formatCode="0.0"/>
    </dxf>
    <dxf>
      <numFmt numFmtId="2" formatCode="0.00"/>
    </dxf>
    <dxf>
      <numFmt numFmtId="170" formatCode="0.000"/>
    </dxf>
    <dxf>
      <numFmt numFmtId="165" formatCode="0.0E+00"/>
    </dxf>
    <dxf>
      <numFmt numFmtId="1" formatCode="0"/>
    </dxf>
    <dxf>
      <numFmt numFmtId="3" formatCode="#,##0"/>
    </dxf>
    <dxf>
      <numFmt numFmtId="3" formatCode="#,##0"/>
    </dxf>
    <dxf>
      <numFmt numFmtId="165" formatCode="0.0E+00"/>
    </dxf>
    <dxf>
      <numFmt numFmtId="1" formatCode="0"/>
    </dxf>
    <dxf>
      <numFmt numFmtId="168" formatCode="0.0"/>
    </dxf>
    <dxf>
      <numFmt numFmtId="2" formatCode="0.00"/>
    </dxf>
    <dxf>
      <numFmt numFmtId="170" formatCode="0.000"/>
    </dxf>
    <dxf>
      <numFmt numFmtId="168" formatCode="0.0"/>
    </dxf>
    <dxf>
      <numFmt numFmtId="2" formatCode="0.00"/>
    </dxf>
    <dxf>
      <numFmt numFmtId="170" formatCode="0.000"/>
    </dxf>
    <dxf>
      <numFmt numFmtId="165" formatCode="0.0E+00"/>
    </dxf>
    <dxf>
      <numFmt numFmtId="1" formatCode="0"/>
    </dxf>
    <dxf>
      <numFmt numFmtId="3" formatCode="#,##0"/>
    </dxf>
    <dxf>
      <numFmt numFmtId="165" formatCode="0.0E+00"/>
    </dxf>
    <dxf>
      <numFmt numFmtId="1" formatCode="0"/>
    </dxf>
    <dxf>
      <numFmt numFmtId="168" formatCode="0.0"/>
    </dxf>
    <dxf>
      <numFmt numFmtId="2" formatCode="0.00"/>
    </dxf>
    <dxf>
      <numFmt numFmtId="170" formatCode="0.000"/>
    </dxf>
    <dxf>
      <numFmt numFmtId="165" formatCode="0.0E+00"/>
    </dxf>
    <dxf>
      <numFmt numFmtId="1" formatCode="0"/>
    </dxf>
    <dxf>
      <numFmt numFmtId="3" formatCode="#,##0"/>
    </dxf>
    <dxf>
      <numFmt numFmtId="3" formatCode="#,##0"/>
    </dxf>
    <dxf>
      <numFmt numFmtId="165" formatCode="0.0E+00"/>
    </dxf>
    <dxf>
      <numFmt numFmtId="1" formatCode="0"/>
    </dxf>
    <dxf>
      <numFmt numFmtId="168" formatCode="0.0"/>
    </dxf>
    <dxf>
      <numFmt numFmtId="2" formatCode="0.00"/>
    </dxf>
    <dxf>
      <numFmt numFmtId="170" formatCode="0.000"/>
    </dxf>
    <dxf>
      <numFmt numFmtId="168" formatCode="0.0"/>
    </dxf>
    <dxf>
      <numFmt numFmtId="2" formatCode="0.00"/>
    </dxf>
    <dxf>
      <numFmt numFmtId="170" formatCode="0.000"/>
    </dxf>
    <dxf>
      <numFmt numFmtId="165" formatCode="0.0E+00"/>
    </dxf>
    <dxf>
      <numFmt numFmtId="1" formatCode="0"/>
    </dxf>
    <dxf>
      <numFmt numFmtId="3" formatCode="#,##0"/>
    </dxf>
    <dxf>
      <numFmt numFmtId="165" formatCode="0.0E+00"/>
    </dxf>
    <dxf>
      <numFmt numFmtId="1" formatCode="0"/>
    </dxf>
    <dxf>
      <numFmt numFmtId="168" formatCode="0.0"/>
    </dxf>
    <dxf>
      <numFmt numFmtId="2" formatCode="0.00"/>
    </dxf>
    <dxf>
      <numFmt numFmtId="170" formatCode="0.000"/>
    </dxf>
    <dxf>
      <numFmt numFmtId="165" formatCode="0.0E+00"/>
    </dxf>
    <dxf>
      <numFmt numFmtId="1" formatCode="0"/>
    </dxf>
    <dxf>
      <numFmt numFmtId="3" formatCode="#,##0"/>
    </dxf>
    <dxf>
      <numFmt numFmtId="3" formatCode="#,##0"/>
    </dxf>
    <dxf>
      <numFmt numFmtId="165" formatCode="0.0E+00"/>
    </dxf>
    <dxf>
      <numFmt numFmtId="1" formatCode="0"/>
    </dxf>
    <dxf>
      <numFmt numFmtId="168" formatCode="0.0"/>
    </dxf>
    <dxf>
      <numFmt numFmtId="2" formatCode="0.00"/>
    </dxf>
    <dxf>
      <numFmt numFmtId="170" formatCode="0.000"/>
    </dxf>
    <dxf>
      <numFmt numFmtId="168" formatCode="0.0"/>
    </dxf>
    <dxf>
      <numFmt numFmtId="2" formatCode="0.00"/>
    </dxf>
    <dxf>
      <numFmt numFmtId="170" formatCode="0.000"/>
    </dxf>
    <dxf>
      <numFmt numFmtId="165" formatCode="0.0E+00"/>
    </dxf>
    <dxf>
      <numFmt numFmtId="1" formatCode="0"/>
    </dxf>
    <dxf>
      <numFmt numFmtId="3" formatCode="#,##0"/>
    </dxf>
    <dxf>
      <numFmt numFmtId="165" formatCode="0.0E+00"/>
    </dxf>
    <dxf>
      <numFmt numFmtId="1" formatCode="0"/>
    </dxf>
    <dxf>
      <numFmt numFmtId="168" formatCode="0.0"/>
    </dxf>
    <dxf>
      <numFmt numFmtId="2" formatCode="0.00"/>
    </dxf>
    <dxf>
      <numFmt numFmtId="170" formatCode="0.000"/>
    </dxf>
    <dxf>
      <numFmt numFmtId="165" formatCode="0.0E+00"/>
    </dxf>
    <dxf>
      <numFmt numFmtId="1" formatCode="0"/>
    </dxf>
    <dxf>
      <numFmt numFmtId="3" formatCode="#,##0"/>
    </dxf>
    <dxf>
      <numFmt numFmtId="3" formatCode="#,##0"/>
    </dxf>
    <dxf>
      <numFmt numFmtId="165" formatCode="0.0E+00"/>
    </dxf>
    <dxf>
      <numFmt numFmtId="1" formatCode="0"/>
    </dxf>
    <dxf>
      <numFmt numFmtId="168" formatCode="0.0"/>
    </dxf>
    <dxf>
      <numFmt numFmtId="2" formatCode="0.00"/>
    </dxf>
    <dxf>
      <numFmt numFmtId="170" formatCode="0.000"/>
    </dxf>
    <dxf>
      <numFmt numFmtId="168" formatCode="0.0"/>
    </dxf>
    <dxf>
      <numFmt numFmtId="2" formatCode="0.00"/>
    </dxf>
    <dxf>
      <numFmt numFmtId="170" formatCode="0.000"/>
    </dxf>
    <dxf>
      <numFmt numFmtId="165" formatCode="0.0E+00"/>
    </dxf>
    <dxf>
      <numFmt numFmtId="1" formatCode="0"/>
    </dxf>
    <dxf>
      <numFmt numFmtId="3" formatCode="#,##0"/>
    </dxf>
    <dxf>
      <numFmt numFmtId="165" formatCode="0.0E+00"/>
    </dxf>
    <dxf>
      <numFmt numFmtId="1" formatCode="0"/>
    </dxf>
    <dxf>
      <numFmt numFmtId="168" formatCode="0.0"/>
    </dxf>
    <dxf>
      <numFmt numFmtId="2" formatCode="0.00"/>
    </dxf>
    <dxf>
      <numFmt numFmtId="170" formatCode="0.000"/>
    </dxf>
    <dxf>
      <numFmt numFmtId="165" formatCode="0.0E+00"/>
    </dxf>
    <dxf>
      <numFmt numFmtId="1" formatCode="0"/>
    </dxf>
    <dxf>
      <numFmt numFmtId="3" formatCode="#,##0"/>
    </dxf>
    <dxf>
      <numFmt numFmtId="3" formatCode="#,##0"/>
    </dxf>
    <dxf>
      <numFmt numFmtId="165" formatCode="0.0E+00"/>
    </dxf>
    <dxf>
      <numFmt numFmtId="1" formatCode="0"/>
    </dxf>
    <dxf>
      <numFmt numFmtId="168" formatCode="0.0"/>
    </dxf>
    <dxf>
      <numFmt numFmtId="2" formatCode="0.00"/>
    </dxf>
    <dxf>
      <numFmt numFmtId="170" formatCode="0.000"/>
    </dxf>
    <dxf>
      <numFmt numFmtId="168" formatCode="0.0"/>
    </dxf>
    <dxf>
      <numFmt numFmtId="2" formatCode="0.00"/>
    </dxf>
    <dxf>
      <numFmt numFmtId="170" formatCode="0.000"/>
    </dxf>
    <dxf>
      <numFmt numFmtId="165" formatCode="0.0E+00"/>
    </dxf>
    <dxf>
      <numFmt numFmtId="1" formatCode="0"/>
    </dxf>
    <dxf>
      <numFmt numFmtId="3" formatCode="#,##0"/>
    </dxf>
    <dxf>
      <numFmt numFmtId="165" formatCode="0.0E+00"/>
    </dxf>
    <dxf>
      <numFmt numFmtId="1" formatCode="0"/>
    </dxf>
    <dxf>
      <numFmt numFmtId="168" formatCode="0.0"/>
    </dxf>
    <dxf>
      <numFmt numFmtId="2" formatCode="0.00"/>
    </dxf>
    <dxf>
      <numFmt numFmtId="170" formatCode="0.000"/>
    </dxf>
    <dxf>
      <numFmt numFmtId="165" formatCode="0.0E+00"/>
    </dxf>
    <dxf>
      <numFmt numFmtId="1" formatCode="0"/>
    </dxf>
    <dxf>
      <numFmt numFmtId="3" formatCode="#,##0"/>
    </dxf>
    <dxf>
      <numFmt numFmtId="3" formatCode="#,##0"/>
    </dxf>
    <dxf>
      <numFmt numFmtId="165" formatCode="0.0E+00"/>
    </dxf>
    <dxf>
      <numFmt numFmtId="1" formatCode="0"/>
    </dxf>
    <dxf>
      <numFmt numFmtId="168" formatCode="0.0"/>
    </dxf>
    <dxf>
      <numFmt numFmtId="2" formatCode="0.00"/>
    </dxf>
    <dxf>
      <numFmt numFmtId="170" formatCode="0.000"/>
    </dxf>
    <dxf>
      <numFmt numFmtId="170" formatCode="0.000"/>
    </dxf>
    <dxf>
      <numFmt numFmtId="1" formatCode="0"/>
    </dxf>
    <dxf>
      <numFmt numFmtId="170" formatCode="0.000"/>
    </dxf>
    <dxf>
      <numFmt numFmtId="1" formatCode="0"/>
    </dxf>
    <dxf>
      <numFmt numFmtId="168" formatCode="0.0"/>
    </dxf>
    <dxf>
      <numFmt numFmtId="2" formatCode="0.00"/>
    </dxf>
    <dxf>
      <numFmt numFmtId="165" formatCode="0.0E+00"/>
    </dxf>
    <dxf>
      <numFmt numFmtId="168" formatCode="0.0"/>
    </dxf>
    <dxf>
      <numFmt numFmtId="2" formatCode="0.00"/>
    </dxf>
    <dxf>
      <numFmt numFmtId="165" formatCode="0.0E+00"/>
    </dxf>
    <dxf>
      <numFmt numFmtId="170" formatCode="0.000"/>
    </dxf>
    <dxf>
      <numFmt numFmtId="165" formatCode="0.0E+00"/>
    </dxf>
    <dxf>
      <numFmt numFmtId="1" formatCode="0"/>
    </dxf>
    <dxf>
      <numFmt numFmtId="168" formatCode="0.0"/>
    </dxf>
    <dxf>
      <numFmt numFmtId="2" formatCode="0.00"/>
    </dxf>
    <dxf>
      <numFmt numFmtId="168" formatCode="0.0"/>
    </dxf>
    <dxf>
      <numFmt numFmtId="165" formatCode="0.0E+00"/>
    </dxf>
    <dxf>
      <numFmt numFmtId="1" formatCode="0"/>
    </dxf>
    <dxf>
      <numFmt numFmtId="2" formatCode="0.00"/>
    </dxf>
    <dxf>
      <numFmt numFmtId="170" formatCode="0.000"/>
    </dxf>
    <dxf>
      <numFmt numFmtId="3" formatCode="#,##0"/>
    </dxf>
    <dxf>
      <numFmt numFmtId="168" formatCode="0.0"/>
    </dxf>
    <dxf>
      <numFmt numFmtId="170" formatCode="0.000"/>
    </dxf>
    <dxf>
      <numFmt numFmtId="2" formatCode="0.00"/>
    </dxf>
    <dxf>
      <numFmt numFmtId="168" formatCode="0.0"/>
    </dxf>
    <dxf>
      <numFmt numFmtId="3" formatCode="#,##0"/>
    </dxf>
    <dxf>
      <numFmt numFmtId="170" formatCode="0.000"/>
    </dxf>
    <dxf>
      <numFmt numFmtId="2" formatCode="0.00"/>
    </dxf>
    <dxf>
      <numFmt numFmtId="168" formatCode="0.0"/>
    </dxf>
    <dxf>
      <numFmt numFmtId="3" formatCode="#,##0"/>
    </dxf>
    <dxf>
      <numFmt numFmtId="1" formatCode="0"/>
    </dxf>
    <dxf>
      <numFmt numFmtId="3" formatCode="#,##0"/>
    </dxf>
    <dxf>
      <numFmt numFmtId="168" formatCode="0.0"/>
    </dxf>
    <dxf>
      <numFmt numFmtId="2" formatCode="0.00"/>
    </dxf>
    <dxf>
      <numFmt numFmtId="170" formatCode="0.000"/>
    </dxf>
    <dxf>
      <numFmt numFmtId="165" formatCode="0.0E+00"/>
    </dxf>
    <dxf>
      <numFmt numFmtId="1" formatCode="0"/>
    </dxf>
    <dxf>
      <numFmt numFmtId="3" formatCode="#,##0"/>
    </dxf>
    <dxf>
      <numFmt numFmtId="3" formatCode="#,##0"/>
    </dxf>
    <dxf>
      <numFmt numFmtId="168" formatCode="0.0"/>
    </dxf>
    <dxf>
      <numFmt numFmtId="2" formatCode="0.00"/>
    </dxf>
    <dxf>
      <numFmt numFmtId="170" formatCode="0.000"/>
    </dxf>
    <dxf>
      <numFmt numFmtId="165" formatCode="0.0E+00"/>
    </dxf>
    <dxf>
      <numFmt numFmtId="1" formatCode="0"/>
    </dxf>
    <dxf>
      <numFmt numFmtId="168" formatCode="0.0"/>
    </dxf>
    <dxf>
      <numFmt numFmtId="2" formatCode="0.00"/>
    </dxf>
    <dxf>
      <numFmt numFmtId="170" formatCode="0.000"/>
    </dxf>
    <dxf>
      <numFmt numFmtId="3" formatCode="#,##0"/>
    </dxf>
    <dxf>
      <numFmt numFmtId="165" formatCode="0.0E+00"/>
    </dxf>
    <dxf>
      <numFmt numFmtId="1" formatCode="0"/>
    </dxf>
    <dxf>
      <numFmt numFmtId="168" formatCode="0.0"/>
    </dxf>
    <dxf>
      <numFmt numFmtId="2" formatCode="0.00"/>
    </dxf>
    <dxf>
      <numFmt numFmtId="170" formatCode="0.000"/>
    </dxf>
    <dxf>
      <numFmt numFmtId="165" formatCode="0.0E+00"/>
    </dxf>
    <dxf>
      <numFmt numFmtId="1" formatCode="0"/>
    </dxf>
    <dxf>
      <numFmt numFmtId="3" formatCode="#,##0"/>
    </dxf>
    <dxf>
      <numFmt numFmtId="168" formatCode="0.0"/>
    </dxf>
    <dxf>
      <numFmt numFmtId="2" formatCode="0.00"/>
    </dxf>
    <dxf>
      <numFmt numFmtId="170" formatCode="0.000"/>
    </dxf>
    <dxf>
      <numFmt numFmtId="165" formatCode="0.0E+00"/>
    </dxf>
    <dxf>
      <numFmt numFmtId="1" formatCode="0"/>
    </dxf>
    <dxf>
      <numFmt numFmtId="3" formatCode="#,##0"/>
    </dxf>
    <dxf>
      <numFmt numFmtId="170" formatCode="0.000"/>
    </dxf>
    <dxf>
      <numFmt numFmtId="2" formatCode="0.00"/>
    </dxf>
    <dxf>
      <numFmt numFmtId="168" formatCode="0.0"/>
    </dxf>
    <dxf>
      <numFmt numFmtId="3" formatCode="#,##0"/>
    </dxf>
    <dxf>
      <numFmt numFmtId="1" formatCode="0"/>
    </dxf>
    <dxf>
      <numFmt numFmtId="165" formatCode="0.0E+00"/>
    </dxf>
    <dxf>
      <numFmt numFmtId="1" formatCode="0"/>
    </dxf>
    <dxf>
      <numFmt numFmtId="168" formatCode="0.0"/>
    </dxf>
    <dxf>
      <numFmt numFmtId="2" formatCode="0.00"/>
    </dxf>
    <dxf>
      <numFmt numFmtId="170" formatCode="0.000"/>
    </dxf>
    <dxf>
      <numFmt numFmtId="165" formatCode="0.0E+00"/>
    </dxf>
    <dxf>
      <numFmt numFmtId="1" formatCode="0"/>
    </dxf>
    <dxf>
      <numFmt numFmtId="3" formatCode="#,##0"/>
    </dxf>
    <dxf>
      <numFmt numFmtId="3" formatCode="#,##0"/>
    </dxf>
    <dxf>
      <numFmt numFmtId="165" formatCode="0.0E+00"/>
    </dxf>
    <dxf>
      <numFmt numFmtId="1" formatCode="0"/>
    </dxf>
    <dxf>
      <numFmt numFmtId="168" formatCode="0.0"/>
    </dxf>
    <dxf>
      <numFmt numFmtId="2" formatCode="0.00"/>
    </dxf>
    <dxf>
      <numFmt numFmtId="170" formatCode="0.000"/>
    </dxf>
    <dxf>
      <numFmt numFmtId="165" formatCode="0.0E+00"/>
    </dxf>
    <dxf>
      <numFmt numFmtId="1" formatCode="0"/>
    </dxf>
    <dxf>
      <numFmt numFmtId="168" formatCode="0.0"/>
    </dxf>
    <dxf>
      <numFmt numFmtId="2" formatCode="0.00"/>
    </dxf>
    <dxf>
      <numFmt numFmtId="170" formatCode="0.000"/>
    </dxf>
    <dxf>
      <numFmt numFmtId="165" formatCode="0.0E+00"/>
    </dxf>
    <dxf>
      <numFmt numFmtId="1" formatCode="0"/>
    </dxf>
    <dxf>
      <numFmt numFmtId="3" formatCode="#,##0"/>
    </dxf>
    <dxf>
      <numFmt numFmtId="3" formatCode="#,##0"/>
    </dxf>
    <dxf>
      <numFmt numFmtId="165" formatCode="0.0E+00"/>
    </dxf>
    <dxf>
      <numFmt numFmtId="1" formatCode="0"/>
    </dxf>
    <dxf>
      <numFmt numFmtId="168" formatCode="0.0"/>
    </dxf>
    <dxf>
      <numFmt numFmtId="2" formatCode="0.00"/>
    </dxf>
    <dxf>
      <numFmt numFmtId="170" formatCode="0.000"/>
    </dxf>
    <dxf>
      <numFmt numFmtId="165" formatCode="0.0E+00"/>
    </dxf>
    <dxf>
      <numFmt numFmtId="1" formatCode="0"/>
    </dxf>
    <dxf>
      <numFmt numFmtId="168" formatCode="0.0"/>
    </dxf>
    <dxf>
      <numFmt numFmtId="2" formatCode="0.00"/>
    </dxf>
    <dxf>
      <numFmt numFmtId="170" formatCode="0.000"/>
    </dxf>
    <dxf>
      <numFmt numFmtId="165" formatCode="0.0E+00"/>
    </dxf>
    <dxf>
      <numFmt numFmtId="1" formatCode="0"/>
    </dxf>
    <dxf>
      <numFmt numFmtId="3" formatCode="#,##0"/>
    </dxf>
    <dxf>
      <numFmt numFmtId="3" formatCode="#,##0"/>
    </dxf>
    <dxf>
      <numFmt numFmtId="165" formatCode="0.0E+00"/>
    </dxf>
    <dxf>
      <numFmt numFmtId="1" formatCode="0"/>
    </dxf>
    <dxf>
      <numFmt numFmtId="168" formatCode="0.0"/>
    </dxf>
    <dxf>
      <numFmt numFmtId="2" formatCode="0.00"/>
    </dxf>
    <dxf>
      <numFmt numFmtId="170" formatCode="0.000"/>
    </dxf>
    <dxf>
      <numFmt numFmtId="165" formatCode="0.0E+00"/>
    </dxf>
    <dxf>
      <numFmt numFmtId="1" formatCode="0"/>
    </dxf>
    <dxf>
      <numFmt numFmtId="168" formatCode="0.0"/>
    </dxf>
    <dxf>
      <numFmt numFmtId="2" formatCode="0.00"/>
    </dxf>
    <dxf>
      <numFmt numFmtId="170" formatCode="0.000"/>
    </dxf>
    <dxf>
      <numFmt numFmtId="165" formatCode="0.0E+00"/>
    </dxf>
    <dxf>
      <numFmt numFmtId="1" formatCode="0"/>
    </dxf>
    <dxf>
      <numFmt numFmtId="3" formatCode="#,##0"/>
    </dxf>
    <dxf>
      <numFmt numFmtId="3" formatCode="#,##0"/>
    </dxf>
    <dxf>
      <numFmt numFmtId="165" formatCode="0.0E+00"/>
    </dxf>
    <dxf>
      <numFmt numFmtId="1" formatCode="0"/>
    </dxf>
    <dxf>
      <numFmt numFmtId="168" formatCode="0.0"/>
    </dxf>
    <dxf>
      <numFmt numFmtId="2" formatCode="0.00"/>
    </dxf>
    <dxf>
      <numFmt numFmtId="170" formatCode="0.000"/>
    </dxf>
    <dxf>
      <numFmt numFmtId="165" formatCode="0.0E+00"/>
    </dxf>
    <dxf>
      <numFmt numFmtId="1" formatCode="0"/>
    </dxf>
    <dxf>
      <numFmt numFmtId="168" formatCode="0.0"/>
    </dxf>
    <dxf>
      <numFmt numFmtId="2" formatCode="0.00"/>
    </dxf>
    <dxf>
      <numFmt numFmtId="170" formatCode="0.000"/>
    </dxf>
    <dxf>
      <numFmt numFmtId="165" formatCode="0.0E+00"/>
    </dxf>
    <dxf>
      <numFmt numFmtId="1" formatCode="0"/>
    </dxf>
    <dxf>
      <numFmt numFmtId="3" formatCode="#,##0"/>
    </dxf>
    <dxf>
      <numFmt numFmtId="3" formatCode="#,##0"/>
    </dxf>
    <dxf>
      <numFmt numFmtId="165" formatCode="0.0E+00"/>
    </dxf>
    <dxf>
      <numFmt numFmtId="1" formatCode="0"/>
    </dxf>
    <dxf>
      <numFmt numFmtId="168" formatCode="0.0"/>
    </dxf>
    <dxf>
      <numFmt numFmtId="2" formatCode="0.00"/>
    </dxf>
    <dxf>
      <numFmt numFmtId="170" formatCode="0.000"/>
    </dxf>
    <dxf>
      <numFmt numFmtId="165" formatCode="0.0E+00"/>
    </dxf>
    <dxf>
      <numFmt numFmtId="1" formatCode="0"/>
    </dxf>
    <dxf>
      <numFmt numFmtId="168" formatCode="0.0"/>
    </dxf>
    <dxf>
      <numFmt numFmtId="2" formatCode="0.00"/>
    </dxf>
    <dxf>
      <numFmt numFmtId="170" formatCode="0.000"/>
    </dxf>
    <dxf>
      <numFmt numFmtId="165" formatCode="0.0E+00"/>
    </dxf>
    <dxf>
      <numFmt numFmtId="1" formatCode="0"/>
    </dxf>
    <dxf>
      <numFmt numFmtId="3" formatCode="#,##0"/>
    </dxf>
    <dxf>
      <numFmt numFmtId="3" formatCode="#,##0"/>
    </dxf>
    <dxf>
      <numFmt numFmtId="165" formatCode="0.0E+00"/>
    </dxf>
    <dxf>
      <numFmt numFmtId="1" formatCode="0"/>
    </dxf>
    <dxf>
      <numFmt numFmtId="168" formatCode="0.0"/>
    </dxf>
    <dxf>
      <numFmt numFmtId="2" formatCode="0.00"/>
    </dxf>
    <dxf>
      <numFmt numFmtId="170" formatCode="0.000"/>
    </dxf>
    <dxf>
      <numFmt numFmtId="165" formatCode="0.0E+00"/>
    </dxf>
    <dxf>
      <numFmt numFmtId="1" formatCode="0"/>
    </dxf>
    <dxf>
      <numFmt numFmtId="168" formatCode="0.0"/>
    </dxf>
    <dxf>
      <numFmt numFmtId="2" formatCode="0.00"/>
    </dxf>
    <dxf>
      <numFmt numFmtId="170" formatCode="0.000"/>
    </dxf>
    <dxf>
      <numFmt numFmtId="165" formatCode="0.0E+00"/>
    </dxf>
    <dxf>
      <numFmt numFmtId="1" formatCode="0"/>
    </dxf>
    <dxf>
      <numFmt numFmtId="3" formatCode="#,##0"/>
    </dxf>
    <dxf>
      <numFmt numFmtId="3" formatCode="#,##0"/>
    </dxf>
    <dxf>
      <numFmt numFmtId="165" formatCode="0.0E+00"/>
    </dxf>
    <dxf>
      <numFmt numFmtId="1" formatCode="0"/>
    </dxf>
    <dxf>
      <numFmt numFmtId="168" formatCode="0.0"/>
    </dxf>
    <dxf>
      <numFmt numFmtId="2" formatCode="0.00"/>
    </dxf>
    <dxf>
      <numFmt numFmtId="170" formatCode="0.000"/>
    </dxf>
    <dxf>
      <numFmt numFmtId="165" formatCode="0.0E+00"/>
    </dxf>
    <dxf>
      <numFmt numFmtId="1" formatCode="0"/>
    </dxf>
    <dxf>
      <numFmt numFmtId="168" formatCode="0.0"/>
    </dxf>
    <dxf>
      <numFmt numFmtId="2" formatCode="0.00"/>
    </dxf>
    <dxf>
      <numFmt numFmtId="170" formatCode="0.000"/>
    </dxf>
    <dxf>
      <numFmt numFmtId="165" formatCode="0.0E+00"/>
    </dxf>
    <dxf>
      <numFmt numFmtId="1" formatCode="0"/>
    </dxf>
    <dxf>
      <numFmt numFmtId="3" formatCode="#,##0"/>
    </dxf>
    <dxf>
      <numFmt numFmtId="3" formatCode="#,##0"/>
    </dxf>
    <dxf>
      <numFmt numFmtId="165" formatCode="0.0E+00"/>
    </dxf>
    <dxf>
      <numFmt numFmtId="1" formatCode="0"/>
    </dxf>
    <dxf>
      <numFmt numFmtId="168" formatCode="0.0"/>
    </dxf>
    <dxf>
      <numFmt numFmtId="2" formatCode="0.00"/>
    </dxf>
    <dxf>
      <numFmt numFmtId="170" formatCode="0.000"/>
    </dxf>
    <dxf>
      <numFmt numFmtId="165" formatCode="0.0E+00"/>
    </dxf>
    <dxf>
      <numFmt numFmtId="1" formatCode="0"/>
    </dxf>
    <dxf>
      <numFmt numFmtId="168" formatCode="0.0"/>
    </dxf>
    <dxf>
      <numFmt numFmtId="2" formatCode="0.00"/>
    </dxf>
    <dxf>
      <numFmt numFmtId="170" formatCode="0.000"/>
    </dxf>
    <dxf>
      <numFmt numFmtId="165" formatCode="0.0E+00"/>
    </dxf>
    <dxf>
      <numFmt numFmtId="1" formatCode="0"/>
    </dxf>
    <dxf>
      <numFmt numFmtId="3" formatCode="#,##0"/>
    </dxf>
    <dxf>
      <numFmt numFmtId="3" formatCode="#,##0"/>
    </dxf>
    <dxf>
      <numFmt numFmtId="165" formatCode="0.0E+00"/>
    </dxf>
    <dxf>
      <numFmt numFmtId="1" formatCode="0"/>
    </dxf>
    <dxf>
      <numFmt numFmtId="168" formatCode="0.0"/>
    </dxf>
    <dxf>
      <numFmt numFmtId="2" formatCode="0.00"/>
    </dxf>
    <dxf>
      <numFmt numFmtId="170" formatCode="0.000"/>
    </dxf>
    <dxf>
      <numFmt numFmtId="165" formatCode="0.0E+00"/>
    </dxf>
    <dxf>
      <numFmt numFmtId="1" formatCode="0"/>
    </dxf>
    <dxf>
      <numFmt numFmtId="168" formatCode="0.0"/>
    </dxf>
    <dxf>
      <numFmt numFmtId="2" formatCode="0.00"/>
    </dxf>
    <dxf>
      <numFmt numFmtId="170" formatCode="0.000"/>
    </dxf>
    <dxf>
      <numFmt numFmtId="165" formatCode="0.0E+00"/>
    </dxf>
    <dxf>
      <numFmt numFmtId="1" formatCode="0"/>
    </dxf>
    <dxf>
      <numFmt numFmtId="3" formatCode="#,##0"/>
    </dxf>
    <dxf>
      <numFmt numFmtId="3" formatCode="#,##0"/>
    </dxf>
    <dxf>
      <numFmt numFmtId="165" formatCode="0.0E+00"/>
    </dxf>
    <dxf>
      <numFmt numFmtId="1" formatCode="0"/>
    </dxf>
    <dxf>
      <numFmt numFmtId="168" formatCode="0.0"/>
    </dxf>
    <dxf>
      <numFmt numFmtId="2" formatCode="0.00"/>
    </dxf>
    <dxf>
      <numFmt numFmtId="170" formatCode="0.000"/>
    </dxf>
    <dxf>
      <numFmt numFmtId="165" formatCode="0.0E+00"/>
    </dxf>
    <dxf>
      <numFmt numFmtId="1" formatCode="0"/>
    </dxf>
    <dxf>
      <numFmt numFmtId="168" formatCode="0.0"/>
    </dxf>
    <dxf>
      <numFmt numFmtId="2" formatCode="0.00"/>
    </dxf>
    <dxf>
      <numFmt numFmtId="170" formatCode="0.000"/>
    </dxf>
    <dxf>
      <numFmt numFmtId="165" formatCode="0.0E+00"/>
    </dxf>
    <dxf>
      <numFmt numFmtId="1" formatCode="0"/>
    </dxf>
    <dxf>
      <numFmt numFmtId="3" formatCode="#,##0"/>
    </dxf>
    <dxf>
      <numFmt numFmtId="3" formatCode="#,##0"/>
    </dxf>
    <dxf>
      <numFmt numFmtId="165" formatCode="0.0E+00"/>
    </dxf>
    <dxf>
      <numFmt numFmtId="1" formatCode="0"/>
    </dxf>
    <dxf>
      <numFmt numFmtId="168" formatCode="0.0"/>
    </dxf>
    <dxf>
      <numFmt numFmtId="2" formatCode="0.00"/>
    </dxf>
    <dxf>
      <numFmt numFmtId="170" formatCode="0.000"/>
    </dxf>
    <dxf>
      <numFmt numFmtId="165" formatCode="0.0E+00"/>
    </dxf>
    <dxf>
      <numFmt numFmtId="1" formatCode="0"/>
    </dxf>
    <dxf>
      <numFmt numFmtId="168" formatCode="0.0"/>
    </dxf>
    <dxf>
      <numFmt numFmtId="2" formatCode="0.00"/>
    </dxf>
    <dxf>
      <numFmt numFmtId="170" formatCode="0.000"/>
    </dxf>
    <dxf>
      <numFmt numFmtId="165" formatCode="0.0E+00"/>
    </dxf>
    <dxf>
      <numFmt numFmtId="1" formatCode="0"/>
    </dxf>
    <dxf>
      <numFmt numFmtId="3" formatCode="#,##0"/>
    </dxf>
    <dxf>
      <numFmt numFmtId="3" formatCode="#,##0"/>
    </dxf>
    <dxf>
      <numFmt numFmtId="165" formatCode="0.0E+00"/>
    </dxf>
    <dxf>
      <numFmt numFmtId="1" formatCode="0"/>
    </dxf>
    <dxf>
      <numFmt numFmtId="168" formatCode="0.0"/>
    </dxf>
    <dxf>
      <numFmt numFmtId="2" formatCode="0.00"/>
    </dxf>
    <dxf>
      <numFmt numFmtId="170" formatCode="0.000"/>
    </dxf>
    <dxf>
      <numFmt numFmtId="165" formatCode="0.0E+00"/>
    </dxf>
    <dxf>
      <numFmt numFmtId="1" formatCode="0"/>
    </dxf>
    <dxf>
      <numFmt numFmtId="168" formatCode="0.0"/>
    </dxf>
    <dxf>
      <numFmt numFmtId="2" formatCode="0.00"/>
    </dxf>
    <dxf>
      <numFmt numFmtId="170" formatCode="0.000"/>
    </dxf>
    <dxf>
      <numFmt numFmtId="165" formatCode="0.0E+00"/>
    </dxf>
    <dxf>
      <numFmt numFmtId="1" formatCode="0"/>
    </dxf>
    <dxf>
      <numFmt numFmtId="3" formatCode="#,##0"/>
    </dxf>
    <dxf>
      <numFmt numFmtId="3" formatCode="#,##0"/>
    </dxf>
    <dxf>
      <numFmt numFmtId="165" formatCode="0.0E+00"/>
    </dxf>
    <dxf>
      <numFmt numFmtId="1" formatCode="0"/>
    </dxf>
    <dxf>
      <numFmt numFmtId="168" formatCode="0.0"/>
    </dxf>
    <dxf>
      <numFmt numFmtId="2" formatCode="0.00"/>
    </dxf>
    <dxf>
      <numFmt numFmtId="170" formatCode="0.000"/>
    </dxf>
    <dxf>
      <numFmt numFmtId="165" formatCode="0.0E+00"/>
    </dxf>
    <dxf>
      <numFmt numFmtId="1" formatCode="0"/>
    </dxf>
    <dxf>
      <numFmt numFmtId="168" formatCode="0.0"/>
    </dxf>
    <dxf>
      <numFmt numFmtId="2" formatCode="0.00"/>
    </dxf>
    <dxf>
      <numFmt numFmtId="170" formatCode="0.000"/>
    </dxf>
    <dxf>
      <numFmt numFmtId="165" formatCode="0.0E+00"/>
    </dxf>
    <dxf>
      <numFmt numFmtId="1" formatCode="0"/>
    </dxf>
    <dxf>
      <numFmt numFmtId="3" formatCode="#,##0"/>
    </dxf>
    <dxf>
      <numFmt numFmtId="3" formatCode="#,##0"/>
    </dxf>
    <dxf>
      <numFmt numFmtId="165" formatCode="0.0E+00"/>
    </dxf>
    <dxf>
      <numFmt numFmtId="1" formatCode="0"/>
    </dxf>
    <dxf>
      <numFmt numFmtId="168" formatCode="0.0"/>
    </dxf>
    <dxf>
      <numFmt numFmtId="2" formatCode="0.00"/>
    </dxf>
    <dxf>
      <numFmt numFmtId="170" formatCode="0.000"/>
    </dxf>
    <dxf>
      <numFmt numFmtId="168" formatCode="0.0"/>
    </dxf>
    <dxf>
      <numFmt numFmtId="2" formatCode="0.00"/>
    </dxf>
    <dxf>
      <numFmt numFmtId="170" formatCode="0.000"/>
    </dxf>
    <dxf>
      <numFmt numFmtId="165" formatCode="0.0E+00"/>
    </dxf>
    <dxf>
      <numFmt numFmtId="1" formatCode="0"/>
    </dxf>
    <dxf>
      <numFmt numFmtId="3" formatCode="#,##0"/>
    </dxf>
    <dxf>
      <numFmt numFmtId="165" formatCode="0.0E+00"/>
    </dxf>
    <dxf>
      <numFmt numFmtId="1" formatCode="0"/>
    </dxf>
    <dxf>
      <numFmt numFmtId="168" formatCode="0.0"/>
    </dxf>
    <dxf>
      <numFmt numFmtId="2" formatCode="0.00"/>
    </dxf>
    <dxf>
      <numFmt numFmtId="170" formatCode="0.000"/>
    </dxf>
    <dxf>
      <numFmt numFmtId="165" formatCode="0.0E+00"/>
    </dxf>
    <dxf>
      <numFmt numFmtId="1" formatCode="0"/>
    </dxf>
    <dxf>
      <numFmt numFmtId="3" formatCode="#,##0"/>
    </dxf>
    <dxf>
      <numFmt numFmtId="3" formatCode="#,##0"/>
    </dxf>
    <dxf>
      <numFmt numFmtId="165" formatCode="0.0E+00"/>
    </dxf>
    <dxf>
      <numFmt numFmtId="1" formatCode="0"/>
    </dxf>
    <dxf>
      <numFmt numFmtId="168" formatCode="0.0"/>
    </dxf>
    <dxf>
      <numFmt numFmtId="2" formatCode="0.00"/>
    </dxf>
    <dxf>
      <numFmt numFmtId="170" formatCode="0.000"/>
    </dxf>
    <dxf>
      <numFmt numFmtId="168" formatCode="0.0"/>
    </dxf>
    <dxf>
      <numFmt numFmtId="2" formatCode="0.00"/>
    </dxf>
    <dxf>
      <numFmt numFmtId="170" formatCode="0.000"/>
    </dxf>
    <dxf>
      <numFmt numFmtId="165" formatCode="0.0E+00"/>
    </dxf>
    <dxf>
      <numFmt numFmtId="1" formatCode="0"/>
    </dxf>
    <dxf>
      <numFmt numFmtId="3" formatCode="#,##0"/>
    </dxf>
    <dxf>
      <numFmt numFmtId="165" formatCode="0.0E+00"/>
    </dxf>
    <dxf>
      <numFmt numFmtId="1" formatCode="0"/>
    </dxf>
    <dxf>
      <numFmt numFmtId="168" formatCode="0.0"/>
    </dxf>
    <dxf>
      <numFmt numFmtId="2" formatCode="0.00"/>
    </dxf>
    <dxf>
      <numFmt numFmtId="170" formatCode="0.000"/>
    </dxf>
    <dxf>
      <numFmt numFmtId="165" formatCode="0.0E+00"/>
    </dxf>
    <dxf>
      <numFmt numFmtId="1" formatCode="0"/>
    </dxf>
    <dxf>
      <numFmt numFmtId="3" formatCode="#,##0"/>
    </dxf>
    <dxf>
      <numFmt numFmtId="3" formatCode="#,##0"/>
    </dxf>
    <dxf>
      <numFmt numFmtId="165" formatCode="0.0E+00"/>
    </dxf>
    <dxf>
      <numFmt numFmtId="1" formatCode="0"/>
    </dxf>
    <dxf>
      <numFmt numFmtId="168" formatCode="0.0"/>
    </dxf>
    <dxf>
      <numFmt numFmtId="2" formatCode="0.00"/>
    </dxf>
    <dxf>
      <numFmt numFmtId="170" formatCode="0.000"/>
    </dxf>
    <dxf>
      <numFmt numFmtId="168" formatCode="0.0"/>
    </dxf>
    <dxf>
      <numFmt numFmtId="2" formatCode="0.00"/>
    </dxf>
    <dxf>
      <numFmt numFmtId="170" formatCode="0.000"/>
    </dxf>
    <dxf>
      <numFmt numFmtId="165" formatCode="0.0E+00"/>
    </dxf>
    <dxf>
      <numFmt numFmtId="1" formatCode="0"/>
    </dxf>
    <dxf>
      <numFmt numFmtId="3" formatCode="#,##0"/>
    </dxf>
    <dxf>
      <numFmt numFmtId="165" formatCode="0.0E+00"/>
    </dxf>
    <dxf>
      <numFmt numFmtId="1" formatCode="0"/>
    </dxf>
    <dxf>
      <numFmt numFmtId="168" formatCode="0.0"/>
    </dxf>
    <dxf>
      <numFmt numFmtId="2" formatCode="0.00"/>
    </dxf>
    <dxf>
      <numFmt numFmtId="170" formatCode="0.000"/>
    </dxf>
    <dxf>
      <numFmt numFmtId="165" formatCode="0.0E+00"/>
    </dxf>
    <dxf>
      <numFmt numFmtId="1" formatCode="0"/>
    </dxf>
    <dxf>
      <numFmt numFmtId="3" formatCode="#,##0"/>
    </dxf>
    <dxf>
      <numFmt numFmtId="3" formatCode="#,##0"/>
    </dxf>
    <dxf>
      <numFmt numFmtId="165" formatCode="0.0E+00"/>
    </dxf>
    <dxf>
      <numFmt numFmtId="1" formatCode="0"/>
    </dxf>
    <dxf>
      <numFmt numFmtId="168" formatCode="0.0"/>
    </dxf>
    <dxf>
      <numFmt numFmtId="2" formatCode="0.00"/>
    </dxf>
    <dxf>
      <numFmt numFmtId="170" formatCode="0.000"/>
    </dxf>
    <dxf>
      <numFmt numFmtId="168" formatCode="0.0"/>
    </dxf>
    <dxf>
      <numFmt numFmtId="2" formatCode="0.00"/>
    </dxf>
    <dxf>
      <numFmt numFmtId="170" formatCode="0.000"/>
    </dxf>
    <dxf>
      <numFmt numFmtId="165" formatCode="0.0E+00"/>
    </dxf>
    <dxf>
      <numFmt numFmtId="1" formatCode="0"/>
    </dxf>
    <dxf>
      <numFmt numFmtId="3" formatCode="#,##0"/>
    </dxf>
    <dxf>
      <numFmt numFmtId="165" formatCode="0.0E+00"/>
    </dxf>
    <dxf>
      <numFmt numFmtId="1" formatCode="0"/>
    </dxf>
    <dxf>
      <numFmt numFmtId="168" formatCode="0.0"/>
    </dxf>
    <dxf>
      <numFmt numFmtId="2" formatCode="0.00"/>
    </dxf>
    <dxf>
      <numFmt numFmtId="170" formatCode="0.000"/>
    </dxf>
    <dxf>
      <numFmt numFmtId="165" formatCode="0.0E+00"/>
    </dxf>
    <dxf>
      <numFmt numFmtId="1" formatCode="0"/>
    </dxf>
    <dxf>
      <numFmt numFmtId="3" formatCode="#,##0"/>
    </dxf>
    <dxf>
      <numFmt numFmtId="3" formatCode="#,##0"/>
    </dxf>
    <dxf>
      <numFmt numFmtId="165" formatCode="0.0E+00"/>
    </dxf>
    <dxf>
      <numFmt numFmtId="1" formatCode="0"/>
    </dxf>
    <dxf>
      <numFmt numFmtId="168" formatCode="0.0"/>
    </dxf>
    <dxf>
      <numFmt numFmtId="2" formatCode="0.00"/>
    </dxf>
    <dxf>
      <numFmt numFmtId="170" formatCode="0.000"/>
    </dxf>
    <dxf>
      <numFmt numFmtId="168" formatCode="0.0"/>
    </dxf>
    <dxf>
      <numFmt numFmtId="2" formatCode="0.00"/>
    </dxf>
    <dxf>
      <numFmt numFmtId="170" formatCode="0.000"/>
    </dxf>
    <dxf>
      <numFmt numFmtId="165" formatCode="0.0E+00"/>
    </dxf>
    <dxf>
      <numFmt numFmtId="1" formatCode="0"/>
    </dxf>
    <dxf>
      <numFmt numFmtId="3" formatCode="#,##0"/>
    </dxf>
    <dxf>
      <numFmt numFmtId="165" formatCode="0.0E+00"/>
    </dxf>
    <dxf>
      <numFmt numFmtId="1" formatCode="0"/>
    </dxf>
    <dxf>
      <numFmt numFmtId="1" formatCode="0"/>
    </dxf>
    <dxf>
      <numFmt numFmtId="168" formatCode="0.0"/>
    </dxf>
    <dxf>
      <numFmt numFmtId="2" formatCode="0.00"/>
    </dxf>
    <dxf>
      <numFmt numFmtId="170" formatCode="0.000"/>
    </dxf>
    <dxf>
      <numFmt numFmtId="3" formatCode="#,##0"/>
    </dxf>
    <dxf>
      <numFmt numFmtId="165" formatCode="0.0E+00"/>
    </dxf>
    <dxf>
      <numFmt numFmtId="168" formatCode="0.0"/>
    </dxf>
    <dxf>
      <numFmt numFmtId="2" formatCode="0.00"/>
    </dxf>
    <dxf>
      <numFmt numFmtId="170" formatCode="0.000"/>
    </dxf>
    <dxf>
      <numFmt numFmtId="165" formatCode="0.0E+00"/>
    </dxf>
    <dxf>
      <numFmt numFmtId="1" formatCode="0"/>
    </dxf>
    <dxf>
      <numFmt numFmtId="3" formatCode="#,##0"/>
    </dxf>
    <dxf>
      <numFmt numFmtId="165" formatCode="0.0E+00"/>
    </dxf>
    <dxf>
      <numFmt numFmtId="1" formatCode="0"/>
    </dxf>
    <dxf>
      <numFmt numFmtId="168" formatCode="0.0"/>
    </dxf>
    <dxf>
      <numFmt numFmtId="2" formatCode="0.00"/>
    </dxf>
    <dxf>
      <numFmt numFmtId="170" formatCode="0.000"/>
    </dxf>
    <dxf>
      <numFmt numFmtId="165" formatCode="0.0E+00"/>
    </dxf>
    <dxf>
      <numFmt numFmtId="1" formatCode="0"/>
    </dxf>
    <dxf>
      <numFmt numFmtId="3" formatCode="#,##0"/>
    </dxf>
    <dxf>
      <numFmt numFmtId="3" formatCode="#,##0"/>
    </dxf>
    <dxf>
      <numFmt numFmtId="165" formatCode="0.0E+00"/>
    </dxf>
    <dxf>
      <numFmt numFmtId="1" formatCode="0"/>
    </dxf>
    <dxf>
      <numFmt numFmtId="168" formatCode="0.0"/>
    </dxf>
    <dxf>
      <numFmt numFmtId="2" formatCode="0.00"/>
    </dxf>
    <dxf>
      <numFmt numFmtId="170" formatCode="0.000"/>
    </dxf>
    <dxf>
      <numFmt numFmtId="168" formatCode="0.0"/>
    </dxf>
    <dxf>
      <numFmt numFmtId="2" formatCode="0.00"/>
    </dxf>
    <dxf>
      <numFmt numFmtId="170" formatCode="0.000"/>
    </dxf>
    <dxf>
      <numFmt numFmtId="165" formatCode="0.0E+00"/>
    </dxf>
    <dxf>
      <numFmt numFmtId="1" formatCode="0"/>
    </dxf>
    <dxf>
      <numFmt numFmtId="3" formatCode="#,##0"/>
    </dxf>
    <dxf>
      <numFmt numFmtId="165" formatCode="0.0E+00"/>
    </dxf>
    <dxf>
      <numFmt numFmtId="1" formatCode="0"/>
    </dxf>
    <dxf>
      <numFmt numFmtId="168" formatCode="0.0"/>
    </dxf>
    <dxf>
      <numFmt numFmtId="2" formatCode="0.00"/>
    </dxf>
    <dxf>
      <numFmt numFmtId="170" formatCode="0.000"/>
    </dxf>
    <dxf>
      <numFmt numFmtId="165" formatCode="0.0E+00"/>
    </dxf>
    <dxf>
      <numFmt numFmtId="1" formatCode="0"/>
    </dxf>
    <dxf>
      <numFmt numFmtId="3" formatCode="#,##0"/>
    </dxf>
    <dxf>
      <numFmt numFmtId="3" formatCode="#,##0"/>
    </dxf>
    <dxf>
      <numFmt numFmtId="165" formatCode="0.0E+00"/>
    </dxf>
    <dxf>
      <numFmt numFmtId="1" formatCode="0"/>
    </dxf>
    <dxf>
      <numFmt numFmtId="168" formatCode="0.0"/>
    </dxf>
    <dxf>
      <numFmt numFmtId="2" formatCode="0.00"/>
    </dxf>
    <dxf>
      <numFmt numFmtId="170" formatCode="0.000"/>
    </dxf>
    <dxf>
      <numFmt numFmtId="168" formatCode="0.0"/>
    </dxf>
    <dxf>
      <numFmt numFmtId="2" formatCode="0.00"/>
    </dxf>
    <dxf>
      <numFmt numFmtId="170" formatCode="0.000"/>
    </dxf>
    <dxf>
      <numFmt numFmtId="165" formatCode="0.0E+00"/>
    </dxf>
    <dxf>
      <numFmt numFmtId="1" formatCode="0"/>
    </dxf>
    <dxf>
      <numFmt numFmtId="3" formatCode="#,##0"/>
    </dxf>
    <dxf>
      <numFmt numFmtId="165" formatCode="0.0E+00"/>
    </dxf>
    <dxf>
      <numFmt numFmtId="1" formatCode="0"/>
    </dxf>
    <dxf>
      <numFmt numFmtId="168" formatCode="0.0"/>
    </dxf>
    <dxf>
      <numFmt numFmtId="2" formatCode="0.00"/>
    </dxf>
    <dxf>
      <numFmt numFmtId="170" formatCode="0.000"/>
    </dxf>
    <dxf>
      <numFmt numFmtId="165" formatCode="0.0E+00"/>
    </dxf>
    <dxf>
      <numFmt numFmtId="1" formatCode="0"/>
    </dxf>
    <dxf>
      <numFmt numFmtId="3" formatCode="#,##0"/>
    </dxf>
    <dxf>
      <numFmt numFmtId="3" formatCode="#,##0"/>
    </dxf>
    <dxf>
      <numFmt numFmtId="165" formatCode="0.0E+00"/>
    </dxf>
    <dxf>
      <numFmt numFmtId="1" formatCode="0"/>
    </dxf>
    <dxf>
      <numFmt numFmtId="168" formatCode="0.0"/>
    </dxf>
    <dxf>
      <numFmt numFmtId="2" formatCode="0.00"/>
    </dxf>
    <dxf>
      <numFmt numFmtId="170" formatCode="0.000"/>
    </dxf>
    <dxf>
      <numFmt numFmtId="168" formatCode="0.0"/>
    </dxf>
    <dxf>
      <numFmt numFmtId="2" formatCode="0.00"/>
    </dxf>
    <dxf>
      <numFmt numFmtId="170" formatCode="0.000"/>
    </dxf>
    <dxf>
      <numFmt numFmtId="165" formatCode="0.0E+00"/>
    </dxf>
    <dxf>
      <numFmt numFmtId="1" formatCode="0"/>
    </dxf>
    <dxf>
      <numFmt numFmtId="3" formatCode="#,##0"/>
    </dxf>
    <dxf>
      <numFmt numFmtId="165" formatCode="0.0E+00"/>
    </dxf>
    <dxf>
      <numFmt numFmtId="1" formatCode="0"/>
    </dxf>
    <dxf>
      <numFmt numFmtId="168" formatCode="0.0"/>
    </dxf>
    <dxf>
      <numFmt numFmtId="2" formatCode="0.00"/>
    </dxf>
    <dxf>
      <numFmt numFmtId="170" formatCode="0.000"/>
    </dxf>
    <dxf>
      <numFmt numFmtId="165" formatCode="0.0E+00"/>
    </dxf>
    <dxf>
      <numFmt numFmtId="1" formatCode="0"/>
    </dxf>
    <dxf>
      <numFmt numFmtId="3" formatCode="#,##0"/>
    </dxf>
    <dxf>
      <numFmt numFmtId="3" formatCode="#,##0"/>
    </dxf>
    <dxf>
      <numFmt numFmtId="165" formatCode="0.0E+00"/>
    </dxf>
    <dxf>
      <numFmt numFmtId="1" formatCode="0"/>
    </dxf>
    <dxf>
      <numFmt numFmtId="168" formatCode="0.0"/>
    </dxf>
    <dxf>
      <numFmt numFmtId="2" formatCode="0.00"/>
    </dxf>
    <dxf>
      <numFmt numFmtId="170" formatCode="0.000"/>
    </dxf>
    <dxf>
      <numFmt numFmtId="168" formatCode="0.0"/>
    </dxf>
    <dxf>
      <numFmt numFmtId="2" formatCode="0.00"/>
    </dxf>
    <dxf>
      <numFmt numFmtId="170" formatCode="0.000"/>
    </dxf>
    <dxf>
      <numFmt numFmtId="165" formatCode="0.0E+00"/>
    </dxf>
    <dxf>
      <numFmt numFmtId="1" formatCode="0"/>
    </dxf>
    <dxf>
      <numFmt numFmtId="3" formatCode="#,##0"/>
    </dxf>
    <dxf>
      <numFmt numFmtId="165" formatCode="0.0E+00"/>
    </dxf>
    <dxf>
      <numFmt numFmtId="1" formatCode="0"/>
    </dxf>
    <dxf>
      <numFmt numFmtId="1" formatCode="0"/>
    </dxf>
    <dxf>
      <numFmt numFmtId="168" formatCode="0.0"/>
    </dxf>
    <dxf>
      <numFmt numFmtId="2" formatCode="0.00"/>
    </dxf>
    <dxf>
      <numFmt numFmtId="170" formatCode="0.000"/>
    </dxf>
    <dxf>
      <numFmt numFmtId="3" formatCode="#,##0"/>
    </dxf>
    <dxf>
      <numFmt numFmtId="165" formatCode="0.0E+00"/>
    </dxf>
    <dxf>
      <numFmt numFmtId="168" formatCode="0.0"/>
    </dxf>
    <dxf>
      <numFmt numFmtId="2" formatCode="0.00"/>
    </dxf>
    <dxf>
      <numFmt numFmtId="170" formatCode="0.000"/>
    </dxf>
    <dxf>
      <numFmt numFmtId="165" formatCode="0.0E+00"/>
    </dxf>
    <dxf>
      <numFmt numFmtId="1" formatCode="0"/>
    </dxf>
    <dxf>
      <numFmt numFmtId="3" formatCode="#,##0"/>
    </dxf>
    <dxf>
      <numFmt numFmtId="165" formatCode="0.0E+00"/>
    </dxf>
    <dxf>
      <numFmt numFmtId="1" formatCode="0"/>
    </dxf>
    <dxf>
      <numFmt numFmtId="168" formatCode="0.0"/>
    </dxf>
    <dxf>
      <numFmt numFmtId="2" formatCode="0.00"/>
    </dxf>
    <dxf>
      <numFmt numFmtId="170" formatCode="0.000"/>
    </dxf>
    <dxf>
      <numFmt numFmtId="165" formatCode="0.0E+00"/>
    </dxf>
    <dxf>
      <numFmt numFmtId="1" formatCode="0"/>
    </dxf>
    <dxf>
      <numFmt numFmtId="3" formatCode="#,##0"/>
    </dxf>
    <dxf>
      <numFmt numFmtId="3" formatCode="#,##0"/>
    </dxf>
    <dxf>
      <numFmt numFmtId="165" formatCode="0.0E+00"/>
    </dxf>
    <dxf>
      <numFmt numFmtId="1" formatCode="0"/>
    </dxf>
    <dxf>
      <numFmt numFmtId="168" formatCode="0.0"/>
    </dxf>
    <dxf>
      <numFmt numFmtId="2" formatCode="0.00"/>
    </dxf>
    <dxf>
      <numFmt numFmtId="170" formatCode="0.000"/>
    </dxf>
    <dxf>
      <numFmt numFmtId="168" formatCode="0.0"/>
    </dxf>
    <dxf>
      <numFmt numFmtId="2" formatCode="0.00"/>
    </dxf>
    <dxf>
      <numFmt numFmtId="170" formatCode="0.000"/>
    </dxf>
    <dxf>
      <numFmt numFmtId="165" formatCode="0.0E+00"/>
    </dxf>
    <dxf>
      <numFmt numFmtId="1" formatCode="0"/>
    </dxf>
    <dxf>
      <numFmt numFmtId="3" formatCode="#,##0"/>
    </dxf>
    <dxf>
      <numFmt numFmtId="165" formatCode="0.0E+00"/>
    </dxf>
    <dxf>
      <numFmt numFmtId="1" formatCode="0"/>
    </dxf>
    <dxf>
      <numFmt numFmtId="168" formatCode="0.0"/>
    </dxf>
    <dxf>
      <numFmt numFmtId="2" formatCode="0.00"/>
    </dxf>
    <dxf>
      <numFmt numFmtId="170" formatCode="0.000"/>
    </dxf>
    <dxf>
      <numFmt numFmtId="165" formatCode="0.0E+00"/>
    </dxf>
    <dxf>
      <numFmt numFmtId="1" formatCode="0"/>
    </dxf>
    <dxf>
      <numFmt numFmtId="3" formatCode="#,##0"/>
    </dxf>
    <dxf>
      <numFmt numFmtId="3" formatCode="#,##0"/>
    </dxf>
    <dxf>
      <numFmt numFmtId="165" formatCode="0.0E+00"/>
    </dxf>
    <dxf>
      <numFmt numFmtId="1" formatCode="0"/>
    </dxf>
    <dxf>
      <numFmt numFmtId="168" formatCode="0.0"/>
    </dxf>
    <dxf>
      <numFmt numFmtId="2" formatCode="0.00"/>
    </dxf>
    <dxf>
      <numFmt numFmtId="170" formatCode="0.000"/>
    </dxf>
    <dxf>
      <numFmt numFmtId="168" formatCode="0.0"/>
    </dxf>
    <dxf>
      <numFmt numFmtId="2" formatCode="0.00"/>
    </dxf>
    <dxf>
      <numFmt numFmtId="170" formatCode="0.000"/>
    </dxf>
    <dxf>
      <numFmt numFmtId="165" formatCode="0.0E+00"/>
    </dxf>
    <dxf>
      <numFmt numFmtId="1" formatCode="0"/>
    </dxf>
    <dxf>
      <numFmt numFmtId="3" formatCode="#,##0"/>
    </dxf>
    <dxf>
      <numFmt numFmtId="165" formatCode="0.0E+00"/>
    </dxf>
    <dxf>
      <numFmt numFmtId="1" formatCode="0"/>
    </dxf>
    <dxf>
      <numFmt numFmtId="168" formatCode="0.0"/>
    </dxf>
    <dxf>
      <numFmt numFmtId="2" formatCode="0.00"/>
    </dxf>
    <dxf>
      <numFmt numFmtId="170" formatCode="0.000"/>
    </dxf>
    <dxf>
      <numFmt numFmtId="165" formatCode="0.0E+00"/>
    </dxf>
    <dxf>
      <numFmt numFmtId="1" formatCode="0"/>
    </dxf>
    <dxf>
      <numFmt numFmtId="3" formatCode="#,##0"/>
    </dxf>
    <dxf>
      <numFmt numFmtId="3" formatCode="#,##0"/>
    </dxf>
    <dxf>
      <numFmt numFmtId="165" formatCode="0.0E+00"/>
    </dxf>
    <dxf>
      <numFmt numFmtId="1" formatCode="0"/>
    </dxf>
    <dxf>
      <numFmt numFmtId="168" formatCode="0.0"/>
    </dxf>
    <dxf>
      <numFmt numFmtId="2" formatCode="0.00"/>
    </dxf>
    <dxf>
      <numFmt numFmtId="170" formatCode="0.000"/>
    </dxf>
    <dxf>
      <numFmt numFmtId="168" formatCode="0.0"/>
    </dxf>
    <dxf>
      <numFmt numFmtId="2" formatCode="0.00"/>
    </dxf>
    <dxf>
      <numFmt numFmtId="170" formatCode="0.000"/>
    </dxf>
    <dxf>
      <numFmt numFmtId="165" formatCode="0.0E+00"/>
    </dxf>
    <dxf>
      <numFmt numFmtId="1" formatCode="0"/>
    </dxf>
    <dxf>
      <numFmt numFmtId="3" formatCode="#,##0"/>
    </dxf>
    <dxf>
      <numFmt numFmtId="165" formatCode="0.0E+00"/>
    </dxf>
    <dxf>
      <numFmt numFmtId="1" formatCode="0"/>
    </dxf>
    <dxf>
      <numFmt numFmtId="168" formatCode="0.0"/>
    </dxf>
    <dxf>
      <numFmt numFmtId="2" formatCode="0.00"/>
    </dxf>
    <dxf>
      <numFmt numFmtId="170" formatCode="0.000"/>
    </dxf>
    <dxf>
      <numFmt numFmtId="165" formatCode="0.0E+00"/>
    </dxf>
    <dxf>
      <numFmt numFmtId="1" formatCode="0"/>
    </dxf>
    <dxf>
      <numFmt numFmtId="3" formatCode="#,##0"/>
    </dxf>
    <dxf>
      <numFmt numFmtId="3" formatCode="#,##0"/>
    </dxf>
    <dxf>
      <numFmt numFmtId="165" formatCode="0.0E+00"/>
    </dxf>
    <dxf>
      <numFmt numFmtId="1" formatCode="0"/>
    </dxf>
    <dxf>
      <numFmt numFmtId="168" formatCode="0.0"/>
    </dxf>
    <dxf>
      <numFmt numFmtId="2" formatCode="0.00"/>
    </dxf>
    <dxf>
      <numFmt numFmtId="170" formatCode="0.000"/>
    </dxf>
    <dxf>
      <numFmt numFmtId="168" formatCode="0.0"/>
    </dxf>
    <dxf>
      <numFmt numFmtId="2" formatCode="0.00"/>
    </dxf>
    <dxf>
      <numFmt numFmtId="170" formatCode="0.000"/>
    </dxf>
    <dxf>
      <numFmt numFmtId="165" formatCode="0.0E+00"/>
    </dxf>
    <dxf>
      <numFmt numFmtId="1" formatCode="0"/>
    </dxf>
    <dxf>
      <numFmt numFmtId="3" formatCode="#,##0"/>
    </dxf>
    <dxf>
      <numFmt numFmtId="165" formatCode="0.0E+00"/>
    </dxf>
    <dxf>
      <numFmt numFmtId="1" formatCode="0"/>
    </dxf>
    <dxf>
      <numFmt numFmtId="1" formatCode="0"/>
    </dxf>
    <dxf>
      <numFmt numFmtId="168" formatCode="0.0"/>
    </dxf>
    <dxf>
      <numFmt numFmtId="2" formatCode="0.00"/>
    </dxf>
    <dxf>
      <numFmt numFmtId="170" formatCode="0.000"/>
    </dxf>
    <dxf>
      <numFmt numFmtId="3" formatCode="#,##0"/>
    </dxf>
    <dxf>
      <numFmt numFmtId="165" formatCode="0.0E+00"/>
    </dxf>
    <dxf>
      <numFmt numFmtId="168" formatCode="0.0"/>
    </dxf>
    <dxf>
      <numFmt numFmtId="2" formatCode="0.00"/>
    </dxf>
    <dxf>
      <numFmt numFmtId="170" formatCode="0.000"/>
    </dxf>
    <dxf>
      <numFmt numFmtId="165" formatCode="0.0E+00"/>
    </dxf>
    <dxf>
      <numFmt numFmtId="1" formatCode="0"/>
    </dxf>
    <dxf>
      <numFmt numFmtId="3" formatCode="#,##0"/>
    </dxf>
    <dxf>
      <numFmt numFmtId="165" formatCode="0.0E+00"/>
    </dxf>
    <dxf>
      <numFmt numFmtId="1" formatCode="0"/>
    </dxf>
    <dxf>
      <numFmt numFmtId="168" formatCode="0.0"/>
    </dxf>
    <dxf>
      <numFmt numFmtId="2" formatCode="0.00"/>
    </dxf>
    <dxf>
      <numFmt numFmtId="170" formatCode="0.000"/>
    </dxf>
    <dxf>
      <numFmt numFmtId="165" formatCode="0.0E+00"/>
    </dxf>
    <dxf>
      <numFmt numFmtId="1" formatCode="0"/>
    </dxf>
    <dxf>
      <numFmt numFmtId="3" formatCode="#,##0"/>
    </dxf>
    <dxf>
      <numFmt numFmtId="3" formatCode="#,##0"/>
    </dxf>
    <dxf>
      <numFmt numFmtId="165" formatCode="0.0E+00"/>
    </dxf>
    <dxf>
      <numFmt numFmtId="1" formatCode="0"/>
    </dxf>
    <dxf>
      <numFmt numFmtId="168" formatCode="0.0"/>
    </dxf>
    <dxf>
      <numFmt numFmtId="2" formatCode="0.00"/>
    </dxf>
    <dxf>
      <numFmt numFmtId="170" formatCode="0.000"/>
    </dxf>
    <dxf>
      <numFmt numFmtId="168" formatCode="0.0"/>
    </dxf>
    <dxf>
      <numFmt numFmtId="2" formatCode="0.00"/>
    </dxf>
    <dxf>
      <numFmt numFmtId="170" formatCode="0.000"/>
    </dxf>
    <dxf>
      <numFmt numFmtId="165" formatCode="0.0E+00"/>
    </dxf>
    <dxf>
      <numFmt numFmtId="1" formatCode="0"/>
    </dxf>
    <dxf>
      <numFmt numFmtId="3" formatCode="#,##0"/>
    </dxf>
    <dxf>
      <numFmt numFmtId="165" formatCode="0.0E+00"/>
    </dxf>
    <dxf>
      <numFmt numFmtId="1" formatCode="0"/>
    </dxf>
    <dxf>
      <numFmt numFmtId="168" formatCode="0.0"/>
    </dxf>
    <dxf>
      <numFmt numFmtId="2" formatCode="0.00"/>
    </dxf>
    <dxf>
      <numFmt numFmtId="170" formatCode="0.000"/>
    </dxf>
    <dxf>
      <numFmt numFmtId="165" formatCode="0.0E+00"/>
    </dxf>
    <dxf>
      <numFmt numFmtId="1" formatCode="0"/>
    </dxf>
    <dxf>
      <numFmt numFmtId="3" formatCode="#,##0"/>
    </dxf>
    <dxf>
      <numFmt numFmtId="3" formatCode="#,##0"/>
    </dxf>
    <dxf>
      <numFmt numFmtId="165" formatCode="0.0E+00"/>
    </dxf>
    <dxf>
      <numFmt numFmtId="1" formatCode="0"/>
    </dxf>
    <dxf>
      <numFmt numFmtId="168" formatCode="0.0"/>
    </dxf>
    <dxf>
      <numFmt numFmtId="2" formatCode="0.00"/>
    </dxf>
    <dxf>
      <numFmt numFmtId="170" formatCode="0.000"/>
    </dxf>
    <dxf>
      <numFmt numFmtId="168" formatCode="0.0"/>
    </dxf>
    <dxf>
      <numFmt numFmtId="2" formatCode="0.00"/>
    </dxf>
    <dxf>
      <numFmt numFmtId="170" formatCode="0.000"/>
    </dxf>
    <dxf>
      <numFmt numFmtId="165" formatCode="0.0E+00"/>
    </dxf>
    <dxf>
      <numFmt numFmtId="1" formatCode="0"/>
    </dxf>
    <dxf>
      <numFmt numFmtId="3" formatCode="#,##0"/>
    </dxf>
    <dxf>
      <numFmt numFmtId="165" formatCode="0.0E+00"/>
    </dxf>
    <dxf>
      <numFmt numFmtId="1" formatCode="0"/>
    </dxf>
    <dxf>
      <numFmt numFmtId="168" formatCode="0.0"/>
    </dxf>
    <dxf>
      <numFmt numFmtId="2" formatCode="0.00"/>
    </dxf>
    <dxf>
      <numFmt numFmtId="170" formatCode="0.000"/>
    </dxf>
    <dxf>
      <numFmt numFmtId="165" formatCode="0.0E+00"/>
    </dxf>
    <dxf>
      <numFmt numFmtId="1" formatCode="0"/>
    </dxf>
    <dxf>
      <numFmt numFmtId="3" formatCode="#,##0"/>
    </dxf>
    <dxf>
      <numFmt numFmtId="3" formatCode="#,##0"/>
    </dxf>
    <dxf>
      <numFmt numFmtId="165" formatCode="0.0E+00"/>
    </dxf>
    <dxf>
      <numFmt numFmtId="1" formatCode="0"/>
    </dxf>
    <dxf>
      <numFmt numFmtId="168" formatCode="0.0"/>
    </dxf>
    <dxf>
      <numFmt numFmtId="2" formatCode="0.00"/>
    </dxf>
    <dxf>
      <numFmt numFmtId="170" formatCode="0.000"/>
    </dxf>
    <dxf>
      <numFmt numFmtId="168" formatCode="0.0"/>
    </dxf>
    <dxf>
      <numFmt numFmtId="2" formatCode="0.00"/>
    </dxf>
    <dxf>
      <numFmt numFmtId="170" formatCode="0.000"/>
    </dxf>
    <dxf>
      <numFmt numFmtId="165" formatCode="0.0E+00"/>
    </dxf>
    <dxf>
      <numFmt numFmtId="1" formatCode="0"/>
    </dxf>
    <dxf>
      <numFmt numFmtId="3" formatCode="#,##0"/>
    </dxf>
    <dxf>
      <numFmt numFmtId="165" formatCode="0.0E+00"/>
    </dxf>
    <dxf>
      <numFmt numFmtId="1" formatCode="0"/>
    </dxf>
    <dxf>
      <numFmt numFmtId="168" formatCode="0.0"/>
    </dxf>
    <dxf>
      <numFmt numFmtId="2" formatCode="0.00"/>
    </dxf>
    <dxf>
      <numFmt numFmtId="170" formatCode="0.000"/>
    </dxf>
    <dxf>
      <numFmt numFmtId="165" formatCode="0.0E+00"/>
    </dxf>
    <dxf>
      <numFmt numFmtId="1" formatCode="0"/>
    </dxf>
    <dxf>
      <numFmt numFmtId="3" formatCode="#,##0"/>
    </dxf>
    <dxf>
      <numFmt numFmtId="3" formatCode="#,##0"/>
    </dxf>
    <dxf>
      <numFmt numFmtId="165" formatCode="0.0E+00"/>
    </dxf>
    <dxf>
      <numFmt numFmtId="1" formatCode="0"/>
    </dxf>
    <dxf>
      <numFmt numFmtId="168" formatCode="0.0"/>
    </dxf>
    <dxf>
      <numFmt numFmtId="2" formatCode="0.00"/>
    </dxf>
    <dxf>
      <numFmt numFmtId="170" formatCode="0.000"/>
    </dxf>
    <dxf>
      <numFmt numFmtId="168" formatCode="0.0"/>
    </dxf>
    <dxf>
      <numFmt numFmtId="2" formatCode="0.00"/>
    </dxf>
    <dxf>
      <numFmt numFmtId="170" formatCode="0.000"/>
    </dxf>
    <dxf>
      <numFmt numFmtId="165" formatCode="0.0E+00"/>
    </dxf>
    <dxf>
      <numFmt numFmtId="1" formatCode="0"/>
    </dxf>
    <dxf>
      <numFmt numFmtId="3" formatCode="#,##0"/>
    </dxf>
    <dxf>
      <numFmt numFmtId="165" formatCode="0.0E+00"/>
    </dxf>
    <dxf>
      <numFmt numFmtId="1" formatCode="0"/>
    </dxf>
    <dxf>
      <numFmt numFmtId="1" formatCode="0"/>
    </dxf>
    <dxf>
      <numFmt numFmtId="168" formatCode="0.0"/>
    </dxf>
    <dxf>
      <numFmt numFmtId="2" formatCode="0.00"/>
    </dxf>
    <dxf>
      <numFmt numFmtId="170" formatCode="0.000"/>
    </dxf>
    <dxf>
      <numFmt numFmtId="3" formatCode="#,##0"/>
    </dxf>
    <dxf>
      <numFmt numFmtId="165" formatCode="0.0E+00"/>
    </dxf>
    <dxf>
      <numFmt numFmtId="168" formatCode="0.0"/>
    </dxf>
    <dxf>
      <numFmt numFmtId="2" formatCode="0.00"/>
    </dxf>
    <dxf>
      <numFmt numFmtId="170" formatCode="0.000"/>
    </dxf>
    <dxf>
      <numFmt numFmtId="165" formatCode="0.0E+00"/>
    </dxf>
    <dxf>
      <numFmt numFmtId="1" formatCode="0"/>
    </dxf>
    <dxf>
      <numFmt numFmtId="3" formatCode="#,##0"/>
    </dxf>
    <dxf>
      <numFmt numFmtId="165" formatCode="0.0E+00"/>
    </dxf>
    <dxf>
      <numFmt numFmtId="1" formatCode="0"/>
    </dxf>
    <dxf>
      <numFmt numFmtId="168" formatCode="0.0"/>
    </dxf>
    <dxf>
      <numFmt numFmtId="2" formatCode="0.00"/>
    </dxf>
    <dxf>
      <numFmt numFmtId="170" formatCode="0.000"/>
    </dxf>
    <dxf>
      <numFmt numFmtId="165" formatCode="0.0E+00"/>
    </dxf>
    <dxf>
      <numFmt numFmtId="1" formatCode="0"/>
    </dxf>
    <dxf>
      <numFmt numFmtId="3" formatCode="#,##0"/>
    </dxf>
    <dxf>
      <numFmt numFmtId="3" formatCode="#,##0"/>
    </dxf>
    <dxf>
      <numFmt numFmtId="165" formatCode="0.0E+00"/>
    </dxf>
    <dxf>
      <numFmt numFmtId="1" formatCode="0"/>
    </dxf>
    <dxf>
      <numFmt numFmtId="168" formatCode="0.0"/>
    </dxf>
    <dxf>
      <numFmt numFmtId="2" formatCode="0.00"/>
    </dxf>
    <dxf>
      <numFmt numFmtId="170" formatCode="0.000"/>
    </dxf>
    <dxf>
      <numFmt numFmtId="168" formatCode="0.0"/>
    </dxf>
    <dxf>
      <numFmt numFmtId="2" formatCode="0.00"/>
    </dxf>
    <dxf>
      <numFmt numFmtId="170" formatCode="0.000"/>
    </dxf>
    <dxf>
      <numFmt numFmtId="165" formatCode="0.0E+00"/>
    </dxf>
    <dxf>
      <numFmt numFmtId="1" formatCode="0"/>
    </dxf>
    <dxf>
      <numFmt numFmtId="3" formatCode="#,##0"/>
    </dxf>
    <dxf>
      <numFmt numFmtId="165" formatCode="0.0E+00"/>
    </dxf>
    <dxf>
      <numFmt numFmtId="1" formatCode="0"/>
    </dxf>
    <dxf>
      <numFmt numFmtId="168" formatCode="0.0"/>
    </dxf>
    <dxf>
      <numFmt numFmtId="2" formatCode="0.00"/>
    </dxf>
    <dxf>
      <numFmt numFmtId="170" formatCode="0.000"/>
    </dxf>
    <dxf>
      <numFmt numFmtId="165" formatCode="0.0E+00"/>
    </dxf>
    <dxf>
      <numFmt numFmtId="1" formatCode="0"/>
    </dxf>
    <dxf>
      <numFmt numFmtId="3" formatCode="#,##0"/>
    </dxf>
    <dxf>
      <numFmt numFmtId="3" formatCode="#,##0"/>
    </dxf>
    <dxf>
      <numFmt numFmtId="165" formatCode="0.0E+00"/>
    </dxf>
    <dxf>
      <numFmt numFmtId="1" formatCode="0"/>
    </dxf>
    <dxf>
      <numFmt numFmtId="168" formatCode="0.0"/>
    </dxf>
    <dxf>
      <numFmt numFmtId="2" formatCode="0.00"/>
    </dxf>
    <dxf>
      <numFmt numFmtId="170" formatCode="0.000"/>
    </dxf>
    <dxf>
      <numFmt numFmtId="168" formatCode="0.0"/>
    </dxf>
    <dxf>
      <numFmt numFmtId="2" formatCode="0.00"/>
    </dxf>
    <dxf>
      <numFmt numFmtId="170" formatCode="0.000"/>
    </dxf>
    <dxf>
      <numFmt numFmtId="165" formatCode="0.0E+00"/>
    </dxf>
    <dxf>
      <numFmt numFmtId="1" formatCode="0"/>
    </dxf>
    <dxf>
      <numFmt numFmtId="3" formatCode="#,##0"/>
    </dxf>
    <dxf>
      <numFmt numFmtId="165" formatCode="0.0E+00"/>
    </dxf>
    <dxf>
      <numFmt numFmtId="1" formatCode="0"/>
    </dxf>
    <dxf>
      <numFmt numFmtId="168" formatCode="0.0"/>
    </dxf>
    <dxf>
      <numFmt numFmtId="2" formatCode="0.00"/>
    </dxf>
    <dxf>
      <numFmt numFmtId="170" formatCode="0.000"/>
    </dxf>
    <dxf>
      <numFmt numFmtId="165" formatCode="0.0E+00"/>
    </dxf>
    <dxf>
      <numFmt numFmtId="1" formatCode="0"/>
    </dxf>
    <dxf>
      <numFmt numFmtId="3" formatCode="#,##0"/>
    </dxf>
    <dxf>
      <numFmt numFmtId="3" formatCode="#,##0"/>
    </dxf>
    <dxf>
      <numFmt numFmtId="165" formatCode="0.0E+00"/>
    </dxf>
    <dxf>
      <numFmt numFmtId="1" formatCode="0"/>
    </dxf>
    <dxf>
      <numFmt numFmtId="168" formatCode="0.0"/>
    </dxf>
    <dxf>
      <numFmt numFmtId="2" formatCode="0.00"/>
    </dxf>
    <dxf>
      <numFmt numFmtId="170" formatCode="0.000"/>
    </dxf>
    <dxf>
      <numFmt numFmtId="168" formatCode="0.0"/>
    </dxf>
    <dxf>
      <numFmt numFmtId="2" formatCode="0.00"/>
    </dxf>
    <dxf>
      <numFmt numFmtId="170" formatCode="0.000"/>
    </dxf>
    <dxf>
      <numFmt numFmtId="165" formatCode="0.0E+00"/>
    </dxf>
    <dxf>
      <numFmt numFmtId="1" formatCode="0"/>
    </dxf>
    <dxf>
      <numFmt numFmtId="3" formatCode="#,##0"/>
    </dxf>
    <dxf>
      <numFmt numFmtId="165" formatCode="0.0E+00"/>
    </dxf>
    <dxf>
      <numFmt numFmtId="1" formatCode="0"/>
    </dxf>
    <dxf>
      <numFmt numFmtId="168" formatCode="0.0"/>
    </dxf>
    <dxf>
      <numFmt numFmtId="2" formatCode="0.00"/>
    </dxf>
    <dxf>
      <numFmt numFmtId="170" formatCode="0.000"/>
    </dxf>
    <dxf>
      <numFmt numFmtId="165" formatCode="0.0E+00"/>
    </dxf>
    <dxf>
      <numFmt numFmtId="1" formatCode="0"/>
    </dxf>
    <dxf>
      <numFmt numFmtId="3" formatCode="#,##0"/>
    </dxf>
    <dxf>
      <numFmt numFmtId="3" formatCode="#,##0"/>
    </dxf>
    <dxf>
      <numFmt numFmtId="165" formatCode="0.0E+00"/>
    </dxf>
    <dxf>
      <numFmt numFmtId="1" formatCode="0"/>
    </dxf>
    <dxf>
      <numFmt numFmtId="168" formatCode="0.0"/>
    </dxf>
    <dxf>
      <numFmt numFmtId="2" formatCode="0.00"/>
    </dxf>
    <dxf>
      <numFmt numFmtId="170" formatCode="0.000"/>
    </dxf>
    <dxf>
      <numFmt numFmtId="168" formatCode="0.0"/>
    </dxf>
    <dxf>
      <numFmt numFmtId="2" formatCode="0.00"/>
    </dxf>
    <dxf>
      <numFmt numFmtId="170" formatCode="0.000"/>
    </dxf>
    <dxf>
      <numFmt numFmtId="165" formatCode="0.0E+00"/>
    </dxf>
    <dxf>
      <numFmt numFmtId="1" formatCode="0"/>
    </dxf>
    <dxf>
      <numFmt numFmtId="3" formatCode="#,##0"/>
    </dxf>
    <dxf>
      <numFmt numFmtId="165" formatCode="0.0E+00"/>
    </dxf>
    <dxf>
      <numFmt numFmtId="1" formatCode="0"/>
    </dxf>
    <dxf>
      <numFmt numFmtId="1" formatCode="0"/>
    </dxf>
    <dxf>
      <numFmt numFmtId="168" formatCode="0.0"/>
    </dxf>
    <dxf>
      <numFmt numFmtId="2" formatCode="0.00"/>
    </dxf>
    <dxf>
      <numFmt numFmtId="170" formatCode="0.000"/>
    </dxf>
    <dxf>
      <numFmt numFmtId="3" formatCode="#,##0"/>
    </dxf>
    <dxf>
      <numFmt numFmtId="165" formatCode="0.0E+00"/>
    </dxf>
    <dxf>
      <numFmt numFmtId="168" formatCode="0.0"/>
    </dxf>
    <dxf>
      <numFmt numFmtId="2" formatCode="0.00"/>
    </dxf>
    <dxf>
      <numFmt numFmtId="170" formatCode="0.000"/>
    </dxf>
    <dxf>
      <numFmt numFmtId="165" formatCode="0.0E+00"/>
    </dxf>
    <dxf>
      <numFmt numFmtId="1" formatCode="0"/>
    </dxf>
    <dxf>
      <numFmt numFmtId="3" formatCode="#,##0"/>
    </dxf>
    <dxf>
      <numFmt numFmtId="165" formatCode="0.0E+00"/>
    </dxf>
    <dxf>
      <numFmt numFmtId="1" formatCode="0"/>
    </dxf>
    <dxf>
      <numFmt numFmtId="168" formatCode="0.0"/>
    </dxf>
    <dxf>
      <numFmt numFmtId="2" formatCode="0.00"/>
    </dxf>
    <dxf>
      <numFmt numFmtId="170" formatCode="0.000"/>
    </dxf>
    <dxf>
      <numFmt numFmtId="165" formatCode="0.0E+00"/>
    </dxf>
    <dxf>
      <numFmt numFmtId="1" formatCode="0"/>
    </dxf>
    <dxf>
      <numFmt numFmtId="3" formatCode="#,##0"/>
    </dxf>
    <dxf>
      <numFmt numFmtId="3" formatCode="#,##0"/>
    </dxf>
    <dxf>
      <numFmt numFmtId="165" formatCode="0.0E+00"/>
    </dxf>
    <dxf>
      <numFmt numFmtId="1" formatCode="0"/>
    </dxf>
    <dxf>
      <numFmt numFmtId="168" formatCode="0.0"/>
    </dxf>
    <dxf>
      <numFmt numFmtId="2" formatCode="0.00"/>
    </dxf>
    <dxf>
      <numFmt numFmtId="170" formatCode="0.000"/>
    </dxf>
    <dxf>
      <numFmt numFmtId="168" formatCode="0.0"/>
    </dxf>
    <dxf>
      <numFmt numFmtId="2" formatCode="0.00"/>
    </dxf>
    <dxf>
      <numFmt numFmtId="170" formatCode="0.000"/>
    </dxf>
    <dxf>
      <numFmt numFmtId="165" formatCode="0.0E+00"/>
    </dxf>
    <dxf>
      <numFmt numFmtId="1" formatCode="0"/>
    </dxf>
    <dxf>
      <numFmt numFmtId="3" formatCode="#,##0"/>
    </dxf>
    <dxf>
      <numFmt numFmtId="165" formatCode="0.0E+00"/>
    </dxf>
    <dxf>
      <numFmt numFmtId="1" formatCode="0"/>
    </dxf>
    <dxf>
      <numFmt numFmtId="168" formatCode="0.0"/>
    </dxf>
    <dxf>
      <numFmt numFmtId="2" formatCode="0.00"/>
    </dxf>
    <dxf>
      <numFmt numFmtId="170" formatCode="0.000"/>
    </dxf>
    <dxf>
      <numFmt numFmtId="165" formatCode="0.0E+00"/>
    </dxf>
    <dxf>
      <numFmt numFmtId="1" formatCode="0"/>
    </dxf>
    <dxf>
      <numFmt numFmtId="3" formatCode="#,##0"/>
    </dxf>
    <dxf>
      <numFmt numFmtId="3" formatCode="#,##0"/>
    </dxf>
    <dxf>
      <numFmt numFmtId="165" formatCode="0.0E+00"/>
    </dxf>
    <dxf>
      <numFmt numFmtId="1" formatCode="0"/>
    </dxf>
    <dxf>
      <numFmt numFmtId="168" formatCode="0.0"/>
    </dxf>
    <dxf>
      <numFmt numFmtId="2" formatCode="0.00"/>
    </dxf>
    <dxf>
      <numFmt numFmtId="170" formatCode="0.000"/>
    </dxf>
    <dxf>
      <numFmt numFmtId="168" formatCode="0.0"/>
    </dxf>
    <dxf>
      <numFmt numFmtId="2" formatCode="0.00"/>
    </dxf>
    <dxf>
      <numFmt numFmtId="170" formatCode="0.000"/>
    </dxf>
    <dxf>
      <numFmt numFmtId="165" formatCode="0.0E+00"/>
    </dxf>
    <dxf>
      <numFmt numFmtId="1" formatCode="0"/>
    </dxf>
    <dxf>
      <numFmt numFmtId="3" formatCode="#,##0"/>
    </dxf>
    <dxf>
      <numFmt numFmtId="165" formatCode="0.0E+00"/>
    </dxf>
    <dxf>
      <numFmt numFmtId="1" formatCode="0"/>
    </dxf>
    <dxf>
      <numFmt numFmtId="168" formatCode="0.0"/>
    </dxf>
    <dxf>
      <numFmt numFmtId="2" formatCode="0.00"/>
    </dxf>
    <dxf>
      <numFmt numFmtId="170" formatCode="0.000"/>
    </dxf>
    <dxf>
      <numFmt numFmtId="165" formatCode="0.0E+00"/>
    </dxf>
    <dxf>
      <numFmt numFmtId="1" formatCode="0"/>
    </dxf>
    <dxf>
      <numFmt numFmtId="3" formatCode="#,##0"/>
    </dxf>
    <dxf>
      <numFmt numFmtId="3" formatCode="#,##0"/>
    </dxf>
    <dxf>
      <numFmt numFmtId="165" formatCode="0.0E+00"/>
    </dxf>
    <dxf>
      <numFmt numFmtId="1" formatCode="0"/>
    </dxf>
    <dxf>
      <numFmt numFmtId="168" formatCode="0.0"/>
    </dxf>
    <dxf>
      <numFmt numFmtId="2" formatCode="0.00"/>
    </dxf>
    <dxf>
      <numFmt numFmtId="170" formatCode="0.000"/>
    </dxf>
    <dxf>
      <numFmt numFmtId="168" formatCode="0.0"/>
    </dxf>
    <dxf>
      <numFmt numFmtId="2" formatCode="0.00"/>
    </dxf>
    <dxf>
      <numFmt numFmtId="170" formatCode="0.000"/>
    </dxf>
    <dxf>
      <numFmt numFmtId="165" formatCode="0.0E+00"/>
    </dxf>
    <dxf>
      <numFmt numFmtId="1" formatCode="0"/>
    </dxf>
    <dxf>
      <numFmt numFmtId="3" formatCode="#,##0"/>
    </dxf>
    <dxf>
      <numFmt numFmtId="165" formatCode="0.0E+00"/>
    </dxf>
    <dxf>
      <numFmt numFmtId="1" formatCode="0"/>
    </dxf>
    <dxf>
      <numFmt numFmtId="168" formatCode="0.0"/>
    </dxf>
    <dxf>
      <numFmt numFmtId="2" formatCode="0.00"/>
    </dxf>
    <dxf>
      <numFmt numFmtId="170" formatCode="0.000"/>
    </dxf>
    <dxf>
      <numFmt numFmtId="165" formatCode="0.0E+00"/>
    </dxf>
    <dxf>
      <numFmt numFmtId="1" formatCode="0"/>
    </dxf>
    <dxf>
      <numFmt numFmtId="3" formatCode="#,##0"/>
    </dxf>
    <dxf>
      <numFmt numFmtId="3" formatCode="#,##0"/>
    </dxf>
    <dxf>
      <numFmt numFmtId="165" formatCode="0.0E+00"/>
    </dxf>
    <dxf>
      <numFmt numFmtId="1" formatCode="0"/>
    </dxf>
    <dxf>
      <numFmt numFmtId="168" formatCode="0.0"/>
    </dxf>
    <dxf>
      <numFmt numFmtId="2" formatCode="0.00"/>
    </dxf>
    <dxf>
      <numFmt numFmtId="170" formatCode="0.000"/>
    </dxf>
    <dxf>
      <numFmt numFmtId="168" formatCode="0.0"/>
    </dxf>
    <dxf>
      <numFmt numFmtId="2" formatCode="0.00"/>
    </dxf>
    <dxf>
      <numFmt numFmtId="170" formatCode="0.000"/>
    </dxf>
    <dxf>
      <numFmt numFmtId="165" formatCode="0.0E+00"/>
    </dxf>
    <dxf>
      <numFmt numFmtId="1" formatCode="0"/>
    </dxf>
    <dxf>
      <numFmt numFmtId="3" formatCode="#,##0"/>
    </dxf>
    <dxf>
      <numFmt numFmtId="165" formatCode="0.0E+00"/>
    </dxf>
    <dxf>
      <numFmt numFmtId="1" formatCode="0"/>
    </dxf>
    <dxf>
      <numFmt numFmtId="1" formatCode="0"/>
    </dxf>
    <dxf>
      <numFmt numFmtId="168" formatCode="0.0"/>
    </dxf>
    <dxf>
      <numFmt numFmtId="2" formatCode="0.00"/>
    </dxf>
    <dxf>
      <numFmt numFmtId="170" formatCode="0.000"/>
    </dxf>
    <dxf>
      <numFmt numFmtId="3" formatCode="#,##0"/>
    </dxf>
    <dxf>
      <numFmt numFmtId="165" formatCode="0.0E+00"/>
    </dxf>
    <dxf>
      <numFmt numFmtId="168" formatCode="0.0"/>
    </dxf>
    <dxf>
      <numFmt numFmtId="2" formatCode="0.00"/>
    </dxf>
    <dxf>
      <numFmt numFmtId="170" formatCode="0.000"/>
    </dxf>
    <dxf>
      <numFmt numFmtId="165" formatCode="0.0E+00"/>
    </dxf>
    <dxf>
      <numFmt numFmtId="1" formatCode="0"/>
    </dxf>
    <dxf>
      <numFmt numFmtId="3" formatCode="#,##0"/>
    </dxf>
    <dxf>
      <numFmt numFmtId="165" formatCode="0.0E+00"/>
    </dxf>
    <dxf>
      <numFmt numFmtId="1" formatCode="0"/>
    </dxf>
    <dxf>
      <numFmt numFmtId="168" formatCode="0.0"/>
    </dxf>
    <dxf>
      <numFmt numFmtId="2" formatCode="0.00"/>
    </dxf>
    <dxf>
      <numFmt numFmtId="170" formatCode="0.000"/>
    </dxf>
    <dxf>
      <numFmt numFmtId="165" formatCode="0.0E+00"/>
    </dxf>
    <dxf>
      <numFmt numFmtId="1" formatCode="0"/>
    </dxf>
    <dxf>
      <numFmt numFmtId="3" formatCode="#,##0"/>
    </dxf>
    <dxf>
      <numFmt numFmtId="3" formatCode="#,##0"/>
    </dxf>
    <dxf>
      <numFmt numFmtId="165" formatCode="0.0E+00"/>
    </dxf>
    <dxf>
      <numFmt numFmtId="1" formatCode="0"/>
    </dxf>
    <dxf>
      <numFmt numFmtId="168" formatCode="0.0"/>
    </dxf>
    <dxf>
      <numFmt numFmtId="2" formatCode="0.00"/>
    </dxf>
    <dxf>
      <numFmt numFmtId="170" formatCode="0.000"/>
    </dxf>
    <dxf>
      <numFmt numFmtId="168" formatCode="0.0"/>
    </dxf>
    <dxf>
      <numFmt numFmtId="2" formatCode="0.00"/>
    </dxf>
    <dxf>
      <numFmt numFmtId="170" formatCode="0.000"/>
    </dxf>
    <dxf>
      <numFmt numFmtId="165" formatCode="0.0E+00"/>
    </dxf>
    <dxf>
      <numFmt numFmtId="1" formatCode="0"/>
    </dxf>
    <dxf>
      <numFmt numFmtId="3" formatCode="#,##0"/>
    </dxf>
    <dxf>
      <numFmt numFmtId="165" formatCode="0.0E+00"/>
    </dxf>
    <dxf>
      <numFmt numFmtId="1" formatCode="0"/>
    </dxf>
    <dxf>
      <numFmt numFmtId="168" formatCode="0.0"/>
    </dxf>
    <dxf>
      <numFmt numFmtId="2" formatCode="0.00"/>
    </dxf>
    <dxf>
      <numFmt numFmtId="170" formatCode="0.000"/>
    </dxf>
    <dxf>
      <numFmt numFmtId="165" formatCode="0.0E+00"/>
    </dxf>
    <dxf>
      <numFmt numFmtId="1" formatCode="0"/>
    </dxf>
    <dxf>
      <numFmt numFmtId="3" formatCode="#,##0"/>
    </dxf>
    <dxf>
      <numFmt numFmtId="3" formatCode="#,##0"/>
    </dxf>
    <dxf>
      <numFmt numFmtId="165" formatCode="0.0E+00"/>
    </dxf>
    <dxf>
      <numFmt numFmtId="1" formatCode="0"/>
    </dxf>
    <dxf>
      <numFmt numFmtId="168" formatCode="0.0"/>
    </dxf>
    <dxf>
      <numFmt numFmtId="2" formatCode="0.00"/>
    </dxf>
    <dxf>
      <numFmt numFmtId="170" formatCode="0.000"/>
    </dxf>
    <dxf>
      <numFmt numFmtId="168" formatCode="0.0"/>
    </dxf>
    <dxf>
      <numFmt numFmtId="2" formatCode="0.00"/>
    </dxf>
    <dxf>
      <numFmt numFmtId="170" formatCode="0.000"/>
    </dxf>
    <dxf>
      <numFmt numFmtId="165" formatCode="0.0E+00"/>
    </dxf>
    <dxf>
      <numFmt numFmtId="1" formatCode="0"/>
    </dxf>
    <dxf>
      <numFmt numFmtId="3" formatCode="#,##0"/>
    </dxf>
    <dxf>
      <numFmt numFmtId="165" formatCode="0.0E+00"/>
    </dxf>
    <dxf>
      <numFmt numFmtId="1" formatCode="0"/>
    </dxf>
    <dxf>
      <numFmt numFmtId="168" formatCode="0.0"/>
    </dxf>
    <dxf>
      <numFmt numFmtId="2" formatCode="0.00"/>
    </dxf>
    <dxf>
      <numFmt numFmtId="170" formatCode="0.000"/>
    </dxf>
    <dxf>
      <numFmt numFmtId="165" formatCode="0.0E+00"/>
    </dxf>
    <dxf>
      <numFmt numFmtId="1" formatCode="0"/>
    </dxf>
    <dxf>
      <numFmt numFmtId="3" formatCode="#,##0"/>
    </dxf>
    <dxf>
      <numFmt numFmtId="3" formatCode="#,##0"/>
    </dxf>
    <dxf>
      <numFmt numFmtId="165" formatCode="0.0E+00"/>
    </dxf>
    <dxf>
      <numFmt numFmtId="1" formatCode="0"/>
    </dxf>
    <dxf>
      <numFmt numFmtId="168" formatCode="0.0"/>
    </dxf>
    <dxf>
      <numFmt numFmtId="2" formatCode="0.00"/>
    </dxf>
    <dxf>
      <numFmt numFmtId="170" formatCode="0.000"/>
    </dxf>
    <dxf>
      <numFmt numFmtId="168" formatCode="0.0"/>
    </dxf>
    <dxf>
      <numFmt numFmtId="2" formatCode="0.00"/>
    </dxf>
    <dxf>
      <numFmt numFmtId="170" formatCode="0.000"/>
    </dxf>
    <dxf>
      <numFmt numFmtId="165" formatCode="0.0E+00"/>
    </dxf>
    <dxf>
      <numFmt numFmtId="1" formatCode="0"/>
    </dxf>
    <dxf>
      <numFmt numFmtId="3" formatCode="#,##0"/>
    </dxf>
    <dxf>
      <numFmt numFmtId="165" formatCode="0.0E+00"/>
    </dxf>
    <dxf>
      <numFmt numFmtId="1" formatCode="0"/>
    </dxf>
    <dxf>
      <numFmt numFmtId="168" formatCode="0.0"/>
    </dxf>
    <dxf>
      <numFmt numFmtId="2" formatCode="0.00"/>
    </dxf>
    <dxf>
      <numFmt numFmtId="170" formatCode="0.000"/>
    </dxf>
    <dxf>
      <numFmt numFmtId="165" formatCode="0.0E+00"/>
    </dxf>
    <dxf>
      <numFmt numFmtId="1" formatCode="0"/>
    </dxf>
    <dxf>
      <numFmt numFmtId="3" formatCode="#,##0"/>
    </dxf>
    <dxf>
      <numFmt numFmtId="3" formatCode="#,##0"/>
    </dxf>
    <dxf>
      <numFmt numFmtId="165" formatCode="0.0E+00"/>
    </dxf>
    <dxf>
      <numFmt numFmtId="1" formatCode="0"/>
    </dxf>
    <dxf>
      <numFmt numFmtId="168" formatCode="0.0"/>
    </dxf>
    <dxf>
      <numFmt numFmtId="2" formatCode="0.00"/>
    </dxf>
    <dxf>
      <numFmt numFmtId="170" formatCode="0.000"/>
    </dxf>
    <dxf>
      <numFmt numFmtId="168" formatCode="0.0"/>
    </dxf>
    <dxf>
      <numFmt numFmtId="2" formatCode="0.00"/>
    </dxf>
    <dxf>
      <numFmt numFmtId="170" formatCode="0.000"/>
    </dxf>
    <dxf>
      <numFmt numFmtId="165" formatCode="0.0E+00"/>
    </dxf>
    <dxf>
      <numFmt numFmtId="1" formatCode="0"/>
    </dxf>
    <dxf>
      <numFmt numFmtId="3" formatCode="#,##0"/>
    </dxf>
    <dxf>
      <numFmt numFmtId="165" formatCode="0.0E+00"/>
    </dxf>
    <dxf>
      <numFmt numFmtId="1" formatCode="0"/>
    </dxf>
    <dxf>
      <numFmt numFmtId="1" formatCode="0"/>
    </dxf>
    <dxf>
      <numFmt numFmtId="168" formatCode="0.0"/>
    </dxf>
    <dxf>
      <numFmt numFmtId="2" formatCode="0.00"/>
    </dxf>
    <dxf>
      <numFmt numFmtId="170" formatCode="0.000"/>
    </dxf>
    <dxf>
      <numFmt numFmtId="3" formatCode="#,##0"/>
    </dxf>
    <dxf>
      <numFmt numFmtId="165" formatCode="0.0E+00"/>
    </dxf>
    <dxf>
      <numFmt numFmtId="168" formatCode="0.0"/>
    </dxf>
    <dxf>
      <numFmt numFmtId="2" formatCode="0.00"/>
    </dxf>
    <dxf>
      <numFmt numFmtId="170" formatCode="0.000"/>
    </dxf>
    <dxf>
      <numFmt numFmtId="165" formatCode="0.0E+00"/>
    </dxf>
    <dxf>
      <numFmt numFmtId="1" formatCode="0"/>
    </dxf>
    <dxf>
      <numFmt numFmtId="3" formatCode="#,##0"/>
    </dxf>
    <dxf>
      <numFmt numFmtId="165" formatCode="0.0E+00"/>
    </dxf>
    <dxf>
      <numFmt numFmtId="1" formatCode="0"/>
    </dxf>
    <dxf>
      <numFmt numFmtId="168" formatCode="0.0"/>
    </dxf>
    <dxf>
      <numFmt numFmtId="2" formatCode="0.00"/>
    </dxf>
    <dxf>
      <numFmt numFmtId="170" formatCode="0.000"/>
    </dxf>
    <dxf>
      <numFmt numFmtId="165" formatCode="0.0E+00"/>
    </dxf>
    <dxf>
      <numFmt numFmtId="1" formatCode="0"/>
    </dxf>
    <dxf>
      <numFmt numFmtId="3" formatCode="#,##0"/>
    </dxf>
    <dxf>
      <numFmt numFmtId="3" formatCode="#,##0"/>
    </dxf>
    <dxf>
      <numFmt numFmtId="165" formatCode="0.0E+00"/>
    </dxf>
    <dxf>
      <numFmt numFmtId="1" formatCode="0"/>
    </dxf>
    <dxf>
      <numFmt numFmtId="168" formatCode="0.0"/>
    </dxf>
    <dxf>
      <numFmt numFmtId="2" formatCode="0.00"/>
    </dxf>
    <dxf>
      <numFmt numFmtId="170" formatCode="0.000"/>
    </dxf>
    <dxf>
      <numFmt numFmtId="168" formatCode="0.0"/>
    </dxf>
    <dxf>
      <numFmt numFmtId="2" formatCode="0.00"/>
    </dxf>
    <dxf>
      <numFmt numFmtId="170" formatCode="0.000"/>
    </dxf>
    <dxf>
      <numFmt numFmtId="165" formatCode="0.0E+00"/>
    </dxf>
    <dxf>
      <numFmt numFmtId="1" formatCode="0"/>
    </dxf>
    <dxf>
      <numFmt numFmtId="3" formatCode="#,##0"/>
    </dxf>
    <dxf>
      <numFmt numFmtId="165" formatCode="0.0E+00"/>
    </dxf>
    <dxf>
      <numFmt numFmtId="1" formatCode="0"/>
    </dxf>
    <dxf>
      <numFmt numFmtId="168" formatCode="0.0"/>
    </dxf>
    <dxf>
      <numFmt numFmtId="2" formatCode="0.00"/>
    </dxf>
    <dxf>
      <numFmt numFmtId="170" formatCode="0.000"/>
    </dxf>
    <dxf>
      <numFmt numFmtId="165" formatCode="0.0E+00"/>
    </dxf>
    <dxf>
      <numFmt numFmtId="1" formatCode="0"/>
    </dxf>
    <dxf>
      <numFmt numFmtId="3" formatCode="#,##0"/>
    </dxf>
    <dxf>
      <numFmt numFmtId="3" formatCode="#,##0"/>
    </dxf>
    <dxf>
      <numFmt numFmtId="165" formatCode="0.0E+00"/>
    </dxf>
    <dxf>
      <numFmt numFmtId="1" formatCode="0"/>
    </dxf>
    <dxf>
      <numFmt numFmtId="168" formatCode="0.0"/>
    </dxf>
    <dxf>
      <numFmt numFmtId="2" formatCode="0.00"/>
    </dxf>
    <dxf>
      <numFmt numFmtId="170" formatCode="0.000"/>
    </dxf>
    <dxf>
      <numFmt numFmtId="168" formatCode="0.0"/>
    </dxf>
    <dxf>
      <numFmt numFmtId="2" formatCode="0.00"/>
    </dxf>
    <dxf>
      <numFmt numFmtId="170" formatCode="0.000"/>
    </dxf>
    <dxf>
      <numFmt numFmtId="165" formatCode="0.0E+00"/>
    </dxf>
    <dxf>
      <numFmt numFmtId="1" formatCode="0"/>
    </dxf>
    <dxf>
      <numFmt numFmtId="3" formatCode="#,##0"/>
    </dxf>
    <dxf>
      <numFmt numFmtId="165" formatCode="0.0E+00"/>
    </dxf>
    <dxf>
      <numFmt numFmtId="1" formatCode="0"/>
    </dxf>
    <dxf>
      <numFmt numFmtId="168" formatCode="0.0"/>
    </dxf>
    <dxf>
      <numFmt numFmtId="2" formatCode="0.00"/>
    </dxf>
    <dxf>
      <numFmt numFmtId="170" formatCode="0.000"/>
    </dxf>
    <dxf>
      <numFmt numFmtId="165" formatCode="0.0E+00"/>
    </dxf>
    <dxf>
      <numFmt numFmtId="1" formatCode="0"/>
    </dxf>
    <dxf>
      <numFmt numFmtId="3" formatCode="#,##0"/>
    </dxf>
    <dxf>
      <numFmt numFmtId="3" formatCode="#,##0"/>
    </dxf>
    <dxf>
      <numFmt numFmtId="165" formatCode="0.0E+00"/>
    </dxf>
    <dxf>
      <numFmt numFmtId="1" formatCode="0"/>
    </dxf>
    <dxf>
      <numFmt numFmtId="168" formatCode="0.0"/>
    </dxf>
    <dxf>
      <numFmt numFmtId="2" formatCode="0.00"/>
    </dxf>
    <dxf>
      <numFmt numFmtId="170" formatCode="0.000"/>
    </dxf>
    <dxf>
      <numFmt numFmtId="168" formatCode="0.0"/>
    </dxf>
    <dxf>
      <numFmt numFmtId="2" formatCode="0.00"/>
    </dxf>
    <dxf>
      <numFmt numFmtId="170" formatCode="0.000"/>
    </dxf>
    <dxf>
      <numFmt numFmtId="165" formatCode="0.0E+00"/>
    </dxf>
    <dxf>
      <numFmt numFmtId="1" formatCode="0"/>
    </dxf>
    <dxf>
      <numFmt numFmtId="3" formatCode="#,##0"/>
    </dxf>
    <dxf>
      <numFmt numFmtId="165" formatCode="0.0E+00"/>
    </dxf>
    <dxf>
      <numFmt numFmtId="1" formatCode="0"/>
    </dxf>
    <dxf>
      <numFmt numFmtId="168" formatCode="0.0"/>
    </dxf>
    <dxf>
      <numFmt numFmtId="2" formatCode="0.00"/>
    </dxf>
    <dxf>
      <numFmt numFmtId="170" formatCode="0.000"/>
    </dxf>
    <dxf>
      <numFmt numFmtId="165" formatCode="0.0E+00"/>
    </dxf>
    <dxf>
      <numFmt numFmtId="1" formatCode="0"/>
    </dxf>
    <dxf>
      <numFmt numFmtId="3" formatCode="#,##0"/>
    </dxf>
    <dxf>
      <numFmt numFmtId="3" formatCode="#,##0"/>
    </dxf>
    <dxf>
      <numFmt numFmtId="165" formatCode="0.0E+00"/>
    </dxf>
    <dxf>
      <numFmt numFmtId="1" formatCode="0"/>
    </dxf>
    <dxf>
      <numFmt numFmtId="168" formatCode="0.0"/>
    </dxf>
    <dxf>
      <numFmt numFmtId="2" formatCode="0.00"/>
    </dxf>
    <dxf>
      <numFmt numFmtId="170" formatCode="0.000"/>
    </dxf>
    <dxf>
      <numFmt numFmtId="168" formatCode="0.0"/>
    </dxf>
    <dxf>
      <numFmt numFmtId="2" formatCode="0.00"/>
    </dxf>
    <dxf>
      <numFmt numFmtId="170" formatCode="0.000"/>
    </dxf>
    <dxf>
      <numFmt numFmtId="165" formatCode="0.0E+00"/>
    </dxf>
    <dxf>
      <numFmt numFmtId="1" formatCode="0"/>
    </dxf>
    <dxf>
      <numFmt numFmtId="3" formatCode="#,##0"/>
    </dxf>
    <dxf>
      <numFmt numFmtId="165" formatCode="0.0E+00"/>
    </dxf>
    <dxf>
      <numFmt numFmtId="1" formatCode="0"/>
    </dxf>
    <dxf>
      <numFmt numFmtId="1" formatCode="0"/>
    </dxf>
    <dxf>
      <numFmt numFmtId="168" formatCode="0.0"/>
    </dxf>
    <dxf>
      <numFmt numFmtId="2" formatCode="0.00"/>
    </dxf>
    <dxf>
      <numFmt numFmtId="170" formatCode="0.000"/>
    </dxf>
    <dxf>
      <numFmt numFmtId="3" formatCode="#,##0"/>
    </dxf>
    <dxf>
      <numFmt numFmtId="165" formatCode="0.0E+00"/>
    </dxf>
    <dxf>
      <numFmt numFmtId="168" formatCode="0.0"/>
    </dxf>
    <dxf>
      <numFmt numFmtId="2" formatCode="0.00"/>
    </dxf>
    <dxf>
      <numFmt numFmtId="170" formatCode="0.000"/>
    </dxf>
    <dxf>
      <numFmt numFmtId="165" formatCode="0.0E+00"/>
    </dxf>
    <dxf>
      <numFmt numFmtId="1" formatCode="0"/>
    </dxf>
    <dxf>
      <numFmt numFmtId="3" formatCode="#,##0"/>
    </dxf>
    <dxf>
      <numFmt numFmtId="165" formatCode="0.0E+00"/>
    </dxf>
    <dxf>
      <numFmt numFmtId="1" formatCode="0"/>
    </dxf>
    <dxf>
      <numFmt numFmtId="168" formatCode="0.0"/>
    </dxf>
    <dxf>
      <numFmt numFmtId="2" formatCode="0.00"/>
    </dxf>
    <dxf>
      <numFmt numFmtId="170" formatCode="0.000"/>
    </dxf>
    <dxf>
      <numFmt numFmtId="165" formatCode="0.0E+00"/>
    </dxf>
    <dxf>
      <numFmt numFmtId="1" formatCode="0"/>
    </dxf>
    <dxf>
      <numFmt numFmtId="3" formatCode="#,##0"/>
    </dxf>
    <dxf>
      <numFmt numFmtId="3" formatCode="#,##0"/>
    </dxf>
    <dxf>
      <numFmt numFmtId="165" formatCode="0.0E+00"/>
    </dxf>
    <dxf>
      <numFmt numFmtId="1" formatCode="0"/>
    </dxf>
    <dxf>
      <numFmt numFmtId="168" formatCode="0.0"/>
    </dxf>
    <dxf>
      <numFmt numFmtId="2" formatCode="0.00"/>
    </dxf>
    <dxf>
      <numFmt numFmtId="170" formatCode="0.000"/>
    </dxf>
    <dxf>
      <numFmt numFmtId="168" formatCode="0.0"/>
    </dxf>
    <dxf>
      <numFmt numFmtId="2" formatCode="0.00"/>
    </dxf>
    <dxf>
      <numFmt numFmtId="170" formatCode="0.000"/>
    </dxf>
    <dxf>
      <numFmt numFmtId="165" formatCode="0.0E+00"/>
    </dxf>
    <dxf>
      <numFmt numFmtId="1" formatCode="0"/>
    </dxf>
    <dxf>
      <numFmt numFmtId="3" formatCode="#,##0"/>
    </dxf>
    <dxf>
      <numFmt numFmtId="165" formatCode="0.0E+00"/>
    </dxf>
    <dxf>
      <numFmt numFmtId="1" formatCode="0"/>
    </dxf>
    <dxf>
      <numFmt numFmtId="168" formatCode="0.0"/>
    </dxf>
    <dxf>
      <numFmt numFmtId="2" formatCode="0.00"/>
    </dxf>
    <dxf>
      <numFmt numFmtId="170" formatCode="0.000"/>
    </dxf>
    <dxf>
      <numFmt numFmtId="165" formatCode="0.0E+00"/>
    </dxf>
    <dxf>
      <numFmt numFmtId="1" formatCode="0"/>
    </dxf>
    <dxf>
      <numFmt numFmtId="3" formatCode="#,##0"/>
    </dxf>
    <dxf>
      <numFmt numFmtId="3" formatCode="#,##0"/>
    </dxf>
    <dxf>
      <numFmt numFmtId="165" formatCode="0.0E+00"/>
    </dxf>
    <dxf>
      <numFmt numFmtId="1" formatCode="0"/>
    </dxf>
    <dxf>
      <numFmt numFmtId="168" formatCode="0.0"/>
    </dxf>
    <dxf>
      <numFmt numFmtId="2" formatCode="0.00"/>
    </dxf>
    <dxf>
      <numFmt numFmtId="170" formatCode="0.000"/>
    </dxf>
    <dxf>
      <numFmt numFmtId="168" formatCode="0.0"/>
    </dxf>
    <dxf>
      <numFmt numFmtId="2" formatCode="0.00"/>
    </dxf>
    <dxf>
      <numFmt numFmtId="170" formatCode="0.000"/>
    </dxf>
    <dxf>
      <numFmt numFmtId="165" formatCode="0.0E+00"/>
    </dxf>
    <dxf>
      <numFmt numFmtId="1" formatCode="0"/>
    </dxf>
    <dxf>
      <numFmt numFmtId="3" formatCode="#,##0"/>
    </dxf>
    <dxf>
      <numFmt numFmtId="165" formatCode="0.0E+00"/>
    </dxf>
    <dxf>
      <numFmt numFmtId="1" formatCode="0"/>
    </dxf>
    <dxf>
      <numFmt numFmtId="168" formatCode="0.0"/>
    </dxf>
    <dxf>
      <numFmt numFmtId="2" formatCode="0.00"/>
    </dxf>
    <dxf>
      <numFmt numFmtId="170" formatCode="0.000"/>
    </dxf>
    <dxf>
      <numFmt numFmtId="165" formatCode="0.0E+00"/>
    </dxf>
    <dxf>
      <numFmt numFmtId="1" formatCode="0"/>
    </dxf>
    <dxf>
      <numFmt numFmtId="3" formatCode="#,##0"/>
    </dxf>
    <dxf>
      <numFmt numFmtId="3" formatCode="#,##0"/>
    </dxf>
    <dxf>
      <numFmt numFmtId="165" formatCode="0.0E+00"/>
    </dxf>
    <dxf>
      <numFmt numFmtId="1" formatCode="0"/>
    </dxf>
    <dxf>
      <numFmt numFmtId="168" formatCode="0.0"/>
    </dxf>
    <dxf>
      <numFmt numFmtId="2" formatCode="0.00"/>
    </dxf>
    <dxf>
      <numFmt numFmtId="170" formatCode="0.000"/>
    </dxf>
    <dxf>
      <numFmt numFmtId="168" formatCode="0.0"/>
    </dxf>
    <dxf>
      <numFmt numFmtId="2" formatCode="0.00"/>
    </dxf>
    <dxf>
      <numFmt numFmtId="170" formatCode="0.000"/>
    </dxf>
    <dxf>
      <numFmt numFmtId="165" formatCode="0.0E+00"/>
    </dxf>
    <dxf>
      <numFmt numFmtId="1" formatCode="0"/>
    </dxf>
    <dxf>
      <numFmt numFmtId="3" formatCode="#,##0"/>
    </dxf>
    <dxf>
      <numFmt numFmtId="165" formatCode="0.0E+00"/>
    </dxf>
    <dxf>
      <numFmt numFmtId="1" formatCode="0"/>
    </dxf>
    <dxf>
      <numFmt numFmtId="168" formatCode="0.0"/>
    </dxf>
    <dxf>
      <numFmt numFmtId="2" formatCode="0.00"/>
    </dxf>
    <dxf>
      <numFmt numFmtId="170" formatCode="0.000"/>
    </dxf>
    <dxf>
      <numFmt numFmtId="165" formatCode="0.0E+00"/>
    </dxf>
    <dxf>
      <numFmt numFmtId="1" formatCode="0"/>
    </dxf>
    <dxf>
      <numFmt numFmtId="3" formatCode="#,##0"/>
    </dxf>
    <dxf>
      <numFmt numFmtId="3" formatCode="#,##0"/>
    </dxf>
    <dxf>
      <numFmt numFmtId="165" formatCode="0.0E+00"/>
    </dxf>
    <dxf>
      <numFmt numFmtId="1" formatCode="0"/>
    </dxf>
    <dxf>
      <numFmt numFmtId="168" formatCode="0.0"/>
    </dxf>
    <dxf>
      <numFmt numFmtId="2" formatCode="0.00"/>
    </dxf>
    <dxf>
      <numFmt numFmtId="170" formatCode="0.000"/>
    </dxf>
    <dxf>
      <numFmt numFmtId="168" formatCode="0.0"/>
    </dxf>
    <dxf>
      <numFmt numFmtId="2" formatCode="0.00"/>
    </dxf>
    <dxf>
      <numFmt numFmtId="170" formatCode="0.000"/>
    </dxf>
    <dxf>
      <numFmt numFmtId="165" formatCode="0.0E+00"/>
    </dxf>
    <dxf>
      <numFmt numFmtId="1" formatCode="0"/>
    </dxf>
    <dxf>
      <numFmt numFmtId="3" formatCode="#,##0"/>
    </dxf>
    <dxf>
      <numFmt numFmtId="165" formatCode="0.0E+00"/>
    </dxf>
    <dxf>
      <numFmt numFmtId="1" formatCode="0"/>
    </dxf>
    <dxf>
      <numFmt numFmtId="1" formatCode="0"/>
    </dxf>
    <dxf>
      <numFmt numFmtId="168" formatCode="0.0"/>
    </dxf>
    <dxf>
      <numFmt numFmtId="2" formatCode="0.00"/>
    </dxf>
    <dxf>
      <numFmt numFmtId="170" formatCode="0.000"/>
    </dxf>
    <dxf>
      <numFmt numFmtId="3" formatCode="#,##0"/>
    </dxf>
    <dxf>
      <numFmt numFmtId="165" formatCode="0.0E+00"/>
    </dxf>
    <dxf>
      <numFmt numFmtId="168" formatCode="0.0"/>
    </dxf>
    <dxf>
      <numFmt numFmtId="2" formatCode="0.00"/>
    </dxf>
    <dxf>
      <numFmt numFmtId="170" formatCode="0.000"/>
    </dxf>
    <dxf>
      <numFmt numFmtId="165" formatCode="0.0E+00"/>
    </dxf>
    <dxf>
      <numFmt numFmtId="1" formatCode="0"/>
    </dxf>
    <dxf>
      <numFmt numFmtId="3" formatCode="#,##0"/>
    </dxf>
    <dxf>
      <numFmt numFmtId="165" formatCode="0.0E+00"/>
    </dxf>
    <dxf>
      <numFmt numFmtId="1" formatCode="0"/>
    </dxf>
    <dxf>
      <numFmt numFmtId="168" formatCode="0.0"/>
    </dxf>
    <dxf>
      <numFmt numFmtId="2" formatCode="0.00"/>
    </dxf>
    <dxf>
      <numFmt numFmtId="170" formatCode="0.000"/>
    </dxf>
    <dxf>
      <numFmt numFmtId="165" formatCode="0.0E+00"/>
    </dxf>
    <dxf>
      <numFmt numFmtId="1" formatCode="0"/>
    </dxf>
    <dxf>
      <numFmt numFmtId="3" formatCode="#,##0"/>
    </dxf>
    <dxf>
      <numFmt numFmtId="3" formatCode="#,##0"/>
    </dxf>
    <dxf>
      <numFmt numFmtId="165" formatCode="0.0E+00"/>
    </dxf>
    <dxf>
      <numFmt numFmtId="1" formatCode="0"/>
    </dxf>
    <dxf>
      <numFmt numFmtId="168" formatCode="0.0"/>
    </dxf>
    <dxf>
      <numFmt numFmtId="2" formatCode="0.00"/>
    </dxf>
    <dxf>
      <numFmt numFmtId="170" formatCode="0.000"/>
    </dxf>
    <dxf>
      <numFmt numFmtId="168" formatCode="0.0"/>
    </dxf>
    <dxf>
      <numFmt numFmtId="2" formatCode="0.00"/>
    </dxf>
    <dxf>
      <numFmt numFmtId="170" formatCode="0.000"/>
    </dxf>
    <dxf>
      <numFmt numFmtId="165" formatCode="0.0E+00"/>
    </dxf>
    <dxf>
      <numFmt numFmtId="1" formatCode="0"/>
    </dxf>
    <dxf>
      <numFmt numFmtId="3" formatCode="#,##0"/>
    </dxf>
    <dxf>
      <numFmt numFmtId="165" formatCode="0.0E+00"/>
    </dxf>
    <dxf>
      <numFmt numFmtId="1" formatCode="0"/>
    </dxf>
    <dxf>
      <numFmt numFmtId="168" formatCode="0.0"/>
    </dxf>
    <dxf>
      <numFmt numFmtId="2" formatCode="0.00"/>
    </dxf>
    <dxf>
      <numFmt numFmtId="170" formatCode="0.000"/>
    </dxf>
    <dxf>
      <numFmt numFmtId="165" formatCode="0.0E+00"/>
    </dxf>
    <dxf>
      <numFmt numFmtId="1" formatCode="0"/>
    </dxf>
    <dxf>
      <numFmt numFmtId="3" formatCode="#,##0"/>
    </dxf>
    <dxf>
      <numFmt numFmtId="3" formatCode="#,##0"/>
    </dxf>
    <dxf>
      <numFmt numFmtId="165" formatCode="0.0E+00"/>
    </dxf>
    <dxf>
      <numFmt numFmtId="1" formatCode="0"/>
    </dxf>
    <dxf>
      <numFmt numFmtId="168" formatCode="0.0"/>
    </dxf>
    <dxf>
      <numFmt numFmtId="2" formatCode="0.00"/>
    </dxf>
    <dxf>
      <numFmt numFmtId="170" formatCode="0.000"/>
    </dxf>
    <dxf>
      <numFmt numFmtId="168" formatCode="0.0"/>
    </dxf>
    <dxf>
      <numFmt numFmtId="2" formatCode="0.00"/>
    </dxf>
    <dxf>
      <numFmt numFmtId="170" formatCode="0.000"/>
    </dxf>
    <dxf>
      <numFmt numFmtId="165" formatCode="0.0E+00"/>
    </dxf>
    <dxf>
      <numFmt numFmtId="1" formatCode="0"/>
    </dxf>
    <dxf>
      <numFmt numFmtId="3" formatCode="#,##0"/>
    </dxf>
    <dxf>
      <numFmt numFmtId="165" formatCode="0.0E+00"/>
    </dxf>
    <dxf>
      <numFmt numFmtId="1" formatCode="0"/>
    </dxf>
    <dxf>
      <numFmt numFmtId="168" formatCode="0.0"/>
    </dxf>
    <dxf>
      <numFmt numFmtId="2" formatCode="0.00"/>
    </dxf>
    <dxf>
      <numFmt numFmtId="170" formatCode="0.000"/>
    </dxf>
    <dxf>
      <numFmt numFmtId="165" formatCode="0.0E+00"/>
    </dxf>
    <dxf>
      <numFmt numFmtId="1" formatCode="0"/>
    </dxf>
    <dxf>
      <numFmt numFmtId="3" formatCode="#,##0"/>
    </dxf>
    <dxf>
      <numFmt numFmtId="3" formatCode="#,##0"/>
    </dxf>
    <dxf>
      <numFmt numFmtId="165" formatCode="0.0E+00"/>
    </dxf>
    <dxf>
      <numFmt numFmtId="1" formatCode="0"/>
    </dxf>
    <dxf>
      <numFmt numFmtId="168" formatCode="0.0"/>
    </dxf>
    <dxf>
      <numFmt numFmtId="2" formatCode="0.00"/>
    </dxf>
    <dxf>
      <numFmt numFmtId="170" formatCode="0.000"/>
    </dxf>
    <dxf>
      <numFmt numFmtId="168" formatCode="0.0"/>
    </dxf>
    <dxf>
      <numFmt numFmtId="2" formatCode="0.00"/>
    </dxf>
    <dxf>
      <numFmt numFmtId="170" formatCode="0.000"/>
    </dxf>
    <dxf>
      <numFmt numFmtId="165" formatCode="0.0E+00"/>
    </dxf>
    <dxf>
      <numFmt numFmtId="1" formatCode="0"/>
    </dxf>
    <dxf>
      <numFmt numFmtId="3" formatCode="#,##0"/>
    </dxf>
    <dxf>
      <numFmt numFmtId="165" formatCode="0.0E+00"/>
    </dxf>
    <dxf>
      <numFmt numFmtId="1" formatCode="0"/>
    </dxf>
    <dxf>
      <numFmt numFmtId="168" formatCode="0.0"/>
    </dxf>
    <dxf>
      <numFmt numFmtId="2" formatCode="0.00"/>
    </dxf>
    <dxf>
      <numFmt numFmtId="170" formatCode="0.000"/>
    </dxf>
    <dxf>
      <numFmt numFmtId="165" formatCode="0.0E+00"/>
    </dxf>
    <dxf>
      <numFmt numFmtId="1" formatCode="0"/>
    </dxf>
    <dxf>
      <numFmt numFmtId="3" formatCode="#,##0"/>
    </dxf>
    <dxf>
      <numFmt numFmtId="3" formatCode="#,##0"/>
    </dxf>
    <dxf>
      <numFmt numFmtId="165" formatCode="0.0E+00"/>
    </dxf>
    <dxf>
      <numFmt numFmtId="1" formatCode="0"/>
    </dxf>
    <dxf>
      <numFmt numFmtId="168" formatCode="0.0"/>
    </dxf>
    <dxf>
      <numFmt numFmtId="2" formatCode="0.00"/>
    </dxf>
    <dxf>
      <numFmt numFmtId="170" formatCode="0.000"/>
    </dxf>
    <dxf>
      <numFmt numFmtId="168" formatCode="0.0"/>
    </dxf>
    <dxf>
      <numFmt numFmtId="2" formatCode="0.00"/>
    </dxf>
    <dxf>
      <numFmt numFmtId="170" formatCode="0.000"/>
    </dxf>
    <dxf>
      <numFmt numFmtId="165" formatCode="0.0E+00"/>
    </dxf>
    <dxf>
      <numFmt numFmtId="1" formatCode="0"/>
    </dxf>
    <dxf>
      <numFmt numFmtId="3" formatCode="#,##0"/>
    </dxf>
    <dxf>
      <numFmt numFmtId="165" formatCode="0.0E+00"/>
    </dxf>
    <dxf>
      <numFmt numFmtId="1" formatCode="0"/>
    </dxf>
    <dxf>
      <numFmt numFmtId="1" formatCode="0"/>
    </dxf>
    <dxf>
      <numFmt numFmtId="168" formatCode="0.0"/>
    </dxf>
    <dxf>
      <numFmt numFmtId="2" formatCode="0.00"/>
    </dxf>
    <dxf>
      <numFmt numFmtId="170" formatCode="0.000"/>
    </dxf>
    <dxf>
      <numFmt numFmtId="3" formatCode="#,##0"/>
    </dxf>
    <dxf>
      <numFmt numFmtId="165" formatCode="0.0E+00"/>
    </dxf>
    <dxf>
      <numFmt numFmtId="168" formatCode="0.0"/>
    </dxf>
    <dxf>
      <numFmt numFmtId="2" formatCode="0.00"/>
    </dxf>
    <dxf>
      <numFmt numFmtId="170" formatCode="0.000"/>
    </dxf>
    <dxf>
      <numFmt numFmtId="165" formatCode="0.0E+00"/>
    </dxf>
    <dxf>
      <numFmt numFmtId="1" formatCode="0"/>
    </dxf>
    <dxf>
      <numFmt numFmtId="3" formatCode="#,##0"/>
    </dxf>
    <dxf>
      <numFmt numFmtId="165" formatCode="0.0E+00"/>
    </dxf>
    <dxf>
      <numFmt numFmtId="1" formatCode="0"/>
    </dxf>
    <dxf>
      <numFmt numFmtId="168" formatCode="0.0"/>
    </dxf>
    <dxf>
      <numFmt numFmtId="2" formatCode="0.00"/>
    </dxf>
    <dxf>
      <numFmt numFmtId="170" formatCode="0.000"/>
    </dxf>
    <dxf>
      <numFmt numFmtId="165" formatCode="0.0E+00"/>
    </dxf>
    <dxf>
      <numFmt numFmtId="1" formatCode="0"/>
    </dxf>
    <dxf>
      <numFmt numFmtId="3" formatCode="#,##0"/>
    </dxf>
    <dxf>
      <numFmt numFmtId="3" formatCode="#,##0"/>
    </dxf>
    <dxf>
      <numFmt numFmtId="165" formatCode="0.0E+00"/>
    </dxf>
    <dxf>
      <numFmt numFmtId="1" formatCode="0"/>
    </dxf>
    <dxf>
      <numFmt numFmtId="168" formatCode="0.0"/>
    </dxf>
    <dxf>
      <numFmt numFmtId="2" formatCode="0.00"/>
    </dxf>
    <dxf>
      <numFmt numFmtId="170" formatCode="0.000"/>
    </dxf>
    <dxf>
      <numFmt numFmtId="168" formatCode="0.0"/>
    </dxf>
    <dxf>
      <numFmt numFmtId="2" formatCode="0.00"/>
    </dxf>
    <dxf>
      <numFmt numFmtId="170" formatCode="0.000"/>
    </dxf>
    <dxf>
      <numFmt numFmtId="165" formatCode="0.0E+00"/>
    </dxf>
    <dxf>
      <numFmt numFmtId="1" formatCode="0"/>
    </dxf>
    <dxf>
      <numFmt numFmtId="3" formatCode="#,##0"/>
    </dxf>
    <dxf>
      <numFmt numFmtId="165" formatCode="0.0E+00"/>
    </dxf>
    <dxf>
      <numFmt numFmtId="1" formatCode="0"/>
    </dxf>
    <dxf>
      <numFmt numFmtId="168" formatCode="0.0"/>
    </dxf>
    <dxf>
      <numFmt numFmtId="2" formatCode="0.00"/>
    </dxf>
    <dxf>
      <numFmt numFmtId="170" formatCode="0.000"/>
    </dxf>
    <dxf>
      <numFmt numFmtId="165" formatCode="0.0E+00"/>
    </dxf>
    <dxf>
      <numFmt numFmtId="1" formatCode="0"/>
    </dxf>
    <dxf>
      <numFmt numFmtId="3" formatCode="#,##0"/>
    </dxf>
    <dxf>
      <numFmt numFmtId="3" formatCode="#,##0"/>
    </dxf>
    <dxf>
      <numFmt numFmtId="165" formatCode="0.0E+00"/>
    </dxf>
    <dxf>
      <numFmt numFmtId="1" formatCode="0"/>
    </dxf>
    <dxf>
      <numFmt numFmtId="168" formatCode="0.0"/>
    </dxf>
    <dxf>
      <numFmt numFmtId="2" formatCode="0.00"/>
    </dxf>
    <dxf>
      <numFmt numFmtId="170" formatCode="0.000"/>
    </dxf>
    <dxf>
      <numFmt numFmtId="168" formatCode="0.0"/>
    </dxf>
    <dxf>
      <numFmt numFmtId="2" formatCode="0.00"/>
    </dxf>
    <dxf>
      <numFmt numFmtId="170" formatCode="0.000"/>
    </dxf>
    <dxf>
      <numFmt numFmtId="165" formatCode="0.0E+00"/>
    </dxf>
    <dxf>
      <numFmt numFmtId="1" formatCode="0"/>
    </dxf>
    <dxf>
      <numFmt numFmtId="3" formatCode="#,##0"/>
    </dxf>
    <dxf>
      <numFmt numFmtId="165" formatCode="0.0E+00"/>
    </dxf>
    <dxf>
      <numFmt numFmtId="1" formatCode="0"/>
    </dxf>
    <dxf>
      <numFmt numFmtId="168" formatCode="0.0"/>
    </dxf>
    <dxf>
      <numFmt numFmtId="2" formatCode="0.00"/>
    </dxf>
    <dxf>
      <numFmt numFmtId="170" formatCode="0.000"/>
    </dxf>
    <dxf>
      <numFmt numFmtId="165" formatCode="0.0E+00"/>
    </dxf>
    <dxf>
      <numFmt numFmtId="1" formatCode="0"/>
    </dxf>
    <dxf>
      <numFmt numFmtId="3" formatCode="#,##0"/>
    </dxf>
    <dxf>
      <numFmt numFmtId="3" formatCode="#,##0"/>
    </dxf>
    <dxf>
      <numFmt numFmtId="165" formatCode="0.0E+00"/>
    </dxf>
    <dxf>
      <numFmt numFmtId="1" formatCode="0"/>
    </dxf>
    <dxf>
      <numFmt numFmtId="168" formatCode="0.0"/>
    </dxf>
    <dxf>
      <numFmt numFmtId="2" formatCode="0.00"/>
    </dxf>
    <dxf>
      <numFmt numFmtId="170" formatCode="0.000"/>
    </dxf>
    <dxf>
      <numFmt numFmtId="168" formatCode="0.0"/>
    </dxf>
    <dxf>
      <numFmt numFmtId="2" formatCode="0.00"/>
    </dxf>
    <dxf>
      <numFmt numFmtId="170" formatCode="0.000"/>
    </dxf>
    <dxf>
      <numFmt numFmtId="165" formatCode="0.0E+00"/>
    </dxf>
    <dxf>
      <numFmt numFmtId="1" formatCode="0"/>
    </dxf>
    <dxf>
      <numFmt numFmtId="3" formatCode="#,##0"/>
    </dxf>
    <dxf>
      <numFmt numFmtId="165" formatCode="0.0E+00"/>
    </dxf>
    <dxf>
      <numFmt numFmtId="1" formatCode="0"/>
    </dxf>
    <dxf>
      <numFmt numFmtId="168" formatCode="0.0"/>
    </dxf>
    <dxf>
      <numFmt numFmtId="2" formatCode="0.00"/>
    </dxf>
    <dxf>
      <numFmt numFmtId="170" formatCode="0.000"/>
    </dxf>
    <dxf>
      <numFmt numFmtId="165" formatCode="0.0E+00"/>
    </dxf>
    <dxf>
      <numFmt numFmtId="1" formatCode="0"/>
    </dxf>
    <dxf>
      <numFmt numFmtId="3" formatCode="#,##0"/>
    </dxf>
    <dxf>
      <numFmt numFmtId="3" formatCode="#,##0"/>
    </dxf>
    <dxf>
      <numFmt numFmtId="165" formatCode="0.0E+00"/>
    </dxf>
    <dxf>
      <numFmt numFmtId="1" formatCode="0"/>
    </dxf>
    <dxf>
      <numFmt numFmtId="168" formatCode="0.0"/>
    </dxf>
    <dxf>
      <numFmt numFmtId="2" formatCode="0.00"/>
    </dxf>
    <dxf>
      <numFmt numFmtId="170" formatCode="0.000"/>
    </dxf>
    <dxf>
      <numFmt numFmtId="168" formatCode="0.0"/>
    </dxf>
    <dxf>
      <numFmt numFmtId="2" formatCode="0.00"/>
    </dxf>
    <dxf>
      <numFmt numFmtId="170" formatCode="0.000"/>
    </dxf>
    <dxf>
      <numFmt numFmtId="165" formatCode="0.0E+00"/>
    </dxf>
    <dxf>
      <numFmt numFmtId="1" formatCode="0"/>
    </dxf>
    <dxf>
      <numFmt numFmtId="3" formatCode="#,##0"/>
    </dxf>
    <dxf>
      <numFmt numFmtId="165" formatCode="0.0E+00"/>
    </dxf>
    <dxf>
      <numFmt numFmtId="1" formatCode="0"/>
    </dxf>
    <dxf>
      <numFmt numFmtId="1" formatCode="0"/>
    </dxf>
    <dxf>
      <numFmt numFmtId="168" formatCode="0.0"/>
    </dxf>
    <dxf>
      <numFmt numFmtId="2" formatCode="0.00"/>
    </dxf>
    <dxf>
      <numFmt numFmtId="170" formatCode="0.000"/>
    </dxf>
    <dxf>
      <numFmt numFmtId="3" formatCode="#,##0"/>
    </dxf>
    <dxf>
      <numFmt numFmtId="165" formatCode="0.0E+00"/>
    </dxf>
    <dxf>
      <numFmt numFmtId="168" formatCode="0.0"/>
    </dxf>
    <dxf>
      <numFmt numFmtId="2" formatCode="0.00"/>
    </dxf>
    <dxf>
      <numFmt numFmtId="170" formatCode="0.000"/>
    </dxf>
    <dxf>
      <numFmt numFmtId="165" formatCode="0.0E+00"/>
    </dxf>
    <dxf>
      <numFmt numFmtId="1" formatCode="0"/>
    </dxf>
    <dxf>
      <numFmt numFmtId="3" formatCode="#,##0"/>
    </dxf>
    <dxf>
      <numFmt numFmtId="165" formatCode="0.0E+00"/>
    </dxf>
    <dxf>
      <numFmt numFmtId="1" formatCode="0"/>
    </dxf>
    <dxf>
      <numFmt numFmtId="168" formatCode="0.0"/>
    </dxf>
    <dxf>
      <numFmt numFmtId="2" formatCode="0.00"/>
    </dxf>
    <dxf>
      <numFmt numFmtId="170" formatCode="0.000"/>
    </dxf>
    <dxf>
      <numFmt numFmtId="165" formatCode="0.0E+00"/>
    </dxf>
    <dxf>
      <numFmt numFmtId="1" formatCode="0"/>
    </dxf>
    <dxf>
      <numFmt numFmtId="3" formatCode="#,##0"/>
    </dxf>
    <dxf>
      <numFmt numFmtId="3" formatCode="#,##0"/>
    </dxf>
    <dxf>
      <numFmt numFmtId="165" formatCode="0.0E+00"/>
    </dxf>
    <dxf>
      <numFmt numFmtId="1" formatCode="0"/>
    </dxf>
    <dxf>
      <numFmt numFmtId="168" formatCode="0.0"/>
    </dxf>
    <dxf>
      <numFmt numFmtId="2" formatCode="0.00"/>
    </dxf>
    <dxf>
      <numFmt numFmtId="170" formatCode="0.000"/>
    </dxf>
    <dxf>
      <numFmt numFmtId="168" formatCode="0.0"/>
    </dxf>
    <dxf>
      <numFmt numFmtId="2" formatCode="0.00"/>
    </dxf>
    <dxf>
      <numFmt numFmtId="170" formatCode="0.000"/>
    </dxf>
    <dxf>
      <numFmt numFmtId="165" formatCode="0.0E+00"/>
    </dxf>
    <dxf>
      <numFmt numFmtId="1" formatCode="0"/>
    </dxf>
    <dxf>
      <numFmt numFmtId="3" formatCode="#,##0"/>
    </dxf>
    <dxf>
      <numFmt numFmtId="165" formatCode="0.0E+00"/>
    </dxf>
    <dxf>
      <numFmt numFmtId="1" formatCode="0"/>
    </dxf>
    <dxf>
      <numFmt numFmtId="168" formatCode="0.0"/>
    </dxf>
    <dxf>
      <numFmt numFmtId="2" formatCode="0.00"/>
    </dxf>
    <dxf>
      <numFmt numFmtId="170" formatCode="0.000"/>
    </dxf>
    <dxf>
      <numFmt numFmtId="165" formatCode="0.0E+00"/>
    </dxf>
    <dxf>
      <numFmt numFmtId="1" formatCode="0"/>
    </dxf>
    <dxf>
      <numFmt numFmtId="3" formatCode="#,##0"/>
    </dxf>
    <dxf>
      <numFmt numFmtId="3" formatCode="#,##0"/>
    </dxf>
    <dxf>
      <numFmt numFmtId="165" formatCode="0.0E+00"/>
    </dxf>
    <dxf>
      <numFmt numFmtId="1" formatCode="0"/>
    </dxf>
    <dxf>
      <numFmt numFmtId="168" formatCode="0.0"/>
    </dxf>
    <dxf>
      <numFmt numFmtId="2" formatCode="0.00"/>
    </dxf>
    <dxf>
      <numFmt numFmtId="170" formatCode="0.000"/>
    </dxf>
    <dxf>
      <numFmt numFmtId="168" formatCode="0.0"/>
    </dxf>
    <dxf>
      <numFmt numFmtId="2" formatCode="0.00"/>
    </dxf>
    <dxf>
      <numFmt numFmtId="170" formatCode="0.000"/>
    </dxf>
    <dxf>
      <numFmt numFmtId="165" formatCode="0.0E+00"/>
    </dxf>
    <dxf>
      <numFmt numFmtId="1" formatCode="0"/>
    </dxf>
    <dxf>
      <numFmt numFmtId="3" formatCode="#,##0"/>
    </dxf>
    <dxf>
      <numFmt numFmtId="165" formatCode="0.0E+00"/>
    </dxf>
    <dxf>
      <numFmt numFmtId="1" formatCode="0"/>
    </dxf>
    <dxf>
      <numFmt numFmtId="168" formatCode="0.0"/>
    </dxf>
    <dxf>
      <numFmt numFmtId="2" formatCode="0.00"/>
    </dxf>
    <dxf>
      <numFmt numFmtId="170" formatCode="0.000"/>
    </dxf>
    <dxf>
      <numFmt numFmtId="165" formatCode="0.0E+00"/>
    </dxf>
    <dxf>
      <numFmt numFmtId="1" formatCode="0"/>
    </dxf>
    <dxf>
      <numFmt numFmtId="3" formatCode="#,##0"/>
    </dxf>
    <dxf>
      <numFmt numFmtId="3" formatCode="#,##0"/>
    </dxf>
    <dxf>
      <numFmt numFmtId="165" formatCode="0.0E+00"/>
    </dxf>
    <dxf>
      <numFmt numFmtId="1" formatCode="0"/>
    </dxf>
    <dxf>
      <numFmt numFmtId="168" formatCode="0.0"/>
    </dxf>
    <dxf>
      <numFmt numFmtId="2" formatCode="0.00"/>
    </dxf>
    <dxf>
      <numFmt numFmtId="170" formatCode="0.000"/>
    </dxf>
    <dxf>
      <numFmt numFmtId="168" formatCode="0.0"/>
    </dxf>
    <dxf>
      <numFmt numFmtId="2" formatCode="0.00"/>
    </dxf>
    <dxf>
      <numFmt numFmtId="170" formatCode="0.000"/>
    </dxf>
    <dxf>
      <numFmt numFmtId="165" formatCode="0.0E+00"/>
    </dxf>
    <dxf>
      <numFmt numFmtId="1" formatCode="0"/>
    </dxf>
    <dxf>
      <numFmt numFmtId="3" formatCode="#,##0"/>
    </dxf>
    <dxf>
      <numFmt numFmtId="165" formatCode="0.0E+00"/>
    </dxf>
    <dxf>
      <numFmt numFmtId="1" formatCode="0"/>
    </dxf>
    <dxf>
      <numFmt numFmtId="168" formatCode="0.0"/>
    </dxf>
    <dxf>
      <numFmt numFmtId="2" formatCode="0.00"/>
    </dxf>
    <dxf>
      <numFmt numFmtId="170" formatCode="0.000"/>
    </dxf>
    <dxf>
      <numFmt numFmtId="165" formatCode="0.0E+00"/>
    </dxf>
    <dxf>
      <numFmt numFmtId="1" formatCode="0"/>
    </dxf>
    <dxf>
      <numFmt numFmtId="3" formatCode="#,##0"/>
    </dxf>
    <dxf>
      <numFmt numFmtId="3" formatCode="#,##0"/>
    </dxf>
    <dxf>
      <numFmt numFmtId="165" formatCode="0.0E+00"/>
    </dxf>
    <dxf>
      <numFmt numFmtId="1" formatCode="0"/>
    </dxf>
    <dxf>
      <numFmt numFmtId="168" formatCode="0.0"/>
    </dxf>
    <dxf>
      <numFmt numFmtId="2" formatCode="0.00"/>
    </dxf>
    <dxf>
      <numFmt numFmtId="170" formatCode="0.000"/>
    </dxf>
    <dxf>
      <numFmt numFmtId="168" formatCode="0.0"/>
    </dxf>
    <dxf>
      <numFmt numFmtId="2" formatCode="0.00"/>
    </dxf>
    <dxf>
      <numFmt numFmtId="170" formatCode="0.000"/>
    </dxf>
    <dxf>
      <numFmt numFmtId="165" formatCode="0.0E+00"/>
    </dxf>
    <dxf>
      <numFmt numFmtId="1" formatCode="0"/>
    </dxf>
    <dxf>
      <numFmt numFmtId="3" formatCode="#,##0"/>
    </dxf>
    <dxf>
      <numFmt numFmtId="165" formatCode="0.0E+00"/>
    </dxf>
    <dxf>
      <numFmt numFmtId="1" formatCode="0"/>
    </dxf>
    <dxf>
      <numFmt numFmtId="1" formatCode="0"/>
    </dxf>
    <dxf>
      <numFmt numFmtId="168" formatCode="0.0"/>
    </dxf>
    <dxf>
      <numFmt numFmtId="2" formatCode="0.00"/>
    </dxf>
    <dxf>
      <numFmt numFmtId="170" formatCode="0.000"/>
    </dxf>
    <dxf>
      <numFmt numFmtId="3" formatCode="#,##0"/>
    </dxf>
    <dxf>
      <numFmt numFmtId="165" formatCode="0.0E+00"/>
    </dxf>
    <dxf>
      <numFmt numFmtId="168" formatCode="0.0"/>
    </dxf>
    <dxf>
      <numFmt numFmtId="2" formatCode="0.00"/>
    </dxf>
    <dxf>
      <numFmt numFmtId="170" formatCode="0.000"/>
    </dxf>
    <dxf>
      <numFmt numFmtId="165" formatCode="0.0E+00"/>
    </dxf>
    <dxf>
      <numFmt numFmtId="1" formatCode="0"/>
    </dxf>
    <dxf>
      <numFmt numFmtId="3" formatCode="#,##0"/>
    </dxf>
    <dxf>
      <numFmt numFmtId="165" formatCode="0.0E+00"/>
    </dxf>
    <dxf>
      <numFmt numFmtId="1" formatCode="0"/>
    </dxf>
    <dxf>
      <numFmt numFmtId="168" formatCode="0.0"/>
    </dxf>
    <dxf>
      <numFmt numFmtId="2" formatCode="0.00"/>
    </dxf>
    <dxf>
      <numFmt numFmtId="170" formatCode="0.000"/>
    </dxf>
    <dxf>
      <numFmt numFmtId="165" formatCode="0.0E+00"/>
    </dxf>
    <dxf>
      <numFmt numFmtId="1" formatCode="0"/>
    </dxf>
    <dxf>
      <numFmt numFmtId="3" formatCode="#,##0"/>
    </dxf>
    <dxf>
      <numFmt numFmtId="3" formatCode="#,##0"/>
    </dxf>
    <dxf>
      <numFmt numFmtId="165" formatCode="0.0E+00"/>
    </dxf>
    <dxf>
      <numFmt numFmtId="1" formatCode="0"/>
    </dxf>
    <dxf>
      <numFmt numFmtId="168" formatCode="0.0"/>
    </dxf>
    <dxf>
      <numFmt numFmtId="2" formatCode="0.00"/>
    </dxf>
    <dxf>
      <numFmt numFmtId="170" formatCode="0.000"/>
    </dxf>
    <dxf>
      <numFmt numFmtId="168" formatCode="0.0"/>
    </dxf>
    <dxf>
      <numFmt numFmtId="2" formatCode="0.00"/>
    </dxf>
    <dxf>
      <numFmt numFmtId="170" formatCode="0.000"/>
    </dxf>
    <dxf>
      <numFmt numFmtId="165" formatCode="0.0E+00"/>
    </dxf>
    <dxf>
      <numFmt numFmtId="1" formatCode="0"/>
    </dxf>
    <dxf>
      <numFmt numFmtId="3" formatCode="#,##0"/>
    </dxf>
    <dxf>
      <numFmt numFmtId="165" formatCode="0.0E+00"/>
    </dxf>
    <dxf>
      <numFmt numFmtId="1" formatCode="0"/>
    </dxf>
    <dxf>
      <numFmt numFmtId="168" formatCode="0.0"/>
    </dxf>
    <dxf>
      <numFmt numFmtId="2" formatCode="0.00"/>
    </dxf>
    <dxf>
      <numFmt numFmtId="170" formatCode="0.000"/>
    </dxf>
    <dxf>
      <numFmt numFmtId="165" formatCode="0.0E+00"/>
    </dxf>
    <dxf>
      <numFmt numFmtId="1" formatCode="0"/>
    </dxf>
    <dxf>
      <numFmt numFmtId="3" formatCode="#,##0"/>
    </dxf>
    <dxf>
      <numFmt numFmtId="3" formatCode="#,##0"/>
    </dxf>
    <dxf>
      <numFmt numFmtId="165" formatCode="0.0E+00"/>
    </dxf>
    <dxf>
      <numFmt numFmtId="1" formatCode="0"/>
    </dxf>
    <dxf>
      <numFmt numFmtId="168" formatCode="0.0"/>
    </dxf>
    <dxf>
      <numFmt numFmtId="2" formatCode="0.00"/>
    </dxf>
    <dxf>
      <numFmt numFmtId="170" formatCode="0.000"/>
    </dxf>
    <dxf>
      <numFmt numFmtId="168" formatCode="0.0"/>
    </dxf>
    <dxf>
      <numFmt numFmtId="2" formatCode="0.00"/>
    </dxf>
    <dxf>
      <numFmt numFmtId="170" formatCode="0.000"/>
    </dxf>
    <dxf>
      <numFmt numFmtId="165" formatCode="0.0E+00"/>
    </dxf>
    <dxf>
      <numFmt numFmtId="1" formatCode="0"/>
    </dxf>
    <dxf>
      <numFmt numFmtId="3" formatCode="#,##0"/>
    </dxf>
    <dxf>
      <numFmt numFmtId="165" formatCode="0.0E+00"/>
    </dxf>
    <dxf>
      <numFmt numFmtId="1" formatCode="0"/>
    </dxf>
    <dxf>
      <numFmt numFmtId="168" formatCode="0.0"/>
    </dxf>
    <dxf>
      <numFmt numFmtId="2" formatCode="0.00"/>
    </dxf>
    <dxf>
      <numFmt numFmtId="170" formatCode="0.000"/>
    </dxf>
    <dxf>
      <numFmt numFmtId="165" formatCode="0.0E+00"/>
    </dxf>
    <dxf>
      <numFmt numFmtId="1" formatCode="0"/>
    </dxf>
    <dxf>
      <numFmt numFmtId="3" formatCode="#,##0"/>
    </dxf>
    <dxf>
      <numFmt numFmtId="3" formatCode="#,##0"/>
    </dxf>
    <dxf>
      <numFmt numFmtId="165" formatCode="0.0E+00"/>
    </dxf>
    <dxf>
      <numFmt numFmtId="1" formatCode="0"/>
    </dxf>
    <dxf>
      <numFmt numFmtId="168" formatCode="0.0"/>
    </dxf>
    <dxf>
      <numFmt numFmtId="2" formatCode="0.00"/>
    </dxf>
    <dxf>
      <numFmt numFmtId="170" formatCode="0.000"/>
    </dxf>
    <dxf>
      <numFmt numFmtId="168" formatCode="0.0"/>
    </dxf>
    <dxf>
      <numFmt numFmtId="2" formatCode="0.00"/>
    </dxf>
    <dxf>
      <numFmt numFmtId="170" formatCode="0.000"/>
    </dxf>
    <dxf>
      <numFmt numFmtId="165" formatCode="0.0E+00"/>
    </dxf>
    <dxf>
      <numFmt numFmtId="1" formatCode="0"/>
    </dxf>
    <dxf>
      <numFmt numFmtId="3" formatCode="#,##0"/>
    </dxf>
    <dxf>
      <numFmt numFmtId="165" formatCode="0.0E+00"/>
    </dxf>
    <dxf>
      <numFmt numFmtId="1" formatCode="0"/>
    </dxf>
    <dxf>
      <numFmt numFmtId="168" formatCode="0.0"/>
    </dxf>
    <dxf>
      <numFmt numFmtId="2" formatCode="0.00"/>
    </dxf>
    <dxf>
      <numFmt numFmtId="170" formatCode="0.000"/>
    </dxf>
    <dxf>
      <numFmt numFmtId="165" formatCode="0.0E+00"/>
    </dxf>
    <dxf>
      <numFmt numFmtId="1" formatCode="0"/>
    </dxf>
    <dxf>
      <numFmt numFmtId="3" formatCode="#,##0"/>
    </dxf>
    <dxf>
      <numFmt numFmtId="3" formatCode="#,##0"/>
    </dxf>
    <dxf>
      <numFmt numFmtId="165" formatCode="0.0E+00"/>
    </dxf>
    <dxf>
      <numFmt numFmtId="1" formatCode="0"/>
    </dxf>
    <dxf>
      <numFmt numFmtId="168" formatCode="0.0"/>
    </dxf>
    <dxf>
      <numFmt numFmtId="2" formatCode="0.00"/>
    </dxf>
    <dxf>
      <numFmt numFmtId="170" formatCode="0.000"/>
    </dxf>
    <dxf>
      <numFmt numFmtId="168" formatCode="0.0"/>
    </dxf>
    <dxf>
      <numFmt numFmtId="2" formatCode="0.00"/>
    </dxf>
    <dxf>
      <numFmt numFmtId="170" formatCode="0.000"/>
    </dxf>
    <dxf>
      <numFmt numFmtId="165" formatCode="0.0E+00"/>
    </dxf>
    <dxf>
      <numFmt numFmtId="1" formatCode="0"/>
    </dxf>
    <dxf>
      <numFmt numFmtId="3" formatCode="#,##0"/>
    </dxf>
    <dxf>
      <numFmt numFmtId="165" formatCode="0.0E+00"/>
    </dxf>
    <dxf>
      <numFmt numFmtId="1" formatCode="0"/>
    </dxf>
    <dxf>
      <numFmt numFmtId="1" formatCode="0"/>
    </dxf>
    <dxf>
      <numFmt numFmtId="168" formatCode="0.0"/>
    </dxf>
    <dxf>
      <numFmt numFmtId="2" formatCode="0.00"/>
    </dxf>
    <dxf>
      <numFmt numFmtId="170" formatCode="0.000"/>
    </dxf>
    <dxf>
      <numFmt numFmtId="3" formatCode="#,##0"/>
    </dxf>
    <dxf>
      <numFmt numFmtId="165" formatCode="0.0E+00"/>
    </dxf>
    <dxf>
      <numFmt numFmtId="168" formatCode="0.0"/>
    </dxf>
    <dxf>
      <numFmt numFmtId="2" formatCode="0.00"/>
    </dxf>
    <dxf>
      <numFmt numFmtId="170" formatCode="0.000"/>
    </dxf>
    <dxf>
      <numFmt numFmtId="165" formatCode="0.0E+00"/>
    </dxf>
    <dxf>
      <numFmt numFmtId="1" formatCode="0"/>
    </dxf>
    <dxf>
      <numFmt numFmtId="3" formatCode="#,##0"/>
    </dxf>
    <dxf>
      <numFmt numFmtId="165" formatCode="0.0E+00"/>
    </dxf>
    <dxf>
      <numFmt numFmtId="1" formatCode="0"/>
    </dxf>
    <dxf>
      <numFmt numFmtId="168" formatCode="0.0"/>
    </dxf>
    <dxf>
      <numFmt numFmtId="2" formatCode="0.00"/>
    </dxf>
    <dxf>
      <numFmt numFmtId="170" formatCode="0.000"/>
    </dxf>
    <dxf>
      <numFmt numFmtId="165" formatCode="0.0E+00"/>
    </dxf>
    <dxf>
      <numFmt numFmtId="1" formatCode="0"/>
    </dxf>
    <dxf>
      <numFmt numFmtId="3" formatCode="#,##0"/>
    </dxf>
    <dxf>
      <numFmt numFmtId="3" formatCode="#,##0"/>
    </dxf>
    <dxf>
      <numFmt numFmtId="165" formatCode="0.0E+00"/>
    </dxf>
    <dxf>
      <numFmt numFmtId="1" formatCode="0"/>
    </dxf>
    <dxf>
      <numFmt numFmtId="168" formatCode="0.0"/>
    </dxf>
    <dxf>
      <numFmt numFmtId="2" formatCode="0.00"/>
    </dxf>
    <dxf>
      <numFmt numFmtId="170" formatCode="0.000"/>
    </dxf>
    <dxf>
      <numFmt numFmtId="168" formatCode="0.0"/>
    </dxf>
    <dxf>
      <numFmt numFmtId="2" formatCode="0.00"/>
    </dxf>
    <dxf>
      <numFmt numFmtId="170" formatCode="0.000"/>
    </dxf>
    <dxf>
      <numFmt numFmtId="165" formatCode="0.0E+00"/>
    </dxf>
    <dxf>
      <numFmt numFmtId="1" formatCode="0"/>
    </dxf>
    <dxf>
      <numFmt numFmtId="3" formatCode="#,##0"/>
    </dxf>
    <dxf>
      <numFmt numFmtId="165" formatCode="0.0E+00"/>
    </dxf>
    <dxf>
      <numFmt numFmtId="1" formatCode="0"/>
    </dxf>
    <dxf>
      <numFmt numFmtId="168" formatCode="0.0"/>
    </dxf>
    <dxf>
      <numFmt numFmtId="2" formatCode="0.00"/>
    </dxf>
    <dxf>
      <numFmt numFmtId="170" formatCode="0.000"/>
    </dxf>
    <dxf>
      <numFmt numFmtId="165" formatCode="0.0E+00"/>
    </dxf>
    <dxf>
      <numFmt numFmtId="1" formatCode="0"/>
    </dxf>
    <dxf>
      <numFmt numFmtId="3" formatCode="#,##0"/>
    </dxf>
    <dxf>
      <numFmt numFmtId="3" formatCode="#,##0"/>
    </dxf>
    <dxf>
      <numFmt numFmtId="165" formatCode="0.0E+00"/>
    </dxf>
    <dxf>
      <numFmt numFmtId="1" formatCode="0"/>
    </dxf>
    <dxf>
      <numFmt numFmtId="168" formatCode="0.0"/>
    </dxf>
    <dxf>
      <numFmt numFmtId="2" formatCode="0.00"/>
    </dxf>
    <dxf>
      <numFmt numFmtId="170" formatCode="0.000"/>
    </dxf>
    <dxf>
      <numFmt numFmtId="168" formatCode="0.0"/>
    </dxf>
    <dxf>
      <numFmt numFmtId="2" formatCode="0.00"/>
    </dxf>
    <dxf>
      <numFmt numFmtId="170" formatCode="0.000"/>
    </dxf>
    <dxf>
      <numFmt numFmtId="165" formatCode="0.0E+00"/>
    </dxf>
    <dxf>
      <numFmt numFmtId="1" formatCode="0"/>
    </dxf>
    <dxf>
      <numFmt numFmtId="3" formatCode="#,##0"/>
    </dxf>
    <dxf>
      <numFmt numFmtId="165" formatCode="0.0E+00"/>
    </dxf>
    <dxf>
      <numFmt numFmtId="1" formatCode="0"/>
    </dxf>
    <dxf>
      <numFmt numFmtId="168" formatCode="0.0"/>
    </dxf>
    <dxf>
      <numFmt numFmtId="2" formatCode="0.00"/>
    </dxf>
    <dxf>
      <numFmt numFmtId="170" formatCode="0.000"/>
    </dxf>
    <dxf>
      <numFmt numFmtId="165" formatCode="0.0E+00"/>
    </dxf>
    <dxf>
      <numFmt numFmtId="1" formatCode="0"/>
    </dxf>
    <dxf>
      <numFmt numFmtId="3" formatCode="#,##0"/>
    </dxf>
    <dxf>
      <numFmt numFmtId="3" formatCode="#,##0"/>
    </dxf>
    <dxf>
      <numFmt numFmtId="165" formatCode="0.0E+00"/>
    </dxf>
    <dxf>
      <numFmt numFmtId="1" formatCode="0"/>
    </dxf>
    <dxf>
      <numFmt numFmtId="168" formatCode="0.0"/>
    </dxf>
    <dxf>
      <numFmt numFmtId="2" formatCode="0.00"/>
    </dxf>
    <dxf>
      <numFmt numFmtId="170" formatCode="0.000"/>
    </dxf>
    <dxf>
      <numFmt numFmtId="168" formatCode="0.0"/>
    </dxf>
    <dxf>
      <numFmt numFmtId="2" formatCode="0.00"/>
    </dxf>
    <dxf>
      <numFmt numFmtId="170" formatCode="0.000"/>
    </dxf>
    <dxf>
      <numFmt numFmtId="165" formatCode="0.0E+00"/>
    </dxf>
    <dxf>
      <numFmt numFmtId="1" formatCode="0"/>
    </dxf>
    <dxf>
      <numFmt numFmtId="3" formatCode="#,##0"/>
    </dxf>
    <dxf>
      <numFmt numFmtId="165" formatCode="0.0E+00"/>
    </dxf>
    <dxf>
      <numFmt numFmtId="1" formatCode="0"/>
    </dxf>
    <dxf>
      <numFmt numFmtId="168" formatCode="0.0"/>
    </dxf>
    <dxf>
      <numFmt numFmtId="2" formatCode="0.00"/>
    </dxf>
    <dxf>
      <numFmt numFmtId="170" formatCode="0.000"/>
    </dxf>
    <dxf>
      <numFmt numFmtId="165" formatCode="0.0E+00"/>
    </dxf>
    <dxf>
      <numFmt numFmtId="1" formatCode="0"/>
    </dxf>
    <dxf>
      <numFmt numFmtId="3" formatCode="#,##0"/>
    </dxf>
    <dxf>
      <numFmt numFmtId="3" formatCode="#,##0"/>
    </dxf>
    <dxf>
      <numFmt numFmtId="165" formatCode="0.0E+00"/>
    </dxf>
    <dxf>
      <numFmt numFmtId="1" formatCode="0"/>
    </dxf>
    <dxf>
      <numFmt numFmtId="168" formatCode="0.0"/>
    </dxf>
    <dxf>
      <numFmt numFmtId="2" formatCode="0.00"/>
    </dxf>
    <dxf>
      <numFmt numFmtId="170" formatCode="0.000"/>
    </dxf>
    <dxf>
      <numFmt numFmtId="168" formatCode="0.0"/>
    </dxf>
    <dxf>
      <numFmt numFmtId="2" formatCode="0.00"/>
    </dxf>
    <dxf>
      <numFmt numFmtId="170" formatCode="0.000"/>
    </dxf>
    <dxf>
      <numFmt numFmtId="165" formatCode="0.0E+00"/>
    </dxf>
    <dxf>
      <numFmt numFmtId="1" formatCode="0"/>
    </dxf>
    <dxf>
      <numFmt numFmtId="3" formatCode="#,##0"/>
    </dxf>
    <dxf>
      <numFmt numFmtId="165" formatCode="0.0E+00"/>
    </dxf>
    <dxf>
      <numFmt numFmtId="1" formatCode="0"/>
    </dxf>
    <dxf>
      <numFmt numFmtId="1" formatCode="0"/>
    </dxf>
    <dxf>
      <numFmt numFmtId="168" formatCode="0.0"/>
    </dxf>
    <dxf>
      <numFmt numFmtId="2" formatCode="0.00"/>
    </dxf>
    <dxf>
      <numFmt numFmtId="170" formatCode="0.000"/>
    </dxf>
    <dxf>
      <numFmt numFmtId="3" formatCode="#,##0"/>
    </dxf>
    <dxf>
      <numFmt numFmtId="165" formatCode="0.0E+00"/>
    </dxf>
    <dxf>
      <numFmt numFmtId="168" formatCode="0.0"/>
    </dxf>
    <dxf>
      <numFmt numFmtId="2" formatCode="0.00"/>
    </dxf>
    <dxf>
      <numFmt numFmtId="170" formatCode="0.000"/>
    </dxf>
    <dxf>
      <numFmt numFmtId="165" formatCode="0.0E+00"/>
    </dxf>
    <dxf>
      <numFmt numFmtId="1" formatCode="0"/>
    </dxf>
    <dxf>
      <numFmt numFmtId="3" formatCode="#,##0"/>
    </dxf>
    <dxf>
      <numFmt numFmtId="165" formatCode="0.0E+00"/>
    </dxf>
    <dxf>
      <numFmt numFmtId="1" formatCode="0"/>
    </dxf>
    <dxf>
      <numFmt numFmtId="168" formatCode="0.0"/>
    </dxf>
    <dxf>
      <numFmt numFmtId="2" formatCode="0.00"/>
    </dxf>
    <dxf>
      <numFmt numFmtId="170" formatCode="0.000"/>
    </dxf>
    <dxf>
      <numFmt numFmtId="165" formatCode="0.0E+00"/>
    </dxf>
    <dxf>
      <numFmt numFmtId="1" formatCode="0"/>
    </dxf>
    <dxf>
      <numFmt numFmtId="3" formatCode="#,##0"/>
    </dxf>
    <dxf>
      <numFmt numFmtId="3" formatCode="#,##0"/>
    </dxf>
    <dxf>
      <numFmt numFmtId="165" formatCode="0.0E+00"/>
    </dxf>
    <dxf>
      <numFmt numFmtId="1" formatCode="0"/>
    </dxf>
    <dxf>
      <numFmt numFmtId="168" formatCode="0.0"/>
    </dxf>
    <dxf>
      <numFmt numFmtId="2" formatCode="0.00"/>
    </dxf>
    <dxf>
      <numFmt numFmtId="170" formatCode="0.000"/>
    </dxf>
    <dxf>
      <numFmt numFmtId="168" formatCode="0.0"/>
    </dxf>
    <dxf>
      <numFmt numFmtId="2" formatCode="0.00"/>
    </dxf>
    <dxf>
      <numFmt numFmtId="170" formatCode="0.000"/>
    </dxf>
    <dxf>
      <numFmt numFmtId="165" formatCode="0.0E+00"/>
    </dxf>
    <dxf>
      <numFmt numFmtId="1" formatCode="0"/>
    </dxf>
    <dxf>
      <numFmt numFmtId="3" formatCode="#,##0"/>
    </dxf>
    <dxf>
      <numFmt numFmtId="165" formatCode="0.0E+00"/>
    </dxf>
    <dxf>
      <numFmt numFmtId="1" formatCode="0"/>
    </dxf>
    <dxf>
      <numFmt numFmtId="168" formatCode="0.0"/>
    </dxf>
    <dxf>
      <numFmt numFmtId="2" formatCode="0.00"/>
    </dxf>
    <dxf>
      <numFmt numFmtId="170" formatCode="0.000"/>
    </dxf>
    <dxf>
      <numFmt numFmtId="165" formatCode="0.0E+00"/>
    </dxf>
    <dxf>
      <numFmt numFmtId="1" formatCode="0"/>
    </dxf>
    <dxf>
      <numFmt numFmtId="3" formatCode="#,##0"/>
    </dxf>
    <dxf>
      <numFmt numFmtId="3" formatCode="#,##0"/>
    </dxf>
    <dxf>
      <numFmt numFmtId="165" formatCode="0.0E+00"/>
    </dxf>
    <dxf>
      <numFmt numFmtId="1" formatCode="0"/>
    </dxf>
    <dxf>
      <numFmt numFmtId="168" formatCode="0.0"/>
    </dxf>
    <dxf>
      <numFmt numFmtId="2" formatCode="0.00"/>
    </dxf>
    <dxf>
      <numFmt numFmtId="170" formatCode="0.000"/>
    </dxf>
    <dxf>
      <numFmt numFmtId="168" formatCode="0.0"/>
    </dxf>
    <dxf>
      <numFmt numFmtId="2" formatCode="0.00"/>
    </dxf>
    <dxf>
      <numFmt numFmtId="170" formatCode="0.000"/>
    </dxf>
    <dxf>
      <numFmt numFmtId="165" formatCode="0.0E+00"/>
    </dxf>
    <dxf>
      <numFmt numFmtId="1" formatCode="0"/>
    </dxf>
    <dxf>
      <numFmt numFmtId="3" formatCode="#,##0"/>
    </dxf>
    <dxf>
      <numFmt numFmtId="165" formatCode="0.0E+00"/>
    </dxf>
    <dxf>
      <numFmt numFmtId="1" formatCode="0"/>
    </dxf>
    <dxf>
      <numFmt numFmtId="168" formatCode="0.0"/>
    </dxf>
    <dxf>
      <numFmt numFmtId="2" formatCode="0.00"/>
    </dxf>
    <dxf>
      <numFmt numFmtId="170" formatCode="0.000"/>
    </dxf>
    <dxf>
      <numFmt numFmtId="165" formatCode="0.0E+00"/>
    </dxf>
    <dxf>
      <numFmt numFmtId="1" formatCode="0"/>
    </dxf>
    <dxf>
      <numFmt numFmtId="3" formatCode="#,##0"/>
    </dxf>
    <dxf>
      <numFmt numFmtId="3" formatCode="#,##0"/>
    </dxf>
    <dxf>
      <numFmt numFmtId="165" formatCode="0.0E+00"/>
    </dxf>
    <dxf>
      <numFmt numFmtId="1" formatCode="0"/>
    </dxf>
    <dxf>
      <numFmt numFmtId="168" formatCode="0.0"/>
    </dxf>
    <dxf>
      <numFmt numFmtId="2" formatCode="0.00"/>
    </dxf>
    <dxf>
      <numFmt numFmtId="170" formatCode="0.000"/>
    </dxf>
    <dxf>
      <numFmt numFmtId="168" formatCode="0.0"/>
    </dxf>
    <dxf>
      <numFmt numFmtId="2" formatCode="0.00"/>
    </dxf>
    <dxf>
      <numFmt numFmtId="170" formatCode="0.000"/>
    </dxf>
    <dxf>
      <numFmt numFmtId="165" formatCode="0.0E+00"/>
    </dxf>
    <dxf>
      <numFmt numFmtId="1" formatCode="0"/>
    </dxf>
    <dxf>
      <numFmt numFmtId="3" formatCode="#,##0"/>
    </dxf>
    <dxf>
      <numFmt numFmtId="165" formatCode="0.0E+00"/>
    </dxf>
    <dxf>
      <numFmt numFmtId="1" formatCode="0"/>
    </dxf>
    <dxf>
      <numFmt numFmtId="168" formatCode="0.0"/>
    </dxf>
    <dxf>
      <numFmt numFmtId="2" formatCode="0.00"/>
    </dxf>
    <dxf>
      <numFmt numFmtId="170" formatCode="0.000"/>
    </dxf>
    <dxf>
      <numFmt numFmtId="165" formatCode="0.0E+00"/>
    </dxf>
    <dxf>
      <numFmt numFmtId="1" formatCode="0"/>
    </dxf>
    <dxf>
      <numFmt numFmtId="3" formatCode="#,##0"/>
    </dxf>
    <dxf>
      <numFmt numFmtId="3" formatCode="#,##0"/>
    </dxf>
    <dxf>
      <numFmt numFmtId="165" formatCode="0.0E+00"/>
    </dxf>
    <dxf>
      <numFmt numFmtId="1" formatCode="0"/>
    </dxf>
    <dxf>
      <numFmt numFmtId="168" formatCode="0.0"/>
    </dxf>
    <dxf>
      <numFmt numFmtId="2" formatCode="0.00"/>
    </dxf>
    <dxf>
      <numFmt numFmtId="170" formatCode="0.000"/>
    </dxf>
    <dxf>
      <numFmt numFmtId="168" formatCode="0.0"/>
    </dxf>
    <dxf>
      <numFmt numFmtId="2" formatCode="0.00"/>
    </dxf>
    <dxf>
      <numFmt numFmtId="170" formatCode="0.000"/>
    </dxf>
    <dxf>
      <numFmt numFmtId="165" formatCode="0.0E+00"/>
    </dxf>
    <dxf>
      <numFmt numFmtId="1" formatCode="0"/>
    </dxf>
    <dxf>
      <numFmt numFmtId="3" formatCode="#,##0"/>
    </dxf>
    <dxf>
      <numFmt numFmtId="165" formatCode="0.0E+00"/>
    </dxf>
    <dxf>
      <numFmt numFmtId="1" formatCode="0"/>
    </dxf>
    <dxf>
      <numFmt numFmtId="168" formatCode="0.0"/>
    </dxf>
    <dxf>
      <numFmt numFmtId="2" formatCode="0.00"/>
    </dxf>
    <dxf>
      <numFmt numFmtId="170" formatCode="0.000"/>
    </dxf>
    <dxf>
      <numFmt numFmtId="165" formatCode="0.0E+00"/>
    </dxf>
    <dxf>
      <numFmt numFmtId="1" formatCode="0"/>
    </dxf>
    <dxf>
      <numFmt numFmtId="3" formatCode="#,##0"/>
    </dxf>
    <dxf>
      <numFmt numFmtId="3" formatCode="#,##0"/>
    </dxf>
    <dxf>
      <numFmt numFmtId="165" formatCode="0.0E+00"/>
    </dxf>
    <dxf>
      <numFmt numFmtId="1" formatCode="0"/>
    </dxf>
    <dxf>
      <numFmt numFmtId="168" formatCode="0.0"/>
    </dxf>
    <dxf>
      <numFmt numFmtId="2" formatCode="0.00"/>
    </dxf>
    <dxf>
      <numFmt numFmtId="170" formatCode="0.000"/>
    </dxf>
    <dxf>
      <numFmt numFmtId="170" formatCode="0.000"/>
    </dxf>
    <dxf>
      <numFmt numFmtId="170" formatCode="0.000"/>
    </dxf>
    <dxf>
      <numFmt numFmtId="165" formatCode="0.0E+00"/>
    </dxf>
    <dxf>
      <numFmt numFmtId="168" formatCode="0.0"/>
    </dxf>
    <dxf>
      <numFmt numFmtId="2" formatCode="0.00"/>
    </dxf>
    <dxf>
      <numFmt numFmtId="165" formatCode="0.0E+00"/>
    </dxf>
    <dxf>
      <numFmt numFmtId="1" formatCode="0"/>
    </dxf>
    <dxf>
      <numFmt numFmtId="168" formatCode="0.0"/>
    </dxf>
    <dxf>
      <numFmt numFmtId="2" formatCode="0.00"/>
    </dxf>
    <dxf>
      <numFmt numFmtId="165" formatCode="0.0E+00"/>
    </dxf>
    <dxf>
      <numFmt numFmtId="1" formatCode="0"/>
    </dxf>
    <dxf>
      <numFmt numFmtId="170" formatCode="0.000"/>
    </dxf>
    <dxf>
      <numFmt numFmtId="165" formatCode="0.0E+00"/>
    </dxf>
    <dxf>
      <numFmt numFmtId="1" formatCode="0"/>
    </dxf>
    <dxf>
      <numFmt numFmtId="165" formatCode="0.0E+00"/>
    </dxf>
    <dxf>
      <numFmt numFmtId="1" formatCode="0"/>
    </dxf>
    <dxf>
      <numFmt numFmtId="168" formatCode="0.0"/>
    </dxf>
    <dxf>
      <numFmt numFmtId="2" formatCode="0.00"/>
    </dxf>
    <dxf>
      <numFmt numFmtId="1" formatCode="0"/>
    </dxf>
    <dxf>
      <numFmt numFmtId="168" formatCode="0.0"/>
    </dxf>
    <dxf>
      <numFmt numFmtId="2" formatCode="0.00"/>
    </dxf>
    <dxf>
      <numFmt numFmtId="170" formatCode="0.000"/>
    </dxf>
    <dxf>
      <numFmt numFmtId="3" formatCode="#,##0"/>
    </dxf>
    <dxf>
      <numFmt numFmtId="165" formatCode="0.0E+00"/>
    </dxf>
    <dxf>
      <numFmt numFmtId="170" formatCode="0.000"/>
    </dxf>
    <dxf>
      <numFmt numFmtId="2" formatCode="0.00"/>
    </dxf>
    <dxf>
      <numFmt numFmtId="168" formatCode="0.0"/>
    </dxf>
    <dxf>
      <numFmt numFmtId="3" formatCode="#,##0"/>
    </dxf>
    <dxf>
      <numFmt numFmtId="170" formatCode="0.000"/>
    </dxf>
    <dxf>
      <numFmt numFmtId="2" formatCode="0.00"/>
    </dxf>
    <dxf>
      <numFmt numFmtId="168" formatCode="0.0"/>
    </dxf>
    <dxf>
      <numFmt numFmtId="3" formatCode="#,##0"/>
    </dxf>
    <dxf>
      <numFmt numFmtId="1" formatCode="0"/>
    </dxf>
    <dxf>
      <numFmt numFmtId="3" formatCode="#,##0"/>
    </dxf>
    <dxf>
      <numFmt numFmtId="165" formatCode="0.0E+00"/>
    </dxf>
    <dxf>
      <numFmt numFmtId="168" formatCode="0.0"/>
    </dxf>
    <dxf>
      <numFmt numFmtId="2" formatCode="0.00"/>
    </dxf>
    <dxf>
      <numFmt numFmtId="170" formatCode="0.000"/>
    </dxf>
    <dxf>
      <numFmt numFmtId="1" formatCode="0"/>
    </dxf>
    <dxf>
      <numFmt numFmtId="3" formatCode="#,##0"/>
    </dxf>
    <dxf>
      <numFmt numFmtId="168" formatCode="0.0"/>
    </dxf>
    <dxf>
      <numFmt numFmtId="2" formatCode="0.00"/>
    </dxf>
    <dxf>
      <numFmt numFmtId="170" formatCode="0.000"/>
    </dxf>
    <dxf>
      <numFmt numFmtId="165" formatCode="0.0E+00"/>
    </dxf>
    <dxf>
      <numFmt numFmtId="1" formatCode="0"/>
    </dxf>
    <dxf>
      <numFmt numFmtId="3" formatCode="#,##0"/>
    </dxf>
    <dxf>
      <numFmt numFmtId="165" formatCode="0.0E+00"/>
    </dxf>
    <dxf>
      <numFmt numFmtId="165" formatCode="0.0E+00"/>
    </dxf>
    <dxf>
      <numFmt numFmtId="165" formatCode="0.0E+00"/>
    </dxf>
    <dxf>
      <numFmt numFmtId="168" formatCode="0.0"/>
    </dxf>
    <dxf>
      <numFmt numFmtId="2" formatCode="0.00"/>
    </dxf>
    <dxf>
      <numFmt numFmtId="170" formatCode="0.000"/>
    </dxf>
    <dxf>
      <numFmt numFmtId="1" formatCode="0"/>
    </dxf>
    <dxf>
      <numFmt numFmtId="3" formatCode="#,##0"/>
    </dxf>
    <dxf>
      <numFmt numFmtId="168" formatCode="0.0"/>
    </dxf>
    <dxf>
      <numFmt numFmtId="2" formatCode="0.00"/>
    </dxf>
    <dxf>
      <numFmt numFmtId="170" formatCode="0.000"/>
    </dxf>
    <dxf>
      <numFmt numFmtId="3" formatCode="#,##0"/>
    </dxf>
    <dxf>
      <numFmt numFmtId="1" formatCode="0"/>
    </dxf>
    <dxf>
      <numFmt numFmtId="168" formatCode="0.0"/>
    </dxf>
    <dxf>
      <numFmt numFmtId="2" formatCode="0.00"/>
    </dxf>
    <dxf>
      <numFmt numFmtId="170" formatCode="0.000"/>
    </dxf>
    <dxf>
      <numFmt numFmtId="1" formatCode="0"/>
    </dxf>
    <dxf>
      <numFmt numFmtId="3" formatCode="#,##0"/>
    </dxf>
    <dxf>
      <numFmt numFmtId="168" formatCode="0.0"/>
    </dxf>
    <dxf>
      <numFmt numFmtId="2" formatCode="0.00"/>
    </dxf>
    <dxf>
      <numFmt numFmtId="170" formatCode="0.000"/>
    </dxf>
    <dxf>
      <numFmt numFmtId="165" formatCode="0.0E+00"/>
    </dxf>
    <dxf>
      <numFmt numFmtId="1" formatCode="0"/>
    </dxf>
    <dxf>
      <numFmt numFmtId="168" formatCode="0.0"/>
    </dxf>
    <dxf>
      <numFmt numFmtId="2" formatCode="0.00"/>
    </dxf>
    <dxf>
      <numFmt numFmtId="170" formatCode="0.000"/>
    </dxf>
    <dxf>
      <numFmt numFmtId="165" formatCode="0.0E+00"/>
    </dxf>
    <dxf>
      <numFmt numFmtId="1" formatCode="0"/>
    </dxf>
    <dxf>
      <numFmt numFmtId="3" formatCode="#,##0"/>
    </dxf>
    <dxf>
      <numFmt numFmtId="170" formatCode="0.000"/>
    </dxf>
    <dxf>
      <numFmt numFmtId="2" formatCode="0.00"/>
    </dxf>
    <dxf>
      <numFmt numFmtId="168" formatCode="0.0"/>
    </dxf>
    <dxf>
      <numFmt numFmtId="3" formatCode="#,##0"/>
    </dxf>
    <dxf>
      <numFmt numFmtId="1" formatCode="0"/>
    </dxf>
    <dxf>
      <numFmt numFmtId="170" formatCode="0.000"/>
    </dxf>
    <dxf>
      <numFmt numFmtId="2" formatCode="0.00"/>
    </dxf>
    <dxf>
      <numFmt numFmtId="168" formatCode="0.0"/>
    </dxf>
    <dxf>
      <numFmt numFmtId="3" formatCode="#,##0"/>
    </dxf>
    <dxf>
      <numFmt numFmtId="1" formatCode="0"/>
    </dxf>
    <dxf>
      <numFmt numFmtId="165" formatCode="0.0E+00"/>
    </dxf>
    <dxf>
      <numFmt numFmtId="168" formatCode="0.0"/>
    </dxf>
    <dxf>
      <numFmt numFmtId="165" formatCode="0.0E+00"/>
    </dxf>
    <dxf>
      <numFmt numFmtId="1" formatCode="0"/>
    </dxf>
    <dxf>
      <numFmt numFmtId="3" formatCode="#,##0"/>
    </dxf>
    <dxf>
      <numFmt numFmtId="170" formatCode="0.000"/>
    </dxf>
    <dxf>
      <numFmt numFmtId="2" formatCode="0.00"/>
    </dxf>
    <dxf>
      <numFmt numFmtId="2" formatCode="0.00"/>
    </dxf>
    <dxf>
      <numFmt numFmtId="1" formatCode="0"/>
    </dxf>
    <dxf>
      <numFmt numFmtId="165" formatCode="0.0E+00"/>
    </dxf>
    <dxf>
      <numFmt numFmtId="170" formatCode="0.000"/>
    </dxf>
    <dxf>
      <numFmt numFmtId="3" formatCode="#,##0"/>
    </dxf>
    <dxf>
      <numFmt numFmtId="168" formatCode="0.0"/>
    </dxf>
    <dxf>
      <numFmt numFmtId="2" formatCode="0.00"/>
    </dxf>
    <dxf>
      <numFmt numFmtId="165" formatCode="0.0E+00"/>
    </dxf>
    <dxf>
      <numFmt numFmtId="168" formatCode="0.0"/>
    </dxf>
    <dxf>
      <numFmt numFmtId="3" formatCode="#,##0"/>
    </dxf>
    <dxf>
      <numFmt numFmtId="170" formatCode="0.000"/>
    </dxf>
    <dxf>
      <numFmt numFmtId="1" formatCode="0"/>
    </dxf>
    <dxf>
      <numFmt numFmtId="168" formatCode="0.0"/>
    </dxf>
    <dxf>
      <numFmt numFmtId="170" formatCode="0.000"/>
    </dxf>
    <dxf>
      <numFmt numFmtId="2" formatCode="0.00"/>
    </dxf>
    <dxf>
      <numFmt numFmtId="3" formatCode="#,##0"/>
    </dxf>
    <dxf>
      <numFmt numFmtId="1" formatCode="0"/>
    </dxf>
    <dxf>
      <numFmt numFmtId="165" formatCode="0.0E+00"/>
    </dxf>
    <dxf>
      <numFmt numFmtId="165" formatCode="0.0E+00"/>
    </dxf>
    <dxf>
      <numFmt numFmtId="1" formatCode="0"/>
    </dxf>
    <dxf>
      <numFmt numFmtId="1" formatCode="0"/>
    </dxf>
    <dxf>
      <numFmt numFmtId="165" formatCode="0.0E+00"/>
    </dxf>
    <dxf>
      <numFmt numFmtId="1" formatCode="0"/>
    </dxf>
    <dxf>
      <numFmt numFmtId="1" formatCode="0"/>
    </dxf>
    <dxf>
      <numFmt numFmtId="165" formatCode="0.0E+00"/>
    </dxf>
    <dxf>
      <numFmt numFmtId="165" formatCode="0.0E+00"/>
    </dxf>
    <dxf>
      <numFmt numFmtId="1" formatCode="0"/>
    </dxf>
    <dxf>
      <numFmt numFmtId="165" formatCode="0.0E+00"/>
    </dxf>
    <dxf>
      <numFmt numFmtId="165" formatCode="0.0E+00"/>
    </dxf>
    <dxf>
      <numFmt numFmtId="1" formatCode="0"/>
    </dxf>
    <dxf>
      <numFmt numFmtId="1" formatCode="0"/>
    </dxf>
    <dxf>
      <numFmt numFmtId="168" formatCode="0.0"/>
    </dxf>
    <dxf>
      <numFmt numFmtId="165" formatCode="0.0E+00"/>
    </dxf>
    <dxf>
      <numFmt numFmtId="3" formatCode="#,##0"/>
    </dxf>
    <dxf>
      <numFmt numFmtId="170" formatCode="0.000"/>
    </dxf>
    <dxf>
      <numFmt numFmtId="2" formatCode="0.00"/>
    </dxf>
    <dxf>
      <numFmt numFmtId="2" formatCode="0.00"/>
    </dxf>
    <dxf>
      <numFmt numFmtId="170" formatCode="0.000"/>
    </dxf>
    <dxf>
      <numFmt numFmtId="165" formatCode="0.0E+00"/>
    </dxf>
    <dxf>
      <numFmt numFmtId="1" formatCode="0"/>
    </dxf>
    <dxf>
      <numFmt numFmtId="3" formatCode="#,##0"/>
    </dxf>
    <dxf>
      <numFmt numFmtId="168" formatCode="0.0"/>
    </dxf>
    <dxf>
      <numFmt numFmtId="168" formatCode="0.0"/>
    </dxf>
    <dxf>
      <numFmt numFmtId="2" formatCode="0.00"/>
    </dxf>
    <dxf>
      <numFmt numFmtId="165" formatCode="0.0E+00"/>
    </dxf>
    <dxf>
      <numFmt numFmtId="1" formatCode="0"/>
    </dxf>
    <dxf>
      <numFmt numFmtId="3" formatCode="#,##0"/>
    </dxf>
    <dxf>
      <numFmt numFmtId="170" formatCode="0.000"/>
    </dxf>
    <dxf>
      <numFmt numFmtId="165" formatCode="0.0E+00"/>
    </dxf>
    <dxf>
      <numFmt numFmtId="3" formatCode="#,##0"/>
    </dxf>
    <dxf>
      <numFmt numFmtId="2" formatCode="0.00"/>
    </dxf>
    <dxf>
      <numFmt numFmtId="168" formatCode="0.0"/>
    </dxf>
    <dxf>
      <numFmt numFmtId="170" formatCode="0.000"/>
    </dxf>
    <dxf>
      <numFmt numFmtId="1" formatCode="0"/>
    </dxf>
    <dxf>
      <numFmt numFmtId="1" formatCode="0"/>
    </dxf>
    <dxf>
      <numFmt numFmtId="3" formatCode="#,##0"/>
    </dxf>
    <dxf>
      <numFmt numFmtId="165" formatCode="0.0E+00"/>
    </dxf>
    <dxf>
      <numFmt numFmtId="170" formatCode="0.000"/>
    </dxf>
    <dxf>
      <numFmt numFmtId="2" formatCode="0.00"/>
    </dxf>
    <dxf>
      <numFmt numFmtId="168" formatCode="0.0"/>
    </dxf>
    <dxf>
      <numFmt numFmtId="1" formatCode="0"/>
    </dxf>
    <dxf>
      <numFmt numFmtId="165" formatCode="0.0E+00"/>
    </dxf>
    <dxf>
      <numFmt numFmtId="3" formatCode="#,##0"/>
    </dxf>
    <dxf>
      <numFmt numFmtId="2" formatCode="0.00"/>
    </dxf>
    <dxf>
      <numFmt numFmtId="168" formatCode="0.0"/>
    </dxf>
    <dxf>
      <numFmt numFmtId="165" formatCode="0.0E+00"/>
    </dxf>
    <dxf>
      <numFmt numFmtId="1" formatCode="0"/>
    </dxf>
    <dxf>
      <numFmt numFmtId="168" formatCode="0.0"/>
    </dxf>
    <dxf>
      <numFmt numFmtId="2" formatCode="0.00"/>
    </dxf>
    <dxf>
      <numFmt numFmtId="3" formatCode="#,##0"/>
    </dxf>
    <dxf>
      <numFmt numFmtId="1" formatCode="0"/>
    </dxf>
    <dxf>
      <numFmt numFmtId="1" formatCode="0"/>
    </dxf>
    <dxf>
      <numFmt numFmtId="165" formatCode="0.0E+00"/>
    </dxf>
    <dxf>
      <numFmt numFmtId="3" formatCode="#,##0"/>
    </dxf>
    <dxf>
      <numFmt numFmtId="168" formatCode="0.0"/>
    </dxf>
    <dxf>
      <numFmt numFmtId="2" formatCode="0.00"/>
    </dxf>
    <dxf>
      <numFmt numFmtId="170" formatCode="0.000"/>
    </dxf>
    <dxf>
      <numFmt numFmtId="1" formatCode="0"/>
    </dxf>
    <dxf>
      <numFmt numFmtId="165" formatCode="0.0E+00"/>
    </dxf>
    <dxf>
      <numFmt numFmtId="3" formatCode="#,##0"/>
    </dxf>
    <dxf>
      <numFmt numFmtId="2" formatCode="0.00"/>
    </dxf>
    <dxf>
      <numFmt numFmtId="2" formatCode="0.00"/>
    </dxf>
    <dxf>
      <numFmt numFmtId="168" formatCode="0.0"/>
    </dxf>
    <dxf>
      <numFmt numFmtId="2" formatCode="0.00"/>
    </dxf>
    <dxf>
      <numFmt numFmtId="3" formatCode="#,##0"/>
    </dxf>
    <dxf>
      <numFmt numFmtId="168" formatCode="0.0"/>
    </dxf>
    <dxf>
      <numFmt numFmtId="165" formatCode="0.0E+00"/>
    </dxf>
    <dxf>
      <numFmt numFmtId="1" formatCode="0"/>
    </dxf>
    <dxf>
      <numFmt numFmtId="170" formatCode="0.000"/>
    </dxf>
    <dxf>
      <numFmt numFmtId="1" formatCode="0"/>
    </dxf>
    <dxf>
      <numFmt numFmtId="165" formatCode="0.0E+00"/>
    </dxf>
    <dxf>
      <numFmt numFmtId="168" formatCode="0.0"/>
    </dxf>
    <dxf>
      <numFmt numFmtId="3" formatCode="#,##0"/>
    </dxf>
    <dxf>
      <numFmt numFmtId="2" formatCode="0.00"/>
    </dxf>
    <dxf>
      <numFmt numFmtId="3" formatCode="#,##0"/>
    </dxf>
    <dxf>
      <numFmt numFmtId="1" formatCode="0"/>
    </dxf>
    <dxf>
      <numFmt numFmtId="165" formatCode="0.0E+00"/>
    </dxf>
    <dxf>
      <numFmt numFmtId="170" formatCode="0.000"/>
    </dxf>
    <dxf>
      <numFmt numFmtId="2" formatCode="0.00"/>
    </dxf>
    <dxf>
      <numFmt numFmtId="168" formatCode="0.0"/>
    </dxf>
    <dxf>
      <numFmt numFmtId="2" formatCode="0.00"/>
    </dxf>
    <dxf>
      <numFmt numFmtId="165" formatCode="0.0E+00"/>
    </dxf>
    <dxf>
      <numFmt numFmtId="170" formatCode="0.000"/>
    </dxf>
    <dxf>
      <numFmt numFmtId="168" formatCode="0.0"/>
    </dxf>
    <dxf>
      <numFmt numFmtId="1" formatCode="0"/>
    </dxf>
    <dxf>
      <numFmt numFmtId="3" formatCode="#,##0"/>
    </dxf>
    <dxf>
      <numFmt numFmtId="1" formatCode="0"/>
    </dxf>
    <dxf>
      <numFmt numFmtId="165" formatCode="0.0E+00"/>
    </dxf>
    <dxf>
      <numFmt numFmtId="170" formatCode="0.000"/>
    </dxf>
    <dxf>
      <numFmt numFmtId="168" formatCode="0.0"/>
    </dxf>
    <dxf>
      <numFmt numFmtId="3" formatCode="#,##0"/>
    </dxf>
    <dxf>
      <numFmt numFmtId="2" formatCode="0.00"/>
    </dxf>
    <dxf>
      <numFmt numFmtId="170" formatCode="0.000"/>
    </dxf>
    <dxf>
      <numFmt numFmtId="165" formatCode="0.0E+00"/>
    </dxf>
    <dxf>
      <numFmt numFmtId="1" formatCode="0"/>
    </dxf>
    <dxf>
      <numFmt numFmtId="3" formatCode="#,##0"/>
    </dxf>
    <dxf>
      <numFmt numFmtId="2" formatCode="0.00"/>
    </dxf>
    <dxf>
      <numFmt numFmtId="168" formatCode="0.0"/>
    </dxf>
    <dxf>
      <numFmt numFmtId="3" formatCode="#,##0"/>
    </dxf>
    <dxf>
      <numFmt numFmtId="165" formatCode="0.0E+00"/>
    </dxf>
    <dxf>
      <numFmt numFmtId="1" formatCode="0"/>
    </dxf>
    <dxf>
      <numFmt numFmtId="170" formatCode="0.000"/>
    </dxf>
    <dxf>
      <numFmt numFmtId="168" formatCode="0.0"/>
    </dxf>
    <dxf>
      <numFmt numFmtId="2" formatCode="0.00"/>
    </dxf>
    <dxf>
      <numFmt numFmtId="165" formatCode="0.0E+00"/>
    </dxf>
    <dxf>
      <numFmt numFmtId="165" formatCode="0.0E+00"/>
    </dxf>
    <dxf>
      <numFmt numFmtId="165" formatCode="0.0E+00"/>
    </dxf>
    <dxf>
      <numFmt numFmtId="165" formatCode="0.0E+00"/>
    </dxf>
    <dxf>
      <numFmt numFmtId="1" formatCode="0"/>
    </dxf>
    <dxf>
      <numFmt numFmtId="165" formatCode="0.0E+00"/>
    </dxf>
    <dxf>
      <numFmt numFmtId="165" formatCode="0.0E+00"/>
    </dxf>
    <dxf>
      <numFmt numFmtId="1" formatCode="0"/>
    </dxf>
    <dxf>
      <numFmt numFmtId="3" formatCode="#,##0"/>
    </dxf>
    <dxf>
      <numFmt numFmtId="1" formatCode="0"/>
    </dxf>
    <dxf>
      <numFmt numFmtId="165" formatCode="0.0E+00"/>
    </dxf>
    <dxf>
      <numFmt numFmtId="170" formatCode="0.000"/>
    </dxf>
    <dxf>
      <numFmt numFmtId="2" formatCode="0.00"/>
    </dxf>
    <dxf>
      <numFmt numFmtId="168" formatCode="0.0"/>
    </dxf>
    <dxf>
      <numFmt numFmtId="1" formatCode="0"/>
    </dxf>
    <dxf>
      <numFmt numFmtId="3" formatCode="#,##0"/>
    </dxf>
    <dxf>
      <numFmt numFmtId="165" formatCode="0.0E+00"/>
    </dxf>
    <dxf>
      <numFmt numFmtId="170" formatCode="0.000"/>
    </dxf>
    <dxf>
      <numFmt numFmtId="168" formatCode="0.0"/>
    </dxf>
    <dxf>
      <numFmt numFmtId="2" formatCode="0.00"/>
    </dxf>
    <dxf>
      <numFmt numFmtId="2" formatCode="0.00"/>
    </dxf>
    <dxf>
      <numFmt numFmtId="1" formatCode="0"/>
    </dxf>
    <dxf>
      <numFmt numFmtId="168" formatCode="0.0"/>
    </dxf>
    <dxf>
      <numFmt numFmtId="3" formatCode="#,##0"/>
    </dxf>
    <dxf>
      <numFmt numFmtId="165" formatCode="0.0E+00"/>
    </dxf>
    <dxf>
      <numFmt numFmtId="170" formatCode="0.000"/>
    </dxf>
    <dxf>
      <numFmt numFmtId="2" formatCode="0.00"/>
    </dxf>
    <dxf>
      <numFmt numFmtId="165" formatCode="0.0E+00"/>
    </dxf>
    <dxf>
      <numFmt numFmtId="170" formatCode="0.000"/>
    </dxf>
    <dxf>
      <numFmt numFmtId="1" formatCode="0"/>
    </dxf>
    <dxf>
      <numFmt numFmtId="3" formatCode="#,##0"/>
    </dxf>
    <dxf>
      <numFmt numFmtId="168" formatCode="0.0"/>
    </dxf>
    <dxf>
      <numFmt numFmtId="165" formatCode="0.0E+00"/>
    </dxf>
    <dxf>
      <numFmt numFmtId="170" formatCode="0.000"/>
    </dxf>
    <dxf>
      <numFmt numFmtId="2" formatCode="0.00"/>
    </dxf>
    <dxf>
      <numFmt numFmtId="1" formatCode="0"/>
    </dxf>
    <dxf>
      <numFmt numFmtId="3" formatCode="#,##0"/>
    </dxf>
    <dxf>
      <numFmt numFmtId="168" formatCode="0.0"/>
    </dxf>
    <dxf>
      <numFmt numFmtId="165" formatCode="0.0E+00"/>
    </dxf>
    <dxf>
      <numFmt numFmtId="2" formatCode="0.00"/>
    </dxf>
    <dxf>
      <numFmt numFmtId="168" formatCode="0.0"/>
    </dxf>
    <dxf>
      <numFmt numFmtId="3" formatCode="#,##0"/>
    </dxf>
    <dxf>
      <numFmt numFmtId="165" formatCode="0.0E+00"/>
    </dxf>
    <dxf>
      <numFmt numFmtId="3" formatCode="#,##0"/>
    </dxf>
    <dxf>
      <numFmt numFmtId="2" formatCode="0.00"/>
    </dxf>
    <dxf>
      <numFmt numFmtId="168" formatCode="0.0"/>
    </dxf>
    <dxf>
      <numFmt numFmtId="165" formatCode="0.0E+00"/>
    </dxf>
    <dxf>
      <numFmt numFmtId="2" formatCode="0.00"/>
    </dxf>
    <dxf>
      <numFmt numFmtId="3" formatCode="#,##0"/>
    </dxf>
    <dxf>
      <numFmt numFmtId="168" formatCode="0.0"/>
    </dxf>
    <dxf>
      <numFmt numFmtId="170" formatCode="0.000"/>
    </dxf>
    <dxf>
      <numFmt numFmtId="165" formatCode="0.0E+00"/>
    </dxf>
    <dxf>
      <numFmt numFmtId="2" formatCode="0.00"/>
    </dxf>
    <dxf>
      <numFmt numFmtId="3" formatCode="#,##0"/>
    </dxf>
    <dxf>
      <numFmt numFmtId="168" formatCode="0.0"/>
    </dxf>
    <dxf>
      <numFmt numFmtId="2" formatCode="0.00"/>
    </dxf>
    <dxf>
      <numFmt numFmtId="1" formatCode="0"/>
    </dxf>
    <dxf>
      <numFmt numFmtId="3" formatCode="#,##0"/>
    </dxf>
    <dxf>
      <numFmt numFmtId="2" formatCode="0.00"/>
    </dxf>
    <dxf>
      <numFmt numFmtId="168" formatCode="0.0"/>
    </dxf>
    <dxf>
      <numFmt numFmtId="165" formatCode="0.0E+00"/>
    </dxf>
    <dxf>
      <numFmt numFmtId="170" formatCode="0.000"/>
    </dxf>
    <dxf>
      <numFmt numFmtId="165" formatCode="0.0E+00"/>
    </dxf>
    <dxf>
      <numFmt numFmtId="1" formatCode="0"/>
    </dxf>
    <dxf>
      <numFmt numFmtId="2" formatCode="0.00"/>
    </dxf>
    <dxf>
      <numFmt numFmtId="168" formatCode="0.0"/>
    </dxf>
    <dxf>
      <numFmt numFmtId="3" formatCode="#,##0"/>
    </dxf>
    <dxf>
      <numFmt numFmtId="2" formatCode="0.00"/>
    </dxf>
    <dxf>
      <numFmt numFmtId="3" formatCode="#,##0"/>
    </dxf>
    <dxf>
      <numFmt numFmtId="1" formatCode="0"/>
    </dxf>
    <dxf>
      <numFmt numFmtId="3" formatCode="#,##0"/>
    </dxf>
    <dxf>
      <numFmt numFmtId="170" formatCode="0.000"/>
    </dxf>
    <dxf>
      <numFmt numFmtId="168" formatCode="0.0"/>
    </dxf>
    <dxf>
      <numFmt numFmtId="2" formatCode="0.00"/>
    </dxf>
    <dxf>
      <numFmt numFmtId="168" formatCode="0.0"/>
    </dxf>
    <dxf>
      <numFmt numFmtId="170" formatCode="0.000"/>
    </dxf>
    <dxf>
      <numFmt numFmtId="3" formatCode="#,##0"/>
    </dxf>
    <dxf>
      <numFmt numFmtId="3" formatCode="#,##0"/>
    </dxf>
    <dxf>
      <numFmt numFmtId="1" formatCode="0"/>
    </dxf>
    <dxf>
      <numFmt numFmtId="165" formatCode="0.0E+00"/>
    </dxf>
    <dxf>
      <numFmt numFmtId="170" formatCode="0.000"/>
    </dxf>
    <dxf>
      <numFmt numFmtId="2" formatCode="0.00"/>
    </dxf>
    <dxf>
      <numFmt numFmtId="168" formatCode="0.0"/>
    </dxf>
    <dxf>
      <numFmt numFmtId="2" formatCode="0.00"/>
    </dxf>
    <dxf>
      <numFmt numFmtId="170" formatCode="0.000"/>
    </dxf>
    <dxf>
      <numFmt numFmtId="165" formatCode="0.0E+00"/>
    </dxf>
    <dxf>
      <numFmt numFmtId="1" formatCode="0"/>
    </dxf>
    <dxf>
      <numFmt numFmtId="3" formatCode="#,##0"/>
    </dxf>
    <dxf>
      <numFmt numFmtId="168" formatCode="0.0"/>
    </dxf>
    <dxf>
      <numFmt numFmtId="2" formatCode="0.00"/>
    </dxf>
    <dxf>
      <numFmt numFmtId="1" formatCode="0"/>
    </dxf>
    <dxf>
      <numFmt numFmtId="3" formatCode="#,##0"/>
    </dxf>
    <dxf>
      <numFmt numFmtId="165" formatCode="0.0E+00"/>
    </dxf>
    <dxf>
      <numFmt numFmtId="168" formatCode="0.0"/>
    </dxf>
    <dxf>
      <numFmt numFmtId="170" formatCode="0.000"/>
    </dxf>
    <dxf>
      <numFmt numFmtId="170" formatCode="0.000"/>
    </dxf>
    <dxf>
      <numFmt numFmtId="165" formatCode="0.0E+00"/>
    </dxf>
    <dxf>
      <numFmt numFmtId="1" formatCode="0"/>
    </dxf>
    <dxf>
      <numFmt numFmtId="2" formatCode="0.00"/>
    </dxf>
    <dxf>
      <numFmt numFmtId="3" formatCode="#,##0"/>
    </dxf>
    <dxf>
      <numFmt numFmtId="168" formatCode="0.0"/>
    </dxf>
    <dxf>
      <numFmt numFmtId="2" formatCode="0.00"/>
    </dxf>
    <dxf>
      <numFmt numFmtId="168" formatCode="0.0"/>
    </dxf>
    <dxf>
      <numFmt numFmtId="170" formatCode="0.000"/>
    </dxf>
    <dxf>
      <numFmt numFmtId="165" formatCode="0.0E+00"/>
    </dxf>
    <dxf>
      <numFmt numFmtId="3" formatCode="#,##0"/>
    </dxf>
    <dxf>
      <numFmt numFmtId="1" formatCode="0"/>
    </dxf>
    <dxf>
      <numFmt numFmtId="165" formatCode="0.0E+00"/>
    </dxf>
    <dxf>
      <numFmt numFmtId="165" formatCode="0.0E+00"/>
    </dxf>
    <dxf>
      <numFmt numFmtId="165" formatCode="0.0E+00"/>
    </dxf>
    <dxf>
      <numFmt numFmtId="165" formatCode="0.0E+00"/>
    </dxf>
    <dxf>
      <numFmt numFmtId="1" formatCode="0"/>
    </dxf>
    <dxf>
      <numFmt numFmtId="165" formatCode="0.0E+00"/>
    </dxf>
    <dxf>
      <numFmt numFmtId="165" formatCode="0.0E+00"/>
    </dxf>
    <dxf>
      <numFmt numFmtId="1" formatCode="0"/>
    </dxf>
    <dxf>
      <numFmt numFmtId="170" formatCode="0.000"/>
    </dxf>
    <dxf>
      <numFmt numFmtId="2" formatCode="0.00"/>
    </dxf>
    <dxf>
      <numFmt numFmtId="168" formatCode="0.0"/>
    </dxf>
    <dxf>
      <numFmt numFmtId="3" formatCode="#,##0"/>
    </dxf>
    <dxf>
      <numFmt numFmtId="1" formatCode="0"/>
    </dxf>
    <dxf>
      <numFmt numFmtId="165" formatCode="0.0E+00"/>
    </dxf>
    <dxf>
      <numFmt numFmtId="2" formatCode="0.00"/>
    </dxf>
    <dxf>
      <numFmt numFmtId="168" formatCode="0.0"/>
    </dxf>
    <dxf>
      <numFmt numFmtId="165" formatCode="0.0E+00"/>
    </dxf>
    <dxf>
      <numFmt numFmtId="1" formatCode="0"/>
    </dxf>
    <dxf>
      <numFmt numFmtId="3" formatCode="#,##0"/>
    </dxf>
    <dxf>
      <numFmt numFmtId="170" formatCode="0.000"/>
    </dxf>
    <dxf>
      <numFmt numFmtId="2" formatCode="0.00"/>
    </dxf>
    <dxf>
      <numFmt numFmtId="170" formatCode="0.000"/>
    </dxf>
    <dxf>
      <numFmt numFmtId="165" formatCode="0.0E+00"/>
    </dxf>
    <dxf>
      <numFmt numFmtId="1" formatCode="0"/>
    </dxf>
    <dxf>
      <numFmt numFmtId="3" formatCode="#,##0"/>
    </dxf>
    <dxf>
      <numFmt numFmtId="168" formatCode="0.0"/>
    </dxf>
    <dxf>
      <numFmt numFmtId="168" formatCode="0.0"/>
    </dxf>
    <dxf>
      <numFmt numFmtId="2" formatCode="0.00"/>
    </dxf>
    <dxf>
      <numFmt numFmtId="170" formatCode="0.000"/>
    </dxf>
    <dxf>
      <numFmt numFmtId="165" formatCode="0.0E+00"/>
    </dxf>
    <dxf>
      <numFmt numFmtId="1" formatCode="0"/>
    </dxf>
    <dxf>
      <numFmt numFmtId="3" formatCode="#,##0"/>
    </dxf>
    <dxf>
      <numFmt numFmtId="3" formatCode="#,##0"/>
    </dxf>
    <dxf>
      <numFmt numFmtId="2" formatCode="0.00"/>
    </dxf>
    <dxf>
      <numFmt numFmtId="168" formatCode="0.0"/>
    </dxf>
    <dxf>
      <numFmt numFmtId="170" formatCode="0.000"/>
    </dxf>
    <dxf>
      <numFmt numFmtId="165" formatCode="0.0E+00"/>
    </dxf>
    <dxf>
      <numFmt numFmtId="1" formatCode="0"/>
    </dxf>
    <dxf>
      <numFmt numFmtId="165" formatCode="0.0E+00"/>
    </dxf>
    <dxf>
      <numFmt numFmtId="3" formatCode="#,##0"/>
    </dxf>
    <dxf>
      <numFmt numFmtId="2" formatCode="0.00"/>
    </dxf>
    <dxf>
      <numFmt numFmtId="168" formatCode="0.0"/>
    </dxf>
    <dxf>
      <numFmt numFmtId="165" formatCode="0.0E+00"/>
    </dxf>
    <dxf>
      <numFmt numFmtId="168" formatCode="0.0"/>
    </dxf>
    <dxf>
      <numFmt numFmtId="2" formatCode="0.00"/>
    </dxf>
    <dxf>
      <numFmt numFmtId="3" formatCode="#,##0"/>
    </dxf>
    <dxf>
      <numFmt numFmtId="165" formatCode="0.0E+00"/>
    </dxf>
    <dxf>
      <numFmt numFmtId="168" formatCode="0.0"/>
    </dxf>
    <dxf>
      <numFmt numFmtId="3" formatCode="#,##0"/>
    </dxf>
    <dxf>
      <numFmt numFmtId="2" formatCode="0.00"/>
    </dxf>
    <dxf>
      <numFmt numFmtId="170" formatCode="0.000"/>
    </dxf>
    <dxf>
      <numFmt numFmtId="165" formatCode="0.0E+00"/>
    </dxf>
    <dxf>
      <numFmt numFmtId="3" formatCode="#,##0"/>
    </dxf>
    <dxf>
      <numFmt numFmtId="168" formatCode="0.0"/>
    </dxf>
    <dxf>
      <numFmt numFmtId="2" formatCode="0.00"/>
    </dxf>
    <dxf>
      <numFmt numFmtId="2" formatCode="0.00"/>
    </dxf>
    <dxf>
      <numFmt numFmtId="1" formatCode="0"/>
    </dxf>
    <dxf>
      <numFmt numFmtId="2" formatCode="0.00"/>
    </dxf>
    <dxf>
      <numFmt numFmtId="168" formatCode="0.0"/>
    </dxf>
    <dxf>
      <numFmt numFmtId="3" formatCode="#,##0"/>
    </dxf>
    <dxf>
      <numFmt numFmtId="165" formatCode="0.0E+00"/>
    </dxf>
    <dxf>
      <numFmt numFmtId="170" formatCode="0.000"/>
    </dxf>
    <dxf>
      <numFmt numFmtId="165" formatCode="0.0E+00"/>
    </dxf>
    <dxf>
      <numFmt numFmtId="1" formatCode="0"/>
    </dxf>
    <dxf>
      <numFmt numFmtId="2" formatCode="0.00"/>
    </dxf>
    <dxf>
      <numFmt numFmtId="168" formatCode="0.0"/>
    </dxf>
    <dxf>
      <numFmt numFmtId="3" formatCode="#,##0"/>
    </dxf>
    <dxf>
      <numFmt numFmtId="2" formatCode="0.00"/>
    </dxf>
    <dxf>
      <numFmt numFmtId="170" formatCode="0.000"/>
    </dxf>
    <dxf>
      <numFmt numFmtId="165" formatCode="0.0E+00"/>
    </dxf>
    <dxf>
      <numFmt numFmtId="168" formatCode="0.0"/>
    </dxf>
    <dxf>
      <numFmt numFmtId="1" formatCode="0"/>
    </dxf>
    <dxf>
      <numFmt numFmtId="3" formatCode="#,##0"/>
    </dxf>
    <dxf>
      <numFmt numFmtId="165" formatCode="0.0E+00"/>
    </dxf>
    <dxf>
      <numFmt numFmtId="3" formatCode="#,##0"/>
    </dxf>
    <dxf>
      <numFmt numFmtId="170" formatCode="0.000"/>
    </dxf>
    <dxf>
      <numFmt numFmtId="2" formatCode="0.00"/>
    </dxf>
    <dxf>
      <numFmt numFmtId="168" formatCode="0.0"/>
    </dxf>
    <dxf>
      <numFmt numFmtId="1" formatCode="0"/>
    </dxf>
    <dxf>
      <numFmt numFmtId="1" formatCode="0"/>
    </dxf>
    <dxf>
      <numFmt numFmtId="165" formatCode="0.0E+00"/>
    </dxf>
    <dxf>
      <numFmt numFmtId="170" formatCode="0.000"/>
    </dxf>
    <dxf>
      <numFmt numFmtId="2" formatCode="0.00"/>
    </dxf>
    <dxf>
      <numFmt numFmtId="168" formatCode="0.0"/>
    </dxf>
    <dxf>
      <numFmt numFmtId="3" formatCode="#,##0"/>
    </dxf>
    <dxf>
      <numFmt numFmtId="2" formatCode="0.00"/>
    </dxf>
    <dxf>
      <numFmt numFmtId="170" formatCode="0.000"/>
    </dxf>
    <dxf>
      <numFmt numFmtId="1" formatCode="0"/>
    </dxf>
    <dxf>
      <numFmt numFmtId="3" formatCode="#,##0"/>
    </dxf>
    <dxf>
      <numFmt numFmtId="165" formatCode="0.0E+00"/>
    </dxf>
    <dxf>
      <numFmt numFmtId="168" formatCode="0.0"/>
    </dxf>
    <dxf>
      <numFmt numFmtId="168" formatCode="0.0"/>
    </dxf>
    <dxf>
      <numFmt numFmtId="2" formatCode="0.00"/>
    </dxf>
    <dxf>
      <numFmt numFmtId="170" formatCode="0.000"/>
    </dxf>
    <dxf>
      <numFmt numFmtId="165" formatCode="0.0E+00"/>
    </dxf>
    <dxf>
      <numFmt numFmtId="1" formatCode="0"/>
    </dxf>
    <dxf>
      <numFmt numFmtId="3" formatCode="#,##0"/>
    </dxf>
    <dxf>
      <numFmt numFmtId="165" formatCode="0.0E+00"/>
    </dxf>
    <dxf>
      <numFmt numFmtId="165" formatCode="0.0E+00"/>
    </dxf>
    <dxf>
      <numFmt numFmtId="165" formatCode="0.0E+00"/>
    </dxf>
    <dxf>
      <numFmt numFmtId="165" formatCode="0.0E+00"/>
    </dxf>
    <dxf>
      <numFmt numFmtId="1" formatCode="0"/>
    </dxf>
    <dxf>
      <numFmt numFmtId="165" formatCode="0.0E+00"/>
    </dxf>
    <dxf>
      <numFmt numFmtId="1" formatCode="0"/>
    </dxf>
    <dxf>
      <numFmt numFmtId="165" formatCode="0.0E+00"/>
    </dxf>
    <dxf>
      <numFmt numFmtId="168" formatCode="0.0"/>
    </dxf>
    <dxf>
      <numFmt numFmtId="1" formatCode="0"/>
    </dxf>
    <dxf>
      <numFmt numFmtId="3" formatCode="#,##0"/>
    </dxf>
    <dxf>
      <numFmt numFmtId="165" formatCode="0.0E+00"/>
    </dxf>
    <dxf>
      <numFmt numFmtId="170" formatCode="0.000"/>
    </dxf>
    <dxf>
      <numFmt numFmtId="2" formatCode="0.00"/>
    </dxf>
    <dxf>
      <numFmt numFmtId="3" formatCode="#,##0"/>
    </dxf>
    <dxf>
      <numFmt numFmtId="1" formatCode="0"/>
    </dxf>
    <dxf>
      <numFmt numFmtId="170" formatCode="0.000"/>
    </dxf>
    <dxf>
      <numFmt numFmtId="2" formatCode="0.00"/>
    </dxf>
    <dxf>
      <numFmt numFmtId="168" formatCode="0.0"/>
    </dxf>
    <dxf>
      <numFmt numFmtId="165" formatCode="0.0E+00"/>
    </dxf>
    <dxf>
      <numFmt numFmtId="3" formatCode="#,##0"/>
    </dxf>
    <dxf>
      <numFmt numFmtId="170" formatCode="0.000"/>
    </dxf>
    <dxf>
      <numFmt numFmtId="165" formatCode="0.0E+00"/>
    </dxf>
    <dxf>
      <numFmt numFmtId="1" formatCode="0"/>
    </dxf>
    <dxf>
      <numFmt numFmtId="168" formatCode="0.0"/>
    </dxf>
    <dxf>
      <numFmt numFmtId="2" formatCode="0.00"/>
    </dxf>
    <dxf>
      <numFmt numFmtId="170" formatCode="0.000"/>
    </dxf>
    <dxf>
      <numFmt numFmtId="2" formatCode="0.00"/>
    </dxf>
    <dxf>
      <numFmt numFmtId="3" formatCode="#,##0"/>
    </dxf>
    <dxf>
      <numFmt numFmtId="1" formatCode="0"/>
    </dxf>
    <dxf>
      <numFmt numFmtId="168" formatCode="0.0"/>
    </dxf>
    <dxf>
      <numFmt numFmtId="165" formatCode="0.0E+00"/>
    </dxf>
    <dxf>
      <numFmt numFmtId="168" formatCode="0.0"/>
    </dxf>
    <dxf>
      <numFmt numFmtId="2" formatCode="0.00"/>
    </dxf>
    <dxf>
      <numFmt numFmtId="170" formatCode="0.000"/>
    </dxf>
    <dxf>
      <numFmt numFmtId="165" formatCode="0.0E+00"/>
    </dxf>
    <dxf>
      <numFmt numFmtId="1" formatCode="0"/>
    </dxf>
    <dxf>
      <numFmt numFmtId="3" formatCode="#,##0"/>
    </dxf>
    <dxf>
      <numFmt numFmtId="165" formatCode="0.0E+00"/>
    </dxf>
    <dxf>
      <numFmt numFmtId="2" formatCode="0.00"/>
    </dxf>
    <dxf>
      <numFmt numFmtId="168" formatCode="0.0"/>
    </dxf>
    <dxf>
      <numFmt numFmtId="3" formatCode="#,##0"/>
    </dxf>
    <dxf>
      <numFmt numFmtId="165" formatCode="0.0E+00"/>
    </dxf>
    <dxf>
      <numFmt numFmtId="3" formatCode="#,##0"/>
    </dxf>
    <dxf>
      <numFmt numFmtId="2" formatCode="0.00"/>
    </dxf>
    <dxf>
      <numFmt numFmtId="168" formatCode="0.0"/>
    </dxf>
    <dxf>
      <numFmt numFmtId="165" formatCode="0.0E+00"/>
    </dxf>
    <dxf>
      <numFmt numFmtId="2" formatCode="0.00"/>
    </dxf>
    <dxf>
      <numFmt numFmtId="168" formatCode="0.0"/>
    </dxf>
    <dxf>
      <numFmt numFmtId="3" formatCode="#,##0"/>
    </dxf>
    <dxf>
      <numFmt numFmtId="170" formatCode="0.000"/>
    </dxf>
    <dxf>
      <numFmt numFmtId="165" formatCode="0.0E+00"/>
    </dxf>
    <dxf>
      <numFmt numFmtId="3" formatCode="#,##0"/>
    </dxf>
    <dxf>
      <numFmt numFmtId="2" formatCode="0.00"/>
    </dxf>
    <dxf>
      <numFmt numFmtId="2" formatCode="0.00"/>
    </dxf>
    <dxf>
      <numFmt numFmtId="168" formatCode="0.0"/>
    </dxf>
    <dxf>
      <numFmt numFmtId="1" formatCode="0"/>
    </dxf>
    <dxf>
      <numFmt numFmtId="3" formatCode="#,##0"/>
    </dxf>
    <dxf>
      <numFmt numFmtId="168" formatCode="0.0"/>
    </dxf>
    <dxf>
      <numFmt numFmtId="2" formatCode="0.00"/>
    </dxf>
    <dxf>
      <numFmt numFmtId="165" formatCode="0.0E+00"/>
    </dxf>
    <dxf>
      <numFmt numFmtId="170" formatCode="0.000"/>
    </dxf>
    <dxf>
      <numFmt numFmtId="165" formatCode="0.0E+00"/>
    </dxf>
    <dxf>
      <numFmt numFmtId="1" formatCode="0"/>
    </dxf>
    <dxf>
      <numFmt numFmtId="3" formatCode="#,##0"/>
    </dxf>
    <dxf>
      <numFmt numFmtId="168" formatCode="0.0"/>
    </dxf>
    <dxf>
      <numFmt numFmtId="2" formatCode="0.00"/>
    </dxf>
    <dxf>
      <numFmt numFmtId="3" formatCode="#,##0"/>
    </dxf>
    <dxf>
      <numFmt numFmtId="1" formatCode="0"/>
    </dxf>
    <dxf>
      <numFmt numFmtId="3" formatCode="#,##0"/>
    </dxf>
    <dxf>
      <numFmt numFmtId="170" formatCode="0.000"/>
    </dxf>
    <dxf>
      <numFmt numFmtId="170" formatCode="0.000"/>
    </dxf>
    <dxf>
      <numFmt numFmtId="2" formatCode="0.00"/>
    </dxf>
    <dxf>
      <numFmt numFmtId="168" formatCode="0.0"/>
    </dxf>
    <dxf>
      <numFmt numFmtId="2" formatCode="0.00"/>
    </dxf>
    <dxf>
      <numFmt numFmtId="3" formatCode="#,##0"/>
    </dxf>
    <dxf>
      <numFmt numFmtId="168" formatCode="0.0"/>
    </dxf>
    <dxf>
      <numFmt numFmtId="165" formatCode="0.0E+00"/>
    </dxf>
    <dxf>
      <numFmt numFmtId="170" formatCode="0.000"/>
    </dxf>
    <dxf>
      <numFmt numFmtId="2" formatCode="0.00"/>
    </dxf>
    <dxf>
      <numFmt numFmtId="3" formatCode="#,##0"/>
    </dxf>
    <dxf>
      <numFmt numFmtId="1" formatCode="0"/>
    </dxf>
    <dxf>
      <numFmt numFmtId="168" formatCode="0.0"/>
    </dxf>
    <dxf>
      <numFmt numFmtId="170" formatCode="0.000"/>
    </dxf>
    <dxf>
      <numFmt numFmtId="165" formatCode="0.0E+00"/>
    </dxf>
    <dxf>
      <numFmt numFmtId="1" formatCode="0"/>
    </dxf>
    <dxf>
      <numFmt numFmtId="168" formatCode="0.0"/>
    </dxf>
    <dxf>
      <numFmt numFmtId="2" formatCode="0.00"/>
    </dxf>
    <dxf>
      <numFmt numFmtId="3" formatCode="#,##0"/>
    </dxf>
    <dxf>
      <numFmt numFmtId="168" formatCode="0.0"/>
    </dxf>
    <dxf>
      <numFmt numFmtId="2" formatCode="0.00"/>
    </dxf>
    <dxf>
      <numFmt numFmtId="170" formatCode="0.000"/>
    </dxf>
    <dxf>
      <numFmt numFmtId="165" formatCode="0.0E+00"/>
    </dxf>
    <dxf>
      <numFmt numFmtId="3" formatCode="#,##0"/>
    </dxf>
    <dxf>
      <numFmt numFmtId="1" formatCode="0"/>
    </dxf>
    <dxf>
      <numFmt numFmtId="168" formatCode="0.0"/>
    </dxf>
    <dxf>
      <numFmt numFmtId="2" formatCode="0.00"/>
    </dxf>
    <dxf>
      <numFmt numFmtId="170" formatCode="0.000"/>
    </dxf>
    <dxf>
      <numFmt numFmtId="165" formatCode="0.0E+00"/>
    </dxf>
    <dxf>
      <numFmt numFmtId="1" formatCode="0"/>
    </dxf>
    <dxf>
      <numFmt numFmtId="3" formatCode="#,##0"/>
    </dxf>
    <dxf>
      <numFmt numFmtId="2" formatCode="0.00"/>
    </dxf>
    <dxf>
      <numFmt numFmtId="170" formatCode="0.000"/>
    </dxf>
    <dxf>
      <numFmt numFmtId="165" formatCode="0.0E+00"/>
    </dxf>
    <dxf>
      <numFmt numFmtId="3" formatCode="#,##0"/>
    </dxf>
    <dxf>
      <numFmt numFmtId="1" formatCode="0"/>
    </dxf>
    <dxf>
      <numFmt numFmtId="168" formatCode="0.0"/>
    </dxf>
    <dxf>
      <numFmt numFmtId="165" formatCode="0.0E+00"/>
    </dxf>
    <dxf>
      <numFmt numFmtId="165" formatCode="0.0E+00"/>
    </dxf>
    <dxf>
      <numFmt numFmtId="165" formatCode="0.0E+00"/>
    </dxf>
    <dxf>
      <numFmt numFmtId="165" formatCode="0.0E+00"/>
    </dxf>
    <dxf>
      <numFmt numFmtId="1" formatCode="0"/>
    </dxf>
    <dxf>
      <numFmt numFmtId="165" formatCode="0.0E+00"/>
    </dxf>
    <dxf>
      <numFmt numFmtId="165" formatCode="0.0E+00"/>
    </dxf>
    <dxf>
      <numFmt numFmtId="1" formatCode="0"/>
    </dxf>
    <dxf>
      <numFmt numFmtId="2" formatCode="0.00"/>
    </dxf>
    <dxf>
      <numFmt numFmtId="170" formatCode="0.000"/>
    </dxf>
    <dxf>
      <numFmt numFmtId="168" formatCode="0.0"/>
    </dxf>
    <dxf>
      <numFmt numFmtId="3" formatCode="#,##0"/>
    </dxf>
    <dxf>
      <numFmt numFmtId="1" formatCode="0"/>
    </dxf>
    <dxf>
      <numFmt numFmtId="165" formatCode="0.0E+00"/>
    </dxf>
    <dxf>
      <numFmt numFmtId="1" formatCode="0"/>
    </dxf>
    <dxf>
      <numFmt numFmtId="170" formatCode="0.000"/>
    </dxf>
    <dxf>
      <numFmt numFmtId="2" formatCode="0.00"/>
    </dxf>
    <dxf>
      <numFmt numFmtId="168" formatCode="0.0"/>
    </dxf>
    <dxf>
      <numFmt numFmtId="165" formatCode="0.0E+00"/>
    </dxf>
    <dxf>
      <numFmt numFmtId="3" formatCode="#,##0"/>
    </dxf>
    <dxf>
      <numFmt numFmtId="168" formatCode="0.0"/>
    </dxf>
    <dxf>
      <numFmt numFmtId="2" formatCode="0.00"/>
    </dxf>
    <dxf>
      <numFmt numFmtId="170" formatCode="0.000"/>
    </dxf>
    <dxf>
      <numFmt numFmtId="165" formatCode="0.0E+00"/>
    </dxf>
    <dxf>
      <numFmt numFmtId="1" formatCode="0"/>
    </dxf>
    <dxf>
      <numFmt numFmtId="3" formatCode="#,##0"/>
    </dxf>
    <dxf>
      <numFmt numFmtId="2" formatCode="0.00"/>
    </dxf>
    <dxf>
      <numFmt numFmtId="165" formatCode="0.0E+00"/>
    </dxf>
    <dxf>
      <numFmt numFmtId="168" formatCode="0.0"/>
    </dxf>
    <dxf>
      <numFmt numFmtId="170" formatCode="0.000"/>
    </dxf>
    <dxf>
      <numFmt numFmtId="1" formatCode="0"/>
    </dxf>
    <dxf>
      <numFmt numFmtId="3" formatCode="#,##0"/>
    </dxf>
    <dxf>
      <numFmt numFmtId="165" formatCode="0.0E+00"/>
    </dxf>
    <dxf>
      <numFmt numFmtId="168" formatCode="0.0"/>
    </dxf>
    <dxf>
      <numFmt numFmtId="3" formatCode="#,##0"/>
    </dxf>
    <dxf>
      <numFmt numFmtId="170" formatCode="0.000"/>
    </dxf>
    <dxf>
      <numFmt numFmtId="2" formatCode="0.00"/>
    </dxf>
    <dxf>
      <numFmt numFmtId="1" formatCode="0"/>
    </dxf>
    <dxf>
      <numFmt numFmtId="165" formatCode="0.0E+00"/>
    </dxf>
    <dxf>
      <numFmt numFmtId="3" formatCode="#,##0"/>
    </dxf>
    <dxf>
      <numFmt numFmtId="2" formatCode="0.00"/>
    </dxf>
    <dxf>
      <numFmt numFmtId="168" formatCode="0.0"/>
    </dxf>
    <dxf>
      <numFmt numFmtId="165" formatCode="0.0E+00"/>
    </dxf>
    <dxf>
      <numFmt numFmtId="3" formatCode="#,##0"/>
    </dxf>
    <dxf>
      <numFmt numFmtId="2" formatCode="0.00"/>
    </dxf>
    <dxf>
      <numFmt numFmtId="168" formatCode="0.0"/>
    </dxf>
    <dxf>
      <numFmt numFmtId="165" formatCode="0.0E+00"/>
    </dxf>
    <dxf>
      <numFmt numFmtId="2" formatCode="0.00"/>
    </dxf>
    <dxf>
      <numFmt numFmtId="3" formatCode="#,##0"/>
    </dxf>
    <dxf>
      <numFmt numFmtId="168" formatCode="0.0"/>
    </dxf>
    <dxf>
      <numFmt numFmtId="170" formatCode="0.000"/>
    </dxf>
    <dxf>
      <numFmt numFmtId="165" formatCode="0.0E+00"/>
    </dxf>
    <dxf>
      <numFmt numFmtId="2" formatCode="0.00"/>
    </dxf>
    <dxf>
      <numFmt numFmtId="2" formatCode="0.00"/>
    </dxf>
    <dxf>
      <numFmt numFmtId="3" formatCode="#,##0"/>
    </dxf>
    <dxf>
      <numFmt numFmtId="168" formatCode="0.0"/>
    </dxf>
    <dxf>
      <numFmt numFmtId="1" formatCode="0"/>
    </dxf>
    <dxf>
      <numFmt numFmtId="3" formatCode="#,##0"/>
    </dxf>
    <dxf>
      <numFmt numFmtId="168" formatCode="0.0"/>
    </dxf>
    <dxf>
      <numFmt numFmtId="2" formatCode="0.00"/>
    </dxf>
    <dxf>
      <numFmt numFmtId="165" formatCode="0.0E+00"/>
    </dxf>
    <dxf>
      <numFmt numFmtId="170" formatCode="0.000"/>
    </dxf>
    <dxf>
      <numFmt numFmtId="165" formatCode="0.0E+00"/>
    </dxf>
    <dxf>
      <numFmt numFmtId="1" formatCode="0"/>
    </dxf>
    <dxf>
      <numFmt numFmtId="168" formatCode="0.0"/>
    </dxf>
    <dxf>
      <numFmt numFmtId="2" formatCode="0.00"/>
    </dxf>
    <dxf>
      <numFmt numFmtId="3" formatCode="#,##0"/>
    </dxf>
    <dxf>
      <numFmt numFmtId="2" formatCode="0.00"/>
    </dxf>
    <dxf>
      <numFmt numFmtId="168" formatCode="0.0"/>
    </dxf>
    <dxf>
      <numFmt numFmtId="170" formatCode="0.000"/>
    </dxf>
    <dxf>
      <numFmt numFmtId="1" formatCode="0"/>
    </dxf>
    <dxf>
      <numFmt numFmtId="165" formatCode="0.0E+00"/>
    </dxf>
    <dxf>
      <numFmt numFmtId="3" formatCode="#,##0"/>
    </dxf>
    <dxf>
      <numFmt numFmtId="170" formatCode="0.000"/>
    </dxf>
    <dxf>
      <numFmt numFmtId="2" formatCode="0.00"/>
    </dxf>
    <dxf>
      <numFmt numFmtId="3" formatCode="#,##0"/>
    </dxf>
    <dxf>
      <numFmt numFmtId="168" formatCode="0.0"/>
    </dxf>
    <dxf>
      <numFmt numFmtId="1" formatCode="0"/>
    </dxf>
    <dxf>
      <numFmt numFmtId="165" formatCode="0.0E+00"/>
    </dxf>
    <dxf>
      <numFmt numFmtId="165" formatCode="0.0E+00"/>
    </dxf>
    <dxf>
      <numFmt numFmtId="1" formatCode="0"/>
    </dxf>
    <dxf>
      <numFmt numFmtId="3" formatCode="#,##0"/>
    </dxf>
    <dxf>
      <numFmt numFmtId="170" formatCode="0.000"/>
    </dxf>
    <dxf>
      <numFmt numFmtId="2" formatCode="0.00"/>
    </dxf>
    <dxf>
      <numFmt numFmtId="168" formatCode="0.0"/>
    </dxf>
    <dxf>
      <numFmt numFmtId="168" formatCode="0.0"/>
    </dxf>
    <dxf>
      <numFmt numFmtId="3" formatCode="#,##0"/>
    </dxf>
    <dxf>
      <numFmt numFmtId="1" formatCode="0"/>
    </dxf>
    <dxf>
      <numFmt numFmtId="170" formatCode="0.000"/>
    </dxf>
    <dxf>
      <numFmt numFmtId="165" formatCode="0.0E+00"/>
    </dxf>
    <dxf>
      <numFmt numFmtId="2" formatCode="0.00"/>
    </dxf>
    <dxf>
      <numFmt numFmtId="1" formatCode="0"/>
    </dxf>
    <dxf>
      <numFmt numFmtId="168" formatCode="0.0"/>
    </dxf>
    <dxf>
      <numFmt numFmtId="165" formatCode="0.0E+00"/>
    </dxf>
    <dxf>
      <numFmt numFmtId="3" formatCode="#,##0"/>
    </dxf>
    <dxf>
      <numFmt numFmtId="170" formatCode="0.000"/>
    </dxf>
    <dxf>
      <numFmt numFmtId="2" formatCode="0.00"/>
    </dxf>
    <dxf>
      <numFmt numFmtId="165" formatCode="0.0E+00"/>
    </dxf>
    <dxf>
      <numFmt numFmtId="165" formatCode="0.0E+00"/>
    </dxf>
    <dxf>
      <numFmt numFmtId="165" formatCode="0.0E+00"/>
    </dxf>
    <dxf>
      <numFmt numFmtId="165" formatCode="0.0E+00"/>
    </dxf>
    <dxf>
      <numFmt numFmtId="1" formatCode="0"/>
    </dxf>
    <dxf>
      <numFmt numFmtId="165" formatCode="0.0E+00"/>
    </dxf>
    <dxf>
      <numFmt numFmtId="1" formatCode="0"/>
    </dxf>
    <dxf>
      <numFmt numFmtId="165" formatCode="0.0E+00"/>
    </dxf>
    <dxf>
      <numFmt numFmtId="3" formatCode="#,##0"/>
    </dxf>
    <dxf>
      <numFmt numFmtId="1" formatCode="0"/>
    </dxf>
    <dxf>
      <numFmt numFmtId="165" formatCode="0.0E+00"/>
    </dxf>
    <dxf>
      <numFmt numFmtId="170" formatCode="0.000"/>
    </dxf>
    <dxf>
      <numFmt numFmtId="2" formatCode="0.00"/>
    </dxf>
    <dxf>
      <numFmt numFmtId="168" formatCode="0.0"/>
    </dxf>
    <dxf>
      <numFmt numFmtId="3" formatCode="#,##0"/>
    </dxf>
    <dxf>
      <numFmt numFmtId="1" formatCode="0"/>
    </dxf>
    <dxf>
      <numFmt numFmtId="165" formatCode="0.0E+00"/>
    </dxf>
    <dxf>
      <numFmt numFmtId="2" formatCode="0.00"/>
    </dxf>
    <dxf>
      <numFmt numFmtId="170" formatCode="0.000"/>
    </dxf>
    <dxf>
      <numFmt numFmtId="168" formatCode="0.0"/>
    </dxf>
    <dxf>
      <numFmt numFmtId="168" formatCode="0.0"/>
    </dxf>
    <dxf>
      <numFmt numFmtId="2" formatCode="0.00"/>
    </dxf>
    <dxf>
      <numFmt numFmtId="165" formatCode="0.0E+00"/>
    </dxf>
    <dxf>
      <numFmt numFmtId="1" formatCode="0"/>
    </dxf>
    <dxf>
      <numFmt numFmtId="170" formatCode="0.000"/>
    </dxf>
    <dxf>
      <numFmt numFmtId="3" formatCode="#,##0"/>
    </dxf>
    <dxf>
      <numFmt numFmtId="1" formatCode="0"/>
    </dxf>
    <dxf>
      <numFmt numFmtId="168" formatCode="0.0"/>
    </dxf>
    <dxf>
      <numFmt numFmtId="165" formatCode="0.0E+00"/>
    </dxf>
    <dxf>
      <numFmt numFmtId="3" formatCode="#,##0"/>
    </dxf>
    <dxf>
      <numFmt numFmtId="170" formatCode="0.000"/>
    </dxf>
    <dxf>
      <numFmt numFmtId="2" formatCode="0.00"/>
    </dxf>
    <dxf>
      <numFmt numFmtId="168" formatCode="0.0"/>
    </dxf>
    <dxf>
      <numFmt numFmtId="2" formatCode="0.00"/>
    </dxf>
    <dxf>
      <numFmt numFmtId="3" formatCode="#,##0"/>
    </dxf>
    <dxf>
      <numFmt numFmtId="1" formatCode="0"/>
    </dxf>
    <dxf>
      <numFmt numFmtId="165" formatCode="0.0E+00"/>
    </dxf>
    <dxf>
      <numFmt numFmtId="170" formatCode="0.000"/>
    </dxf>
    <dxf>
      <numFmt numFmtId="165" formatCode="0.0E+00"/>
    </dxf>
    <dxf>
      <numFmt numFmtId="168" formatCode="0.0"/>
    </dxf>
    <dxf>
      <numFmt numFmtId="2" formatCode="0.00"/>
    </dxf>
    <dxf>
      <numFmt numFmtId="3" formatCode="#,##0"/>
    </dxf>
    <dxf>
      <numFmt numFmtId="165" formatCode="0.0E+00"/>
    </dxf>
    <dxf>
      <numFmt numFmtId="2" formatCode="0.00"/>
    </dxf>
    <dxf>
      <numFmt numFmtId="3" formatCode="#,##0"/>
    </dxf>
    <dxf>
      <numFmt numFmtId="168" formatCode="0.0"/>
    </dxf>
    <dxf>
      <numFmt numFmtId="165" formatCode="0.0E+00"/>
    </dxf>
    <dxf>
      <numFmt numFmtId="3" formatCode="#,##0"/>
    </dxf>
    <dxf>
      <numFmt numFmtId="2" formatCode="0.00"/>
    </dxf>
    <dxf>
      <numFmt numFmtId="168" formatCode="0.0"/>
    </dxf>
    <dxf>
      <numFmt numFmtId="170" formatCode="0.000"/>
    </dxf>
    <dxf>
      <numFmt numFmtId="165" formatCode="0.0E+00"/>
    </dxf>
    <dxf>
      <numFmt numFmtId="168" formatCode="0.0"/>
    </dxf>
    <dxf>
      <numFmt numFmtId="2" formatCode="0.00"/>
    </dxf>
    <dxf>
      <numFmt numFmtId="2" formatCode="0.00"/>
    </dxf>
    <dxf>
      <numFmt numFmtId="3" formatCode="#,##0"/>
    </dxf>
    <dxf>
      <numFmt numFmtId="1" formatCode="0"/>
    </dxf>
    <dxf>
      <numFmt numFmtId="3" formatCode="#,##0"/>
    </dxf>
    <dxf>
      <numFmt numFmtId="168" formatCode="0.0"/>
    </dxf>
    <dxf>
      <numFmt numFmtId="2" formatCode="0.00"/>
    </dxf>
    <dxf>
      <numFmt numFmtId="165" formatCode="0.0E+00"/>
    </dxf>
    <dxf>
      <numFmt numFmtId="170" formatCode="0.000"/>
    </dxf>
    <dxf>
      <numFmt numFmtId="165" formatCode="0.0E+00"/>
    </dxf>
    <dxf>
      <numFmt numFmtId="1" formatCode="0"/>
    </dxf>
    <dxf>
      <numFmt numFmtId="168" formatCode="0.0"/>
    </dxf>
    <dxf>
      <numFmt numFmtId="2" formatCode="0.00"/>
    </dxf>
    <dxf>
      <numFmt numFmtId="3" formatCode="#,##0"/>
    </dxf>
    <dxf>
      <numFmt numFmtId="168" formatCode="0.0"/>
    </dxf>
    <dxf>
      <numFmt numFmtId="2" formatCode="0.00"/>
    </dxf>
    <dxf>
      <numFmt numFmtId="170" formatCode="0.000"/>
    </dxf>
    <dxf>
      <numFmt numFmtId="165" formatCode="0.0E+00"/>
    </dxf>
    <dxf>
      <numFmt numFmtId="1" formatCode="0"/>
    </dxf>
    <dxf>
      <numFmt numFmtId="3" formatCode="#,##0"/>
    </dxf>
    <dxf>
      <numFmt numFmtId="168" formatCode="0.0"/>
    </dxf>
    <dxf>
      <numFmt numFmtId="3" formatCode="#,##0"/>
    </dxf>
    <dxf>
      <numFmt numFmtId="1" formatCode="0"/>
    </dxf>
    <dxf>
      <numFmt numFmtId="165" formatCode="0.0E+00"/>
    </dxf>
    <dxf>
      <numFmt numFmtId="170" formatCode="0.000"/>
    </dxf>
    <dxf>
      <numFmt numFmtId="2" formatCode="0.00"/>
    </dxf>
    <dxf>
      <numFmt numFmtId="168" formatCode="0.0"/>
    </dxf>
    <dxf>
      <numFmt numFmtId="165" formatCode="0.0E+00"/>
    </dxf>
    <dxf>
      <numFmt numFmtId="170" formatCode="0.000"/>
    </dxf>
    <dxf>
      <numFmt numFmtId="2" formatCode="0.00"/>
    </dxf>
    <dxf>
      <numFmt numFmtId="3" formatCode="#,##0"/>
    </dxf>
    <dxf>
      <numFmt numFmtId="1" formatCode="0"/>
    </dxf>
    <dxf>
      <numFmt numFmtId="3" formatCode="#,##0"/>
    </dxf>
    <dxf>
      <numFmt numFmtId="168" formatCode="0.0"/>
    </dxf>
    <dxf>
      <numFmt numFmtId="1" formatCode="0"/>
    </dxf>
    <dxf>
      <numFmt numFmtId="2" formatCode="0.00"/>
    </dxf>
    <dxf>
      <numFmt numFmtId="170" formatCode="0.000"/>
    </dxf>
    <dxf>
      <numFmt numFmtId="165" formatCode="0.0E+00"/>
    </dxf>
    <dxf>
      <numFmt numFmtId="2" formatCode="0.00"/>
    </dxf>
    <dxf>
      <numFmt numFmtId="170" formatCode="0.000"/>
    </dxf>
    <dxf>
      <numFmt numFmtId="165" formatCode="0.0E+00"/>
    </dxf>
    <dxf>
      <numFmt numFmtId="1" formatCode="0"/>
    </dxf>
    <dxf>
      <numFmt numFmtId="3" formatCode="#,##0"/>
    </dxf>
    <dxf>
      <numFmt numFmtId="168" formatCode="0.0"/>
    </dxf>
    <dxf>
      <numFmt numFmtId="165" formatCode="0.0E+00"/>
    </dxf>
    <dxf>
      <numFmt numFmtId="165" formatCode="0.0E+00"/>
    </dxf>
    <dxf>
      <numFmt numFmtId="165" formatCode="0.0E+00"/>
    </dxf>
    <dxf>
      <numFmt numFmtId="165" formatCode="0.0E+00"/>
    </dxf>
    <dxf>
      <numFmt numFmtId="1" formatCode="0"/>
    </dxf>
    <dxf>
      <numFmt numFmtId="165" formatCode="0.0E+00"/>
    </dxf>
    <dxf>
      <numFmt numFmtId="1" formatCode="0"/>
    </dxf>
    <dxf>
      <numFmt numFmtId="165" formatCode="0.0E+00"/>
    </dxf>
    <dxf>
      <numFmt numFmtId="165" formatCode="0.0E+00"/>
    </dxf>
    <dxf>
      <numFmt numFmtId="168" formatCode="0.0"/>
    </dxf>
    <dxf>
      <numFmt numFmtId="1" formatCode="0"/>
    </dxf>
    <dxf>
      <numFmt numFmtId="3" formatCode="#,##0"/>
    </dxf>
    <dxf>
      <numFmt numFmtId="170" formatCode="0.000"/>
    </dxf>
    <dxf>
      <numFmt numFmtId="2" formatCode="0.00"/>
    </dxf>
    <dxf>
      <numFmt numFmtId="1" formatCode="0"/>
    </dxf>
    <dxf>
      <numFmt numFmtId="165" formatCode="0.0E+00"/>
    </dxf>
    <dxf>
      <numFmt numFmtId="170" formatCode="0.000"/>
    </dxf>
    <dxf>
      <numFmt numFmtId="2" formatCode="0.00"/>
    </dxf>
    <dxf>
      <numFmt numFmtId="168" formatCode="0.0"/>
    </dxf>
    <dxf>
      <numFmt numFmtId="3" formatCode="#,##0"/>
    </dxf>
    <dxf>
      <numFmt numFmtId="168" formatCode="0.0"/>
    </dxf>
    <dxf>
      <numFmt numFmtId="2" formatCode="0.00"/>
    </dxf>
    <dxf>
      <numFmt numFmtId="170" formatCode="0.000"/>
    </dxf>
    <dxf>
      <numFmt numFmtId="165" formatCode="0.0E+00"/>
    </dxf>
    <dxf>
      <numFmt numFmtId="3" formatCode="#,##0"/>
    </dxf>
    <dxf>
      <numFmt numFmtId="1" formatCode="0"/>
    </dxf>
    <dxf>
      <numFmt numFmtId="165" formatCode="0.0E+00"/>
    </dxf>
    <dxf>
      <numFmt numFmtId="170" formatCode="0.000"/>
    </dxf>
    <dxf>
      <numFmt numFmtId="168" formatCode="0.0"/>
    </dxf>
    <dxf>
      <numFmt numFmtId="2" formatCode="0.00"/>
    </dxf>
    <dxf>
      <numFmt numFmtId="1" formatCode="0"/>
    </dxf>
    <dxf>
      <numFmt numFmtId="3" formatCode="#,##0"/>
    </dxf>
    <dxf>
      <numFmt numFmtId="2" formatCode="0.00"/>
    </dxf>
    <dxf>
      <numFmt numFmtId="3" formatCode="#,##0"/>
    </dxf>
    <dxf>
      <numFmt numFmtId="1" formatCode="0"/>
    </dxf>
    <dxf>
      <numFmt numFmtId="165" formatCode="0.0E+00"/>
    </dxf>
    <dxf>
      <numFmt numFmtId="170" formatCode="0.000"/>
    </dxf>
    <dxf>
      <numFmt numFmtId="168" formatCode="0.0"/>
    </dxf>
    <dxf>
      <numFmt numFmtId="165" formatCode="0.0E+00"/>
    </dxf>
    <dxf>
      <numFmt numFmtId="3" formatCode="#,##0"/>
    </dxf>
    <dxf>
      <numFmt numFmtId="2" formatCode="0.00"/>
    </dxf>
    <dxf>
      <numFmt numFmtId="168" formatCode="0.0"/>
    </dxf>
    <dxf>
      <numFmt numFmtId="165" formatCode="0.0E+00"/>
    </dxf>
    <dxf>
      <numFmt numFmtId="3" formatCode="#,##0"/>
    </dxf>
    <dxf>
      <numFmt numFmtId="168" formatCode="0.0"/>
    </dxf>
    <dxf>
      <numFmt numFmtId="2" formatCode="0.00"/>
    </dxf>
    <dxf>
      <numFmt numFmtId="165" formatCode="0.0E+00"/>
    </dxf>
    <dxf>
      <numFmt numFmtId="168" formatCode="0.0"/>
    </dxf>
    <dxf>
      <numFmt numFmtId="2" formatCode="0.00"/>
    </dxf>
    <dxf>
      <numFmt numFmtId="3" formatCode="#,##0"/>
    </dxf>
    <dxf>
      <numFmt numFmtId="170" formatCode="0.000"/>
    </dxf>
    <dxf>
      <numFmt numFmtId="165" formatCode="0.0E+00"/>
    </dxf>
    <dxf>
      <numFmt numFmtId="3" formatCode="#,##0"/>
    </dxf>
    <dxf>
      <numFmt numFmtId="2" formatCode="0.00"/>
    </dxf>
    <dxf>
      <numFmt numFmtId="2" formatCode="0.00"/>
    </dxf>
    <dxf>
      <numFmt numFmtId="168" formatCode="0.0"/>
    </dxf>
    <dxf>
      <numFmt numFmtId="1" formatCode="0"/>
    </dxf>
    <dxf>
      <numFmt numFmtId="3" formatCode="#,##0"/>
    </dxf>
    <dxf>
      <numFmt numFmtId="2" formatCode="0.00"/>
    </dxf>
    <dxf>
      <numFmt numFmtId="168" formatCode="0.0"/>
    </dxf>
    <dxf>
      <numFmt numFmtId="165" formatCode="0.0E+00"/>
    </dxf>
    <dxf>
      <numFmt numFmtId="170" formatCode="0.000"/>
    </dxf>
    <dxf>
      <numFmt numFmtId="1" formatCode="0"/>
    </dxf>
    <dxf>
      <numFmt numFmtId="165" formatCode="0.0E+00"/>
    </dxf>
    <dxf>
      <numFmt numFmtId="3" formatCode="#,##0"/>
    </dxf>
    <dxf>
      <numFmt numFmtId="2" formatCode="0.00"/>
    </dxf>
    <dxf>
      <numFmt numFmtId="168" formatCode="0.0"/>
    </dxf>
    <dxf>
      <numFmt numFmtId="3" formatCode="#,##0"/>
    </dxf>
    <dxf>
      <numFmt numFmtId="168" formatCode="0.0"/>
    </dxf>
    <dxf>
      <numFmt numFmtId="2" formatCode="0.00"/>
    </dxf>
    <dxf>
      <numFmt numFmtId="2" formatCode="0.00"/>
    </dxf>
    <dxf>
      <numFmt numFmtId="168" formatCode="0.0"/>
    </dxf>
    <dxf>
      <numFmt numFmtId="170" formatCode="0.000"/>
    </dxf>
    <dxf>
      <numFmt numFmtId="170" formatCode="0.000"/>
    </dxf>
    <dxf>
      <numFmt numFmtId="3" formatCode="#,##0"/>
    </dxf>
    <dxf>
      <numFmt numFmtId="3" formatCode="#,##0"/>
    </dxf>
    <dxf>
      <numFmt numFmtId="1" formatCode="0"/>
    </dxf>
    <dxf>
      <numFmt numFmtId="3" formatCode="#,##0"/>
    </dxf>
    <dxf>
      <numFmt numFmtId="1" formatCode="0"/>
    </dxf>
    <dxf>
      <numFmt numFmtId="2" formatCode="0.00"/>
    </dxf>
    <dxf>
      <numFmt numFmtId="165" formatCode="0.0E+00"/>
    </dxf>
    <dxf>
      <numFmt numFmtId="168" formatCode="0.0"/>
    </dxf>
    <dxf>
      <numFmt numFmtId="170" formatCode="0.000"/>
    </dxf>
    <dxf>
      <numFmt numFmtId="170" formatCode="0.000"/>
    </dxf>
    <dxf>
      <numFmt numFmtId="165" formatCode="0.0E+00"/>
    </dxf>
    <dxf>
      <numFmt numFmtId="3" formatCode="#,##0"/>
    </dxf>
    <dxf>
      <numFmt numFmtId="1" formatCode="0"/>
    </dxf>
    <dxf>
      <numFmt numFmtId="2" formatCode="0.00"/>
    </dxf>
    <dxf>
      <numFmt numFmtId="168" formatCode="0.0"/>
    </dxf>
    <dxf>
      <numFmt numFmtId="2" formatCode="0.00"/>
    </dxf>
    <dxf>
      <numFmt numFmtId="1" formatCode="0"/>
    </dxf>
    <dxf>
      <numFmt numFmtId="165" formatCode="0.0E+00"/>
    </dxf>
    <dxf>
      <numFmt numFmtId="3" formatCode="#,##0"/>
    </dxf>
    <dxf>
      <numFmt numFmtId="170" formatCode="0.000"/>
    </dxf>
    <dxf>
      <numFmt numFmtId="168" formatCode="0.0"/>
    </dxf>
    <dxf>
      <numFmt numFmtId="165" formatCode="0.0E+00"/>
    </dxf>
    <dxf>
      <numFmt numFmtId="3" formatCode="#,##0"/>
    </dxf>
    <dxf>
      <numFmt numFmtId="1" formatCode="0"/>
    </dxf>
    <dxf>
      <numFmt numFmtId="170" formatCode="0.000"/>
    </dxf>
    <dxf>
      <numFmt numFmtId="168" formatCode="0.0"/>
    </dxf>
    <dxf>
      <numFmt numFmtId="2" formatCode="0.00"/>
    </dxf>
    <dxf>
      <numFmt numFmtId="165" formatCode="0.0E+00"/>
    </dxf>
    <dxf>
      <numFmt numFmtId="170" formatCode="0.000"/>
    </dxf>
    <dxf>
      <numFmt numFmtId="168" formatCode="0.0"/>
    </dxf>
    <dxf>
      <numFmt numFmtId="2" formatCode="0.00"/>
    </dxf>
    <dxf>
      <numFmt numFmtId="3" formatCode="#,##0"/>
    </dxf>
    <dxf>
      <numFmt numFmtId="1" formatCode="0"/>
    </dxf>
    <dxf>
      <numFmt numFmtId="165" formatCode="0.0E+00"/>
    </dxf>
    <dxf>
      <numFmt numFmtId="165" formatCode="0.0E+00"/>
    </dxf>
    <dxf>
      <numFmt numFmtId="165" formatCode="0.0E+00"/>
    </dxf>
    <dxf>
      <numFmt numFmtId="165" formatCode="0.0E+00"/>
    </dxf>
    <dxf>
      <numFmt numFmtId="1" formatCode="0"/>
    </dxf>
    <dxf>
      <numFmt numFmtId="165" formatCode="0.0E+00"/>
    </dxf>
    <dxf>
      <numFmt numFmtId="165" formatCode="0.0E+00"/>
    </dxf>
    <dxf>
      <numFmt numFmtId="1" formatCode="0"/>
    </dxf>
    <dxf>
      <numFmt numFmtId="165" formatCode="0.0E+00"/>
    </dxf>
    <dxf>
      <numFmt numFmtId="170" formatCode="0.000"/>
    </dxf>
    <dxf>
      <numFmt numFmtId="168" formatCode="0.0"/>
    </dxf>
    <dxf>
      <numFmt numFmtId="1" formatCode="0"/>
    </dxf>
    <dxf>
      <numFmt numFmtId="3" formatCode="#,##0"/>
    </dxf>
    <dxf>
      <numFmt numFmtId="2" formatCode="0.00"/>
    </dxf>
    <dxf>
      <numFmt numFmtId="168" formatCode="0.0"/>
    </dxf>
    <dxf>
      <numFmt numFmtId="2" formatCode="0.00"/>
    </dxf>
    <dxf>
      <numFmt numFmtId="170" formatCode="0.000"/>
    </dxf>
    <dxf>
      <numFmt numFmtId="165" formatCode="0.0E+00"/>
    </dxf>
    <dxf>
      <numFmt numFmtId="1" formatCode="0"/>
    </dxf>
    <dxf>
      <numFmt numFmtId="3" formatCode="#,##0"/>
    </dxf>
    <dxf>
      <numFmt numFmtId="168" formatCode="0.0"/>
    </dxf>
    <dxf>
      <numFmt numFmtId="3" formatCode="#,##0"/>
    </dxf>
    <dxf>
      <numFmt numFmtId="2" formatCode="0.00"/>
    </dxf>
    <dxf>
      <numFmt numFmtId="170" formatCode="0.000"/>
    </dxf>
    <dxf>
      <numFmt numFmtId="165" formatCode="0.0E+00"/>
    </dxf>
    <dxf>
      <numFmt numFmtId="1" formatCode="0"/>
    </dxf>
    <dxf>
      <numFmt numFmtId="3" formatCode="#,##0"/>
    </dxf>
    <dxf>
      <numFmt numFmtId="1" formatCode="0"/>
    </dxf>
    <dxf>
      <numFmt numFmtId="165" formatCode="0.0E+00"/>
    </dxf>
    <dxf>
      <numFmt numFmtId="170" formatCode="0.000"/>
    </dxf>
    <dxf>
      <numFmt numFmtId="2" formatCode="0.00"/>
    </dxf>
    <dxf>
      <numFmt numFmtId="168" formatCode="0.0"/>
    </dxf>
    <dxf>
      <numFmt numFmtId="3" formatCode="#,##0"/>
    </dxf>
    <dxf>
      <numFmt numFmtId="1" formatCode="0"/>
    </dxf>
    <dxf>
      <numFmt numFmtId="165" formatCode="0.0E+00"/>
    </dxf>
    <dxf>
      <numFmt numFmtId="170" formatCode="0.000"/>
    </dxf>
    <dxf>
      <numFmt numFmtId="168" formatCode="0.0"/>
    </dxf>
    <dxf>
      <numFmt numFmtId="2" formatCode="0.00"/>
    </dxf>
    <dxf>
      <numFmt numFmtId="165" formatCode="0.0E+00"/>
    </dxf>
    <dxf>
      <numFmt numFmtId="2" formatCode="0.00"/>
    </dxf>
    <dxf>
      <numFmt numFmtId="168" formatCode="0.0"/>
    </dxf>
    <dxf>
      <numFmt numFmtId="3" formatCode="#,##0"/>
    </dxf>
    <dxf>
      <numFmt numFmtId="165" formatCode="0.0E+00"/>
    </dxf>
    <dxf>
      <numFmt numFmtId="2" formatCode="0.00"/>
    </dxf>
    <dxf>
      <numFmt numFmtId="3" formatCode="#,##0"/>
    </dxf>
    <dxf>
      <numFmt numFmtId="168" formatCode="0.0"/>
    </dxf>
    <dxf>
      <numFmt numFmtId="165" formatCode="0.0E+00"/>
    </dxf>
    <dxf>
      <numFmt numFmtId="3" formatCode="#,##0"/>
    </dxf>
    <dxf>
      <numFmt numFmtId="168" formatCode="0.0"/>
    </dxf>
    <dxf>
      <numFmt numFmtId="2" formatCode="0.00"/>
    </dxf>
    <dxf>
      <numFmt numFmtId="170" formatCode="0.000"/>
    </dxf>
    <dxf>
      <numFmt numFmtId="165" formatCode="0.0E+00"/>
    </dxf>
    <dxf>
      <numFmt numFmtId="2" formatCode="0.00"/>
    </dxf>
    <dxf>
      <numFmt numFmtId="2" formatCode="0.00"/>
    </dxf>
    <dxf>
      <numFmt numFmtId="3" formatCode="#,##0"/>
    </dxf>
    <dxf>
      <numFmt numFmtId="168" formatCode="0.0"/>
    </dxf>
    <dxf>
      <numFmt numFmtId="1" formatCode="0"/>
    </dxf>
    <dxf>
      <numFmt numFmtId="168" formatCode="0.0"/>
    </dxf>
    <dxf>
      <numFmt numFmtId="3" formatCode="#,##0"/>
    </dxf>
    <dxf>
      <numFmt numFmtId="2" formatCode="0.00"/>
    </dxf>
    <dxf>
      <numFmt numFmtId="165" formatCode="0.0E+00"/>
    </dxf>
    <dxf>
      <numFmt numFmtId="170" formatCode="0.000"/>
    </dxf>
    <dxf>
      <numFmt numFmtId="165" formatCode="0.0E+00"/>
    </dxf>
    <dxf>
      <numFmt numFmtId="1" formatCode="0"/>
    </dxf>
    <dxf>
      <numFmt numFmtId="168" formatCode="0.0"/>
    </dxf>
    <dxf>
      <numFmt numFmtId="2" formatCode="0.00"/>
    </dxf>
    <dxf>
      <numFmt numFmtId="3" formatCode="#,##0"/>
    </dxf>
    <dxf>
      <numFmt numFmtId="165" formatCode="0.0E+00"/>
    </dxf>
    <dxf>
      <numFmt numFmtId="170" formatCode="0.000"/>
    </dxf>
    <dxf>
      <numFmt numFmtId="1" formatCode="0"/>
    </dxf>
    <dxf>
      <numFmt numFmtId="2" formatCode="0.00"/>
    </dxf>
    <dxf>
      <numFmt numFmtId="168" formatCode="0.0"/>
    </dxf>
    <dxf>
      <numFmt numFmtId="3" formatCode="#,##0"/>
    </dxf>
    <dxf>
      <numFmt numFmtId="3" formatCode="#,##0"/>
    </dxf>
    <dxf>
      <numFmt numFmtId="168" formatCode="0.0"/>
    </dxf>
    <dxf>
      <numFmt numFmtId="2" formatCode="0.00"/>
    </dxf>
    <dxf>
      <numFmt numFmtId="170" formatCode="0.000"/>
    </dxf>
    <dxf>
      <numFmt numFmtId="165" formatCode="0.0E+00"/>
    </dxf>
    <dxf>
      <numFmt numFmtId="1" formatCode="0"/>
    </dxf>
    <dxf>
      <numFmt numFmtId="168" formatCode="0.0"/>
    </dxf>
    <dxf>
      <numFmt numFmtId="2" formatCode="0.00"/>
    </dxf>
    <dxf>
      <numFmt numFmtId="170" formatCode="0.000"/>
    </dxf>
    <dxf>
      <numFmt numFmtId="165" formatCode="0.0E+00"/>
    </dxf>
    <dxf>
      <numFmt numFmtId="1" formatCode="0"/>
    </dxf>
    <dxf>
      <numFmt numFmtId="3" formatCode="#,##0"/>
    </dxf>
    <dxf>
      <numFmt numFmtId="165" formatCode="0.0E+00"/>
    </dxf>
    <dxf>
      <numFmt numFmtId="170" formatCode="0.000"/>
    </dxf>
    <dxf>
      <numFmt numFmtId="2" formatCode="0.00"/>
    </dxf>
    <dxf>
      <numFmt numFmtId="168" formatCode="0.0"/>
    </dxf>
    <dxf>
      <numFmt numFmtId="3" formatCode="#,##0"/>
    </dxf>
    <dxf>
      <numFmt numFmtId="1" formatCode="0"/>
    </dxf>
    <dxf>
      <numFmt numFmtId="165" formatCode="0.0E+00"/>
    </dxf>
    <dxf>
      <numFmt numFmtId="170" formatCode="0.000"/>
    </dxf>
    <dxf>
      <numFmt numFmtId="2" formatCode="0.00"/>
    </dxf>
    <dxf>
      <numFmt numFmtId="168" formatCode="0.0"/>
    </dxf>
    <dxf>
      <numFmt numFmtId="3" formatCode="#,##0"/>
    </dxf>
    <dxf>
      <numFmt numFmtId="1" formatCode="0"/>
    </dxf>
    <dxf>
      <numFmt numFmtId="165" formatCode="0.0E+00"/>
    </dxf>
    <dxf>
      <numFmt numFmtId="165" formatCode="0.0E+00"/>
    </dxf>
    <dxf>
      <numFmt numFmtId="165" formatCode="0.0E+00"/>
    </dxf>
    <dxf>
      <numFmt numFmtId="165" formatCode="0.0E+00"/>
    </dxf>
    <dxf>
      <numFmt numFmtId="1" formatCode="0"/>
    </dxf>
    <dxf>
      <numFmt numFmtId="165" formatCode="0.0E+00"/>
    </dxf>
    <dxf>
      <numFmt numFmtId="165" formatCode="0.0E+00"/>
    </dxf>
    <dxf>
      <numFmt numFmtId="1" formatCode="0"/>
    </dxf>
    <dxf>
      <numFmt numFmtId="170" formatCode="0.000"/>
    </dxf>
    <dxf>
      <numFmt numFmtId="165" formatCode="0.0E+00"/>
    </dxf>
    <dxf>
      <numFmt numFmtId="1" formatCode="0"/>
    </dxf>
    <dxf>
      <numFmt numFmtId="3" formatCode="#,##0"/>
    </dxf>
    <dxf>
      <numFmt numFmtId="168" formatCode="0.0"/>
    </dxf>
    <dxf>
      <numFmt numFmtId="2" formatCode="0.00"/>
    </dxf>
    <dxf>
      <numFmt numFmtId="170" formatCode="0.000"/>
    </dxf>
    <dxf>
      <numFmt numFmtId="2" formatCode="0.00"/>
    </dxf>
    <dxf>
      <numFmt numFmtId="168" formatCode="0.0"/>
    </dxf>
    <dxf>
      <numFmt numFmtId="3" formatCode="#,##0"/>
    </dxf>
    <dxf>
      <numFmt numFmtId="1" formatCode="0"/>
    </dxf>
    <dxf>
      <numFmt numFmtId="165" formatCode="0.0E+00"/>
    </dxf>
    <dxf>
      <numFmt numFmtId="170" formatCode="0.000"/>
    </dxf>
    <dxf>
      <numFmt numFmtId="3" formatCode="#,##0"/>
    </dxf>
    <dxf>
      <numFmt numFmtId="2" formatCode="0.00"/>
    </dxf>
    <dxf>
      <numFmt numFmtId="168" formatCode="0.0"/>
    </dxf>
    <dxf>
      <numFmt numFmtId="1" formatCode="0"/>
    </dxf>
    <dxf>
      <numFmt numFmtId="165" formatCode="0.0E+00"/>
    </dxf>
    <dxf>
      <numFmt numFmtId="3" formatCode="#,##0"/>
    </dxf>
    <dxf>
      <numFmt numFmtId="1" formatCode="0"/>
    </dxf>
    <dxf>
      <numFmt numFmtId="165" formatCode="0.0E+00"/>
    </dxf>
    <dxf>
      <numFmt numFmtId="2" formatCode="0.00"/>
    </dxf>
    <dxf>
      <numFmt numFmtId="168" formatCode="0.0"/>
    </dxf>
    <dxf>
      <numFmt numFmtId="170" formatCode="0.000"/>
    </dxf>
    <dxf>
      <numFmt numFmtId="165" formatCode="0.0E+00"/>
    </dxf>
    <dxf>
      <numFmt numFmtId="1" formatCode="0"/>
    </dxf>
    <dxf>
      <numFmt numFmtId="3" formatCode="#,##0"/>
    </dxf>
    <dxf>
      <numFmt numFmtId="2" formatCode="0.00"/>
    </dxf>
    <dxf>
      <numFmt numFmtId="168" formatCode="0.0"/>
    </dxf>
    <dxf>
      <numFmt numFmtId="170" formatCode="0.000"/>
    </dxf>
    <dxf>
      <numFmt numFmtId="165" formatCode="0.0E+00"/>
    </dxf>
    <dxf>
      <numFmt numFmtId="3" formatCode="#,##0"/>
    </dxf>
    <dxf>
      <numFmt numFmtId="2" formatCode="0.00"/>
    </dxf>
    <dxf>
      <numFmt numFmtId="168" formatCode="0.0"/>
    </dxf>
    <dxf>
      <numFmt numFmtId="165" formatCode="0.0E+00"/>
    </dxf>
    <dxf>
      <numFmt numFmtId="2" formatCode="0.00"/>
    </dxf>
    <dxf>
      <numFmt numFmtId="3" formatCode="#,##0"/>
    </dxf>
    <dxf>
      <numFmt numFmtId="168" formatCode="0.0"/>
    </dxf>
    <dxf>
      <numFmt numFmtId="165" formatCode="0.0E+00"/>
    </dxf>
    <dxf>
      <numFmt numFmtId="168" formatCode="0.0"/>
    </dxf>
    <dxf>
      <numFmt numFmtId="2" formatCode="0.00"/>
    </dxf>
    <dxf>
      <numFmt numFmtId="3" formatCode="#,##0"/>
    </dxf>
    <dxf>
      <numFmt numFmtId="170" formatCode="0.000"/>
    </dxf>
    <dxf>
      <numFmt numFmtId="165" formatCode="0.0E+00"/>
    </dxf>
    <dxf>
      <numFmt numFmtId="2" formatCode="0.00"/>
    </dxf>
    <dxf>
      <numFmt numFmtId="3" formatCode="#,##0"/>
    </dxf>
    <dxf>
      <numFmt numFmtId="2" formatCode="0.00"/>
    </dxf>
    <dxf>
      <numFmt numFmtId="168" formatCode="0.0"/>
    </dxf>
    <dxf>
      <numFmt numFmtId="1" formatCode="0"/>
    </dxf>
    <dxf>
      <numFmt numFmtId="3" formatCode="#,##0"/>
    </dxf>
    <dxf>
      <numFmt numFmtId="2" formatCode="0.00"/>
    </dxf>
    <dxf>
      <numFmt numFmtId="168" formatCode="0.0"/>
    </dxf>
    <dxf>
      <numFmt numFmtId="165" formatCode="0.0E+00"/>
    </dxf>
    <dxf>
      <numFmt numFmtId="170" formatCode="0.000"/>
    </dxf>
    <dxf>
      <numFmt numFmtId="1" formatCode="0"/>
    </dxf>
    <dxf>
      <numFmt numFmtId="165" formatCode="0.0E+00"/>
    </dxf>
    <dxf>
      <numFmt numFmtId="3" formatCode="#,##0"/>
    </dxf>
    <dxf>
      <numFmt numFmtId="2" formatCode="0.00"/>
    </dxf>
    <dxf>
      <numFmt numFmtId="168" formatCode="0.0"/>
    </dxf>
    <dxf>
      <numFmt numFmtId="1" formatCode="0"/>
    </dxf>
    <dxf>
      <numFmt numFmtId="168" formatCode="0.0"/>
    </dxf>
    <dxf>
      <numFmt numFmtId="2" formatCode="0.00"/>
    </dxf>
    <dxf>
      <numFmt numFmtId="165" formatCode="0.0E+00"/>
    </dxf>
    <dxf>
      <numFmt numFmtId="3" formatCode="#,##0"/>
    </dxf>
    <dxf>
      <numFmt numFmtId="170" formatCode="0.000"/>
    </dxf>
    <dxf>
      <numFmt numFmtId="170" formatCode="0.000"/>
    </dxf>
    <dxf>
      <numFmt numFmtId="168" formatCode="0.0"/>
    </dxf>
    <dxf>
      <numFmt numFmtId="2" formatCode="0.00"/>
    </dxf>
    <dxf>
      <numFmt numFmtId="165" formatCode="0.0E+00"/>
    </dxf>
    <dxf>
      <numFmt numFmtId="1" formatCode="0"/>
    </dxf>
    <dxf>
      <numFmt numFmtId="3" formatCode="#,##0"/>
    </dxf>
    <dxf>
      <numFmt numFmtId="3" formatCode="#,##0"/>
    </dxf>
    <dxf>
      <numFmt numFmtId="2" formatCode="0.00"/>
    </dxf>
    <dxf>
      <numFmt numFmtId="1" formatCode="0"/>
    </dxf>
    <dxf>
      <numFmt numFmtId="168" formatCode="0.0"/>
    </dxf>
    <dxf>
      <numFmt numFmtId="165" formatCode="0.0E+00"/>
    </dxf>
    <dxf>
      <numFmt numFmtId="170" formatCode="0.000"/>
    </dxf>
    <dxf>
      <numFmt numFmtId="165" formatCode="0.0E+00"/>
    </dxf>
    <dxf>
      <numFmt numFmtId="168" formatCode="0.0"/>
    </dxf>
    <dxf>
      <numFmt numFmtId="170" formatCode="0.000"/>
    </dxf>
    <dxf>
      <numFmt numFmtId="2" formatCode="0.00"/>
    </dxf>
    <dxf>
      <numFmt numFmtId="1" formatCode="0"/>
    </dxf>
    <dxf>
      <numFmt numFmtId="3" formatCode="#,##0"/>
    </dxf>
    <dxf>
      <numFmt numFmtId="1" formatCode="0"/>
    </dxf>
    <dxf>
      <numFmt numFmtId="165" formatCode="0.0E+00"/>
    </dxf>
    <dxf>
      <numFmt numFmtId="170" formatCode="0.000"/>
    </dxf>
    <dxf>
      <numFmt numFmtId="2" formatCode="0.00"/>
    </dxf>
    <dxf>
      <numFmt numFmtId="168" formatCode="0.0"/>
    </dxf>
    <dxf>
      <numFmt numFmtId="3" formatCode="#,##0"/>
    </dxf>
    <dxf>
      <numFmt numFmtId="165" formatCode="0.0E+00"/>
    </dxf>
    <dxf>
      <numFmt numFmtId="165" formatCode="0.0E+00"/>
    </dxf>
    <dxf>
      <numFmt numFmtId="165" formatCode="0.0E+00"/>
    </dxf>
    <dxf>
      <numFmt numFmtId="165" formatCode="0.0E+00"/>
    </dxf>
    <dxf>
      <numFmt numFmtId="1" formatCode="0"/>
    </dxf>
    <dxf>
      <numFmt numFmtId="165" formatCode="0.0E+00"/>
    </dxf>
    <dxf>
      <numFmt numFmtId="165" formatCode="0.0E+00"/>
    </dxf>
    <dxf>
      <numFmt numFmtId="1" formatCode="0"/>
    </dxf>
    <dxf>
      <numFmt numFmtId="165" formatCode="0.0E+00"/>
    </dxf>
    <dxf>
      <numFmt numFmtId="170" formatCode="0.000"/>
    </dxf>
    <dxf>
      <numFmt numFmtId="2" formatCode="0.00"/>
    </dxf>
    <dxf>
      <numFmt numFmtId="168" formatCode="0.0"/>
    </dxf>
    <dxf>
      <numFmt numFmtId="3" formatCode="#,##0"/>
    </dxf>
    <dxf>
      <numFmt numFmtId="1" formatCode="0"/>
    </dxf>
    <dxf>
      <numFmt numFmtId="170" formatCode="0.000"/>
    </dxf>
    <dxf>
      <numFmt numFmtId="165" formatCode="0.0E+00"/>
    </dxf>
    <dxf>
      <numFmt numFmtId="2" formatCode="0.00"/>
    </dxf>
    <dxf>
      <numFmt numFmtId="1" formatCode="0"/>
    </dxf>
    <dxf>
      <numFmt numFmtId="3" formatCode="#,##0"/>
    </dxf>
    <dxf>
      <numFmt numFmtId="168" formatCode="0.0"/>
    </dxf>
    <dxf>
      <numFmt numFmtId="1" formatCode="0"/>
    </dxf>
    <dxf>
      <numFmt numFmtId="3" formatCode="#,##0"/>
    </dxf>
    <dxf>
      <numFmt numFmtId="168" formatCode="0.0"/>
    </dxf>
    <dxf>
      <numFmt numFmtId="2" formatCode="0.00"/>
    </dxf>
    <dxf>
      <numFmt numFmtId="170" formatCode="0.000"/>
    </dxf>
    <dxf>
      <numFmt numFmtId="165" formatCode="0.0E+00"/>
    </dxf>
    <dxf>
      <numFmt numFmtId="3" formatCode="#,##0"/>
    </dxf>
    <dxf>
      <numFmt numFmtId="165" formatCode="0.0E+00"/>
    </dxf>
    <dxf>
      <numFmt numFmtId="170" formatCode="0.000"/>
    </dxf>
    <dxf>
      <numFmt numFmtId="2" formatCode="0.00"/>
    </dxf>
    <dxf>
      <numFmt numFmtId="168" formatCode="0.0"/>
    </dxf>
    <dxf>
      <numFmt numFmtId="1" formatCode="0"/>
    </dxf>
    <dxf>
      <numFmt numFmtId="1" formatCode="0"/>
    </dxf>
    <dxf>
      <numFmt numFmtId="168" formatCode="0.0"/>
    </dxf>
    <dxf>
      <numFmt numFmtId="2" formatCode="0.00"/>
    </dxf>
    <dxf>
      <numFmt numFmtId="170" formatCode="0.000"/>
    </dxf>
    <dxf>
      <numFmt numFmtId="165" formatCode="0.0E+00"/>
    </dxf>
    <dxf>
      <numFmt numFmtId="3" formatCode="#,##0"/>
    </dxf>
    <dxf>
      <numFmt numFmtId="165" formatCode="0.0E+00"/>
    </dxf>
    <dxf>
      <numFmt numFmtId="3" formatCode="#,##0"/>
    </dxf>
    <dxf>
      <numFmt numFmtId="2" formatCode="0.00"/>
    </dxf>
    <dxf>
      <numFmt numFmtId="168" formatCode="0.0"/>
    </dxf>
    <dxf>
      <numFmt numFmtId="165" formatCode="0.0E+00"/>
    </dxf>
    <dxf>
      <numFmt numFmtId="3" formatCode="#,##0"/>
    </dxf>
    <dxf>
      <numFmt numFmtId="168" formatCode="0.0"/>
    </dxf>
    <dxf>
      <numFmt numFmtId="2" formatCode="0.00"/>
    </dxf>
    <dxf>
      <numFmt numFmtId="165" formatCode="0.0E+00"/>
    </dxf>
    <dxf>
      <numFmt numFmtId="168" formatCode="0.0"/>
    </dxf>
    <dxf>
      <numFmt numFmtId="3" formatCode="#,##0"/>
    </dxf>
    <dxf>
      <numFmt numFmtId="2" formatCode="0.00"/>
    </dxf>
    <dxf>
      <numFmt numFmtId="170" formatCode="0.000"/>
    </dxf>
    <dxf>
      <numFmt numFmtId="165" formatCode="0.0E+00"/>
    </dxf>
    <dxf>
      <numFmt numFmtId="3" formatCode="#,##0"/>
    </dxf>
    <dxf>
      <numFmt numFmtId="168" formatCode="0.0"/>
    </dxf>
    <dxf>
      <numFmt numFmtId="2" formatCode="0.00"/>
    </dxf>
    <dxf>
      <numFmt numFmtId="2" formatCode="0.00"/>
    </dxf>
    <dxf>
      <numFmt numFmtId="1" formatCode="0"/>
    </dxf>
    <dxf>
      <numFmt numFmtId="168" formatCode="0.0"/>
    </dxf>
    <dxf>
      <numFmt numFmtId="2" formatCode="0.00"/>
    </dxf>
    <dxf>
      <numFmt numFmtId="3" formatCode="#,##0"/>
    </dxf>
    <dxf>
      <numFmt numFmtId="165" formatCode="0.0E+00"/>
    </dxf>
    <dxf>
      <numFmt numFmtId="170" formatCode="0.000"/>
    </dxf>
    <dxf>
      <numFmt numFmtId="165" formatCode="0.0E+00"/>
    </dxf>
    <dxf>
      <numFmt numFmtId="1" formatCode="0"/>
    </dxf>
    <dxf>
      <numFmt numFmtId="2" formatCode="0.00"/>
    </dxf>
    <dxf>
      <numFmt numFmtId="168" formatCode="0.0"/>
    </dxf>
    <dxf>
      <numFmt numFmtId="3" formatCode="#,##0"/>
    </dxf>
    <dxf>
      <numFmt numFmtId="168" formatCode="0.0"/>
    </dxf>
    <dxf>
      <numFmt numFmtId="2" formatCode="0.00"/>
    </dxf>
    <dxf>
      <numFmt numFmtId="3" formatCode="#,##0"/>
    </dxf>
    <dxf>
      <numFmt numFmtId="3" formatCode="#,##0"/>
    </dxf>
    <dxf>
      <numFmt numFmtId="1" formatCode="0"/>
    </dxf>
    <dxf>
      <numFmt numFmtId="3" formatCode="#,##0"/>
    </dxf>
    <dxf>
      <numFmt numFmtId="168" formatCode="0.0"/>
    </dxf>
    <dxf>
      <numFmt numFmtId="170" formatCode="0.000"/>
    </dxf>
    <dxf>
      <numFmt numFmtId="2" formatCode="0.00"/>
    </dxf>
    <dxf>
      <numFmt numFmtId="170" formatCode="0.000"/>
    </dxf>
    <dxf>
      <numFmt numFmtId="2" formatCode="0.00"/>
    </dxf>
    <dxf>
      <numFmt numFmtId="3" formatCode="#,##0"/>
    </dxf>
    <dxf>
      <numFmt numFmtId="170" formatCode="0.000"/>
    </dxf>
    <dxf>
      <numFmt numFmtId="165" formatCode="0.0E+00"/>
    </dxf>
    <dxf>
      <numFmt numFmtId="1" formatCode="0"/>
    </dxf>
    <dxf>
      <numFmt numFmtId="168" formatCode="0.0"/>
    </dxf>
    <dxf>
      <numFmt numFmtId="170" formatCode="0.000"/>
    </dxf>
    <dxf>
      <numFmt numFmtId="168" formatCode="0.0"/>
    </dxf>
    <dxf>
      <numFmt numFmtId="3" formatCode="#,##0"/>
    </dxf>
    <dxf>
      <numFmt numFmtId="1" formatCode="0"/>
    </dxf>
    <dxf>
      <numFmt numFmtId="165" formatCode="0.0E+00"/>
    </dxf>
    <dxf>
      <numFmt numFmtId="2" formatCode="0.00"/>
    </dxf>
    <dxf>
      <numFmt numFmtId="3" formatCode="#,##0"/>
    </dxf>
    <dxf>
      <numFmt numFmtId="1" formatCode="0"/>
    </dxf>
    <dxf>
      <numFmt numFmtId="165" formatCode="0.0E+00"/>
    </dxf>
    <dxf>
      <numFmt numFmtId="168" formatCode="0.0"/>
    </dxf>
    <dxf>
      <numFmt numFmtId="170" formatCode="0.000"/>
    </dxf>
    <dxf>
      <numFmt numFmtId="2" formatCode="0.00"/>
    </dxf>
    <dxf>
      <numFmt numFmtId="1" formatCode="0"/>
    </dxf>
    <dxf>
      <numFmt numFmtId="168" formatCode="0.0"/>
    </dxf>
    <dxf>
      <numFmt numFmtId="2" formatCode="0.00"/>
    </dxf>
    <dxf>
      <numFmt numFmtId="170" formatCode="0.000"/>
    </dxf>
    <dxf>
      <numFmt numFmtId="165" formatCode="0.0E+00"/>
    </dxf>
    <dxf>
      <numFmt numFmtId="3" formatCode="#,##0"/>
    </dxf>
    <dxf>
      <numFmt numFmtId="2" formatCode="0.00"/>
    </dxf>
    <dxf>
      <numFmt numFmtId="170" formatCode="0.000"/>
    </dxf>
    <dxf>
      <numFmt numFmtId="165" formatCode="0.0E+00"/>
    </dxf>
    <dxf>
      <numFmt numFmtId="1" formatCode="0"/>
    </dxf>
    <dxf>
      <numFmt numFmtId="3" formatCode="#,##0"/>
    </dxf>
    <dxf>
      <numFmt numFmtId="168" formatCode="0.0"/>
    </dxf>
    <dxf>
      <numFmt numFmtId="165" formatCode="0.0E+00"/>
    </dxf>
    <dxf>
      <numFmt numFmtId="165" formatCode="0.0E+00"/>
    </dxf>
    <dxf>
      <numFmt numFmtId="165" formatCode="0.0E+00"/>
    </dxf>
    <dxf>
      <numFmt numFmtId="165" formatCode="0.0E+00"/>
    </dxf>
    <dxf>
      <numFmt numFmtId="1" formatCode="0"/>
    </dxf>
    <dxf>
      <numFmt numFmtId="165" formatCode="0.0E+00"/>
    </dxf>
    <dxf>
      <numFmt numFmtId="165" formatCode="0.0E+00"/>
    </dxf>
    <dxf>
      <numFmt numFmtId="1" formatCode="0"/>
    </dxf>
    <dxf>
      <numFmt numFmtId="2" formatCode="0.00"/>
    </dxf>
    <dxf>
      <numFmt numFmtId="168" formatCode="0.0"/>
    </dxf>
    <dxf>
      <numFmt numFmtId="1" formatCode="0"/>
    </dxf>
    <dxf>
      <numFmt numFmtId="3" formatCode="#,##0"/>
    </dxf>
    <dxf>
      <numFmt numFmtId="165" formatCode="0.0E+00"/>
    </dxf>
    <dxf>
      <numFmt numFmtId="170" formatCode="0.000"/>
    </dxf>
    <dxf>
      <numFmt numFmtId="2" formatCode="0.00"/>
    </dxf>
    <dxf>
      <numFmt numFmtId="168" formatCode="0.0"/>
    </dxf>
    <dxf>
      <numFmt numFmtId="170" formatCode="0.000"/>
    </dxf>
    <dxf>
      <numFmt numFmtId="1" formatCode="0"/>
    </dxf>
    <dxf>
      <numFmt numFmtId="3" formatCode="#,##0"/>
    </dxf>
    <dxf>
      <numFmt numFmtId="165" formatCode="0.0E+00"/>
    </dxf>
    <dxf>
      <numFmt numFmtId="3" formatCode="#,##0"/>
    </dxf>
    <dxf>
      <numFmt numFmtId="2" formatCode="0.00"/>
    </dxf>
    <dxf>
      <numFmt numFmtId="1" formatCode="0"/>
    </dxf>
    <dxf>
      <numFmt numFmtId="165" formatCode="0.0E+00"/>
    </dxf>
    <dxf>
      <numFmt numFmtId="170" formatCode="0.000"/>
    </dxf>
    <dxf>
      <numFmt numFmtId="168" formatCode="0.0"/>
    </dxf>
    <dxf>
      <numFmt numFmtId="1" formatCode="0"/>
    </dxf>
    <dxf>
      <numFmt numFmtId="2" formatCode="0.00"/>
    </dxf>
    <dxf>
      <numFmt numFmtId="168" formatCode="0.0"/>
    </dxf>
    <dxf>
      <numFmt numFmtId="3" formatCode="#,##0"/>
    </dxf>
    <dxf>
      <numFmt numFmtId="170" formatCode="0.000"/>
    </dxf>
    <dxf>
      <numFmt numFmtId="165" formatCode="0.0E+00"/>
    </dxf>
    <dxf>
      <numFmt numFmtId="3" formatCode="#,##0"/>
    </dxf>
    <dxf>
      <numFmt numFmtId="168" formatCode="0.0"/>
    </dxf>
    <dxf>
      <numFmt numFmtId="2" formatCode="0.00"/>
    </dxf>
    <dxf>
      <numFmt numFmtId="170" formatCode="0.000"/>
    </dxf>
    <dxf>
      <numFmt numFmtId="1" formatCode="0"/>
    </dxf>
    <dxf>
      <numFmt numFmtId="165" formatCode="0.0E+00"/>
    </dxf>
    <dxf>
      <numFmt numFmtId="165" formatCode="0.0E+00"/>
    </dxf>
    <dxf>
      <numFmt numFmtId="3" formatCode="#,##0"/>
    </dxf>
    <dxf>
      <numFmt numFmtId="2" formatCode="0.00"/>
    </dxf>
    <dxf>
      <numFmt numFmtId="168" formatCode="0.0"/>
    </dxf>
    <dxf>
      <numFmt numFmtId="165" formatCode="0.0E+00"/>
    </dxf>
    <dxf>
      <numFmt numFmtId="3" formatCode="#,##0"/>
    </dxf>
    <dxf>
      <numFmt numFmtId="168" formatCode="0.0"/>
    </dxf>
    <dxf>
      <numFmt numFmtId="2" formatCode="0.00"/>
    </dxf>
    <dxf>
      <numFmt numFmtId="165" formatCode="0.0E+00"/>
    </dxf>
    <dxf>
      <numFmt numFmtId="3" formatCode="#,##0"/>
    </dxf>
    <dxf>
      <numFmt numFmtId="2" formatCode="0.00"/>
    </dxf>
    <dxf>
      <numFmt numFmtId="168" formatCode="0.0"/>
    </dxf>
    <dxf>
      <numFmt numFmtId="170" formatCode="0.000"/>
    </dxf>
    <dxf>
      <numFmt numFmtId="165" formatCode="0.0E+00"/>
    </dxf>
    <dxf>
      <numFmt numFmtId="3" formatCode="#,##0"/>
    </dxf>
    <dxf>
      <numFmt numFmtId="168" formatCode="0.0"/>
    </dxf>
    <dxf>
      <numFmt numFmtId="2" formatCode="0.00"/>
    </dxf>
    <dxf>
      <numFmt numFmtId="2" formatCode="0.00"/>
    </dxf>
    <dxf>
      <numFmt numFmtId="1" formatCode="0"/>
    </dxf>
    <dxf>
      <numFmt numFmtId="168" formatCode="0.0"/>
    </dxf>
    <dxf>
      <numFmt numFmtId="2" formatCode="0.00"/>
    </dxf>
    <dxf>
      <numFmt numFmtId="3" formatCode="#,##0"/>
    </dxf>
    <dxf>
      <numFmt numFmtId="165" formatCode="0.0E+00"/>
    </dxf>
    <dxf>
      <numFmt numFmtId="170" formatCode="0.000"/>
    </dxf>
    <dxf>
      <numFmt numFmtId="165" formatCode="0.0E+00"/>
    </dxf>
    <dxf>
      <numFmt numFmtId="1" formatCode="0"/>
    </dxf>
    <dxf>
      <numFmt numFmtId="168" formatCode="0.0"/>
    </dxf>
    <dxf>
      <numFmt numFmtId="3" formatCode="#,##0"/>
    </dxf>
    <dxf>
      <numFmt numFmtId="2" formatCode="0.00"/>
    </dxf>
    <dxf>
      <numFmt numFmtId="170" formatCode="0.000"/>
    </dxf>
    <dxf>
      <numFmt numFmtId="3" formatCode="#,##0"/>
    </dxf>
    <dxf>
      <numFmt numFmtId="1" formatCode="0"/>
    </dxf>
    <dxf>
      <numFmt numFmtId="165" formatCode="0.0E+00"/>
    </dxf>
    <dxf>
      <numFmt numFmtId="2" formatCode="0.00"/>
    </dxf>
    <dxf>
      <numFmt numFmtId="168" formatCode="0.0"/>
    </dxf>
    <dxf>
      <numFmt numFmtId="165" formatCode="0.0E+00"/>
    </dxf>
    <dxf>
      <numFmt numFmtId="1" formatCode="0"/>
    </dxf>
    <dxf>
      <numFmt numFmtId="3" formatCode="#,##0"/>
    </dxf>
    <dxf>
      <numFmt numFmtId="170" formatCode="0.000"/>
    </dxf>
    <dxf>
      <numFmt numFmtId="2" formatCode="0.00"/>
    </dxf>
    <dxf>
      <numFmt numFmtId="168" formatCode="0.0"/>
    </dxf>
    <dxf>
      <numFmt numFmtId="3" formatCode="#,##0"/>
    </dxf>
    <dxf>
      <numFmt numFmtId="168" formatCode="0.0"/>
    </dxf>
    <dxf>
      <numFmt numFmtId="2" formatCode="0.00"/>
    </dxf>
    <dxf>
      <numFmt numFmtId="170" formatCode="0.000"/>
    </dxf>
    <dxf>
      <numFmt numFmtId="165" formatCode="0.0E+00"/>
    </dxf>
    <dxf>
      <numFmt numFmtId="1" formatCode="0"/>
    </dxf>
    <dxf>
      <numFmt numFmtId="165" formatCode="0.0E+00"/>
    </dxf>
    <dxf>
      <numFmt numFmtId="1" formatCode="0"/>
    </dxf>
    <dxf>
      <numFmt numFmtId="3" formatCode="#,##0"/>
    </dxf>
    <dxf>
      <numFmt numFmtId="168" formatCode="0.0"/>
    </dxf>
    <dxf>
      <numFmt numFmtId="170" formatCode="0.000"/>
    </dxf>
    <dxf>
      <numFmt numFmtId="2" formatCode="0.00"/>
    </dxf>
    <dxf>
      <numFmt numFmtId="168" formatCode="0.0"/>
    </dxf>
    <dxf>
      <numFmt numFmtId="2" formatCode="0.00"/>
    </dxf>
    <dxf>
      <numFmt numFmtId="3" formatCode="#,##0"/>
    </dxf>
    <dxf>
      <numFmt numFmtId="1" formatCode="0"/>
    </dxf>
    <dxf>
      <numFmt numFmtId="165" formatCode="0.0E+00"/>
    </dxf>
    <dxf>
      <numFmt numFmtId="170" formatCode="0.000"/>
    </dxf>
    <dxf>
      <numFmt numFmtId="165" formatCode="0.0E+00"/>
    </dxf>
    <dxf>
      <numFmt numFmtId="165" formatCode="0.0E+00"/>
    </dxf>
    <dxf>
      <numFmt numFmtId="165" formatCode="0.0E+00"/>
    </dxf>
    <dxf>
      <numFmt numFmtId="165" formatCode="0.0E+00"/>
    </dxf>
    <dxf>
      <numFmt numFmtId="1" formatCode="0"/>
    </dxf>
    <dxf>
      <numFmt numFmtId="165" formatCode="0.0E+00"/>
    </dxf>
    <dxf>
      <numFmt numFmtId="1" formatCode="0"/>
    </dxf>
    <dxf>
      <numFmt numFmtId="165" formatCode="0.0E+00"/>
    </dxf>
    <dxf>
      <numFmt numFmtId="2" formatCode="0.00"/>
    </dxf>
    <dxf>
      <numFmt numFmtId="3" formatCode="#,##0"/>
    </dxf>
    <dxf>
      <numFmt numFmtId="1" formatCode="0"/>
    </dxf>
    <dxf>
      <numFmt numFmtId="165" formatCode="0.0E+00"/>
    </dxf>
    <dxf>
      <numFmt numFmtId="168" formatCode="0.0"/>
    </dxf>
    <dxf>
      <numFmt numFmtId="170" formatCode="0.000"/>
    </dxf>
    <dxf>
      <numFmt numFmtId="165" formatCode="0.0E+00"/>
    </dxf>
    <dxf>
      <numFmt numFmtId="170" formatCode="0.000"/>
    </dxf>
    <dxf>
      <numFmt numFmtId="2" formatCode="0.00"/>
    </dxf>
    <dxf>
      <numFmt numFmtId="3" formatCode="#,##0"/>
    </dxf>
    <dxf>
      <numFmt numFmtId="168" formatCode="0.0"/>
    </dxf>
    <dxf>
      <numFmt numFmtId="1" formatCode="0"/>
    </dxf>
    <dxf>
      <numFmt numFmtId="3" formatCode="#,##0"/>
    </dxf>
    <dxf>
      <numFmt numFmtId="2" formatCode="0.00"/>
    </dxf>
    <dxf>
      <numFmt numFmtId="168" formatCode="0.0"/>
    </dxf>
    <dxf>
      <numFmt numFmtId="165" formatCode="0.0E+00"/>
    </dxf>
    <dxf>
      <numFmt numFmtId="170" formatCode="0.000"/>
    </dxf>
    <dxf>
      <numFmt numFmtId="1" formatCode="0"/>
    </dxf>
    <dxf>
      <numFmt numFmtId="1" formatCode="0"/>
    </dxf>
    <dxf>
      <numFmt numFmtId="165" formatCode="0.0E+00"/>
    </dxf>
    <dxf>
      <numFmt numFmtId="170" formatCode="0.000"/>
    </dxf>
    <dxf>
      <numFmt numFmtId="3" formatCode="#,##0"/>
    </dxf>
    <dxf>
      <numFmt numFmtId="2" formatCode="0.00"/>
    </dxf>
    <dxf>
      <numFmt numFmtId="168" formatCode="0.0"/>
    </dxf>
    <dxf>
      <numFmt numFmtId="170" formatCode="0.000"/>
    </dxf>
    <dxf>
      <numFmt numFmtId="1" formatCode="0"/>
    </dxf>
    <dxf>
      <numFmt numFmtId="2" formatCode="0.00"/>
    </dxf>
    <dxf>
      <numFmt numFmtId="165" formatCode="0.0E+00"/>
    </dxf>
    <dxf>
      <numFmt numFmtId="168" formatCode="0.0"/>
    </dxf>
    <dxf>
      <numFmt numFmtId="3" formatCode="#,##0"/>
    </dxf>
    <dxf>
      <numFmt numFmtId="165" formatCode="0.0E+00"/>
    </dxf>
    <dxf>
      <numFmt numFmtId="168" formatCode="0.0"/>
    </dxf>
    <dxf>
      <numFmt numFmtId="3" formatCode="#,##0"/>
    </dxf>
    <dxf>
      <numFmt numFmtId="2" formatCode="0.00"/>
    </dxf>
    <dxf>
      <numFmt numFmtId="165" formatCode="0.0E+00"/>
    </dxf>
    <dxf>
      <numFmt numFmtId="168" formatCode="0.0"/>
    </dxf>
    <dxf>
      <numFmt numFmtId="2" formatCode="0.00"/>
    </dxf>
    <dxf>
      <numFmt numFmtId="3" formatCode="#,##0"/>
    </dxf>
    <dxf>
      <numFmt numFmtId="165" formatCode="0.0E+00"/>
    </dxf>
    <dxf>
      <numFmt numFmtId="168" formatCode="0.0"/>
    </dxf>
    <dxf>
      <numFmt numFmtId="2" formatCode="0.00"/>
    </dxf>
    <dxf>
      <numFmt numFmtId="3" formatCode="#,##0"/>
    </dxf>
    <dxf>
      <numFmt numFmtId="170" formatCode="0.000"/>
    </dxf>
    <dxf>
      <numFmt numFmtId="165" formatCode="0.0E+00"/>
    </dxf>
    <dxf>
      <numFmt numFmtId="2" formatCode="0.00"/>
    </dxf>
    <dxf>
      <numFmt numFmtId="2" formatCode="0.00"/>
    </dxf>
    <dxf>
      <numFmt numFmtId="168" formatCode="0.0"/>
    </dxf>
    <dxf>
      <numFmt numFmtId="3" formatCode="#,##0"/>
    </dxf>
    <dxf>
      <numFmt numFmtId="1" formatCode="0"/>
    </dxf>
    <dxf>
      <numFmt numFmtId="3" formatCode="#,##0"/>
    </dxf>
    <dxf>
      <numFmt numFmtId="2" formatCode="0.00"/>
    </dxf>
    <dxf>
      <numFmt numFmtId="168" formatCode="0.0"/>
    </dxf>
    <dxf>
      <numFmt numFmtId="165" formatCode="0.0E+00"/>
    </dxf>
    <dxf>
      <numFmt numFmtId="170" formatCode="0.000"/>
    </dxf>
    <dxf>
      <numFmt numFmtId="165" formatCode="0.0E+00"/>
    </dxf>
    <dxf>
      <numFmt numFmtId="1" formatCode="0"/>
    </dxf>
    <dxf>
      <numFmt numFmtId="3" formatCode="#,##0"/>
    </dxf>
    <dxf>
      <numFmt numFmtId="168" formatCode="0.0"/>
    </dxf>
    <dxf>
      <numFmt numFmtId="2" formatCode="0.00"/>
    </dxf>
    <dxf>
      <numFmt numFmtId="1" formatCode="0"/>
    </dxf>
    <dxf>
      <numFmt numFmtId="168" formatCode="0.0"/>
    </dxf>
    <dxf>
      <numFmt numFmtId="2" formatCode="0.00"/>
    </dxf>
    <dxf>
      <numFmt numFmtId="170" formatCode="0.000"/>
    </dxf>
    <dxf>
      <numFmt numFmtId="165" formatCode="0.0E+00"/>
    </dxf>
    <dxf>
      <numFmt numFmtId="3" formatCode="#,##0"/>
    </dxf>
    <dxf>
      <numFmt numFmtId="170" formatCode="0.000"/>
    </dxf>
    <dxf>
      <numFmt numFmtId="168" formatCode="0.0"/>
    </dxf>
    <dxf>
      <numFmt numFmtId="165" formatCode="0.0E+00"/>
    </dxf>
    <dxf>
      <numFmt numFmtId="1" formatCode="0"/>
    </dxf>
    <dxf>
      <numFmt numFmtId="2" formatCode="0.00"/>
    </dxf>
    <dxf>
      <numFmt numFmtId="3" formatCode="#,##0"/>
    </dxf>
    <dxf>
      <numFmt numFmtId="170" formatCode="0.000"/>
    </dxf>
    <dxf>
      <numFmt numFmtId="168" formatCode="0.0"/>
    </dxf>
    <dxf>
      <numFmt numFmtId="2" formatCode="0.00"/>
    </dxf>
    <dxf>
      <numFmt numFmtId="165" formatCode="0.0E+00"/>
    </dxf>
    <dxf>
      <numFmt numFmtId="1" formatCode="0"/>
    </dxf>
    <dxf>
      <numFmt numFmtId="3" formatCode="#,##0"/>
    </dxf>
    <dxf>
      <numFmt numFmtId="1" formatCode="0"/>
    </dxf>
    <dxf>
      <numFmt numFmtId="165" formatCode="0.0E+00"/>
    </dxf>
    <dxf>
      <numFmt numFmtId="170" formatCode="0.000"/>
    </dxf>
    <dxf>
      <numFmt numFmtId="2" formatCode="0.00"/>
    </dxf>
    <dxf>
      <numFmt numFmtId="168" formatCode="0.0"/>
    </dxf>
    <dxf>
      <numFmt numFmtId="3" formatCode="#,##0"/>
    </dxf>
    <dxf>
      <numFmt numFmtId="168" formatCode="0.0"/>
    </dxf>
    <dxf>
      <numFmt numFmtId="2" formatCode="0.00"/>
    </dxf>
    <dxf>
      <numFmt numFmtId="170" formatCode="0.000"/>
    </dxf>
    <dxf>
      <numFmt numFmtId="165" formatCode="0.0E+00"/>
    </dxf>
    <dxf>
      <numFmt numFmtId="1" formatCode="0"/>
    </dxf>
    <dxf>
      <numFmt numFmtId="3" formatCode="#,##0"/>
    </dxf>
    <dxf>
      <numFmt numFmtId="165" formatCode="0.0E+00"/>
    </dxf>
    <dxf>
      <numFmt numFmtId="165" formatCode="0.0E+00"/>
    </dxf>
    <dxf>
      <numFmt numFmtId="165" formatCode="0.0E+00"/>
    </dxf>
    <dxf>
      <numFmt numFmtId="165" formatCode="0.0E+00"/>
    </dxf>
    <dxf>
      <numFmt numFmtId="1" formatCode="0"/>
    </dxf>
    <dxf>
      <numFmt numFmtId="165" formatCode="0.0E+00"/>
    </dxf>
    <dxf>
      <numFmt numFmtId="1" formatCode="0"/>
    </dxf>
    <dxf>
      <numFmt numFmtId="165" formatCode="0.0E+00"/>
    </dxf>
    <dxf>
      <numFmt numFmtId="3" formatCode="#,##0"/>
    </dxf>
    <dxf>
      <numFmt numFmtId="170" formatCode="0.000"/>
    </dxf>
    <dxf>
      <numFmt numFmtId="2" formatCode="0.00"/>
    </dxf>
    <dxf>
      <numFmt numFmtId="168" formatCode="0.0"/>
    </dxf>
    <dxf>
      <numFmt numFmtId="1" formatCode="0"/>
    </dxf>
    <dxf>
      <numFmt numFmtId="165" formatCode="0.0E+00"/>
    </dxf>
    <dxf>
      <numFmt numFmtId="3" formatCode="#,##0"/>
    </dxf>
    <dxf>
      <numFmt numFmtId="1" formatCode="0"/>
    </dxf>
    <dxf>
      <numFmt numFmtId="165" formatCode="0.0E+00"/>
    </dxf>
    <dxf>
      <numFmt numFmtId="170" formatCode="0.000"/>
    </dxf>
    <dxf>
      <numFmt numFmtId="168" formatCode="0.0"/>
    </dxf>
    <dxf>
      <numFmt numFmtId="2" formatCode="0.00"/>
    </dxf>
    <dxf>
      <numFmt numFmtId="1" formatCode="0"/>
    </dxf>
    <dxf>
      <numFmt numFmtId="3" formatCode="#,##0"/>
    </dxf>
    <dxf>
      <numFmt numFmtId="170" formatCode="0.000"/>
    </dxf>
    <dxf>
      <numFmt numFmtId="2" formatCode="0.00"/>
    </dxf>
    <dxf>
      <numFmt numFmtId="168" formatCode="0.0"/>
    </dxf>
    <dxf>
      <numFmt numFmtId="165" formatCode="0.0E+00"/>
    </dxf>
    <dxf>
      <numFmt numFmtId="170" formatCode="0.000"/>
    </dxf>
    <dxf>
      <numFmt numFmtId="2" formatCode="0.00"/>
    </dxf>
    <dxf>
      <numFmt numFmtId="168" formatCode="0.0"/>
    </dxf>
    <dxf>
      <numFmt numFmtId="3" formatCode="#,##0"/>
    </dxf>
    <dxf>
      <numFmt numFmtId="1" formatCode="0"/>
    </dxf>
    <dxf>
      <numFmt numFmtId="165" formatCode="0.0E+00"/>
    </dxf>
    <dxf>
      <numFmt numFmtId="3" formatCode="#,##0"/>
    </dxf>
    <dxf>
      <numFmt numFmtId="1" formatCode="0"/>
    </dxf>
    <dxf>
      <numFmt numFmtId="165" formatCode="0.0E+00"/>
    </dxf>
    <dxf>
      <numFmt numFmtId="170" formatCode="0.000"/>
    </dxf>
    <dxf>
      <numFmt numFmtId="2" formatCode="0.00"/>
    </dxf>
    <dxf>
      <numFmt numFmtId="168" formatCode="0.0"/>
    </dxf>
    <dxf>
      <numFmt numFmtId="165" formatCode="0.0E+00"/>
    </dxf>
    <dxf>
      <numFmt numFmtId="2" formatCode="0.00"/>
    </dxf>
    <dxf>
      <numFmt numFmtId="168" formatCode="0.0"/>
    </dxf>
    <dxf>
      <numFmt numFmtId="3" formatCode="#,##0"/>
    </dxf>
    <dxf>
      <numFmt numFmtId="165" formatCode="0.0E+00"/>
    </dxf>
    <dxf>
      <numFmt numFmtId="2" formatCode="0.00"/>
    </dxf>
    <dxf>
      <numFmt numFmtId="168" formatCode="0.0"/>
    </dxf>
    <dxf>
      <numFmt numFmtId="3" formatCode="#,##0"/>
    </dxf>
    <dxf>
      <numFmt numFmtId="165" formatCode="0.0E+00"/>
    </dxf>
    <dxf>
      <numFmt numFmtId="3" formatCode="#,##0"/>
    </dxf>
    <dxf>
      <numFmt numFmtId="168" formatCode="0.0"/>
    </dxf>
    <dxf>
      <numFmt numFmtId="2" formatCode="0.00"/>
    </dxf>
    <dxf>
      <numFmt numFmtId="170" formatCode="0.000"/>
    </dxf>
    <dxf>
      <numFmt numFmtId="165" formatCode="0.0E+00"/>
    </dxf>
    <dxf>
      <numFmt numFmtId="2" formatCode="0.00"/>
    </dxf>
    <dxf>
      <numFmt numFmtId="2" formatCode="0.00"/>
    </dxf>
    <dxf>
      <numFmt numFmtId="3" formatCode="#,##0"/>
    </dxf>
    <dxf>
      <numFmt numFmtId="168" formatCode="0.0"/>
    </dxf>
    <dxf>
      <numFmt numFmtId="1" formatCode="0"/>
    </dxf>
    <dxf>
      <numFmt numFmtId="168" formatCode="0.0"/>
    </dxf>
    <dxf>
      <numFmt numFmtId="2" formatCode="0.00"/>
    </dxf>
    <dxf>
      <numFmt numFmtId="3" formatCode="#,##0"/>
    </dxf>
    <dxf>
      <numFmt numFmtId="165" formatCode="0.0E+00"/>
    </dxf>
    <dxf>
      <numFmt numFmtId="170" formatCode="0.000"/>
    </dxf>
    <dxf>
      <numFmt numFmtId="165" formatCode="0.0E+00"/>
    </dxf>
    <dxf>
      <numFmt numFmtId="1" formatCode="0"/>
    </dxf>
    <dxf>
      <numFmt numFmtId="168" formatCode="0.0"/>
    </dxf>
    <dxf>
      <numFmt numFmtId="2" formatCode="0.00"/>
    </dxf>
    <dxf>
      <numFmt numFmtId="3" formatCode="#,##0"/>
    </dxf>
    <dxf>
      <numFmt numFmtId="1" formatCode="0"/>
    </dxf>
    <dxf>
      <numFmt numFmtId="168" formatCode="0.0"/>
    </dxf>
    <dxf>
      <numFmt numFmtId="2" formatCode="0.00"/>
    </dxf>
    <dxf>
      <numFmt numFmtId="170" formatCode="0.000"/>
    </dxf>
    <dxf>
      <numFmt numFmtId="3" formatCode="#,##0"/>
    </dxf>
    <dxf>
      <numFmt numFmtId="3" formatCode="#,##0"/>
    </dxf>
    <dxf>
      <numFmt numFmtId="170" formatCode="0.000"/>
    </dxf>
    <dxf>
      <numFmt numFmtId="2" formatCode="0.00"/>
    </dxf>
    <dxf>
      <numFmt numFmtId="168" formatCode="0.0"/>
    </dxf>
    <dxf>
      <numFmt numFmtId="3" formatCode="#,##0"/>
    </dxf>
    <dxf>
      <numFmt numFmtId="3" formatCode="#,##0"/>
    </dxf>
    <dxf>
      <numFmt numFmtId="1" formatCode="0"/>
    </dxf>
    <dxf>
      <numFmt numFmtId="165" formatCode="0.0E+00"/>
    </dxf>
    <dxf>
      <numFmt numFmtId="170" formatCode="0.000"/>
    </dxf>
    <dxf>
      <numFmt numFmtId="2" formatCode="0.00"/>
    </dxf>
    <dxf>
      <numFmt numFmtId="168" formatCode="0.0"/>
    </dxf>
    <dxf>
      <numFmt numFmtId="3" formatCode="#,##0"/>
    </dxf>
    <dxf>
      <numFmt numFmtId="1" formatCode="0"/>
    </dxf>
    <dxf>
      <numFmt numFmtId="165" formatCode="0.0E+00"/>
    </dxf>
    <dxf>
      <numFmt numFmtId="170" formatCode="0.000"/>
    </dxf>
    <dxf>
      <numFmt numFmtId="168" formatCode="0.0"/>
    </dxf>
    <dxf>
      <numFmt numFmtId="2" formatCode="0.00"/>
    </dxf>
    <dxf>
      <numFmt numFmtId="1" formatCode="0"/>
    </dxf>
    <dxf>
      <numFmt numFmtId="3" formatCode="#,##0"/>
    </dxf>
    <dxf>
      <numFmt numFmtId="165" formatCode="0.0E+00"/>
    </dxf>
    <dxf>
      <numFmt numFmtId="170" formatCode="0.000"/>
    </dxf>
    <dxf>
      <numFmt numFmtId="2" formatCode="0.00"/>
    </dxf>
    <dxf>
      <numFmt numFmtId="168" formatCode="0.0"/>
    </dxf>
    <dxf>
      <numFmt numFmtId="170" formatCode="0.000"/>
    </dxf>
    <dxf>
      <numFmt numFmtId="2" formatCode="0.00"/>
    </dxf>
    <dxf>
      <numFmt numFmtId="168" formatCode="0.0"/>
    </dxf>
    <dxf>
      <numFmt numFmtId="3" formatCode="#,##0"/>
    </dxf>
    <dxf>
      <numFmt numFmtId="1" formatCode="0"/>
    </dxf>
    <dxf>
      <numFmt numFmtId="165" formatCode="0.0E+00"/>
    </dxf>
    <dxf>
      <numFmt numFmtId="170" formatCode="0.000"/>
    </dxf>
    <dxf>
      <numFmt numFmtId="165" formatCode="0.0E+00"/>
    </dxf>
    <dxf>
      <numFmt numFmtId="1" formatCode="0"/>
    </dxf>
    <dxf>
      <numFmt numFmtId="3" formatCode="#,##0"/>
    </dxf>
    <dxf>
      <numFmt numFmtId="168" formatCode="0.0"/>
    </dxf>
    <dxf>
      <numFmt numFmtId="2" formatCode="0.00"/>
    </dxf>
    <dxf>
      <numFmt numFmtId="165" formatCode="0.0E+00"/>
    </dxf>
    <dxf>
      <numFmt numFmtId="165" formatCode="0.0E+00"/>
    </dxf>
    <dxf>
      <numFmt numFmtId="165" formatCode="0.0E+00"/>
    </dxf>
    <dxf>
      <numFmt numFmtId="165" formatCode="0.0E+00"/>
    </dxf>
    <dxf>
      <numFmt numFmtId="1" formatCode="0"/>
    </dxf>
    <dxf>
      <numFmt numFmtId="165" formatCode="0.0E+00"/>
    </dxf>
    <dxf>
      <numFmt numFmtId="165" formatCode="0.0E+00"/>
    </dxf>
    <dxf>
      <numFmt numFmtId="1" formatCode="0"/>
    </dxf>
    <dxf>
      <numFmt numFmtId="168" formatCode="0.0"/>
    </dxf>
    <dxf>
      <numFmt numFmtId="3" formatCode="#,##0"/>
    </dxf>
    <dxf>
      <numFmt numFmtId="1" formatCode="0"/>
    </dxf>
    <dxf>
      <numFmt numFmtId="165" formatCode="0.0E+00"/>
    </dxf>
    <dxf>
      <numFmt numFmtId="170" formatCode="0.000"/>
    </dxf>
    <dxf>
      <numFmt numFmtId="2" formatCode="0.00"/>
    </dxf>
    <dxf>
      <numFmt numFmtId="3" formatCode="#,##0"/>
    </dxf>
    <dxf>
      <numFmt numFmtId="1" formatCode="0"/>
    </dxf>
    <dxf>
      <numFmt numFmtId="170" formatCode="0.000"/>
    </dxf>
    <dxf>
      <numFmt numFmtId="165" formatCode="0.0E+00"/>
    </dxf>
    <dxf>
      <numFmt numFmtId="168" formatCode="0.0"/>
    </dxf>
    <dxf>
      <numFmt numFmtId="2" formatCode="0.00"/>
    </dxf>
    <dxf>
      <numFmt numFmtId="3" formatCode="#,##0"/>
    </dxf>
    <dxf>
      <numFmt numFmtId="170" formatCode="0.000"/>
    </dxf>
    <dxf>
      <numFmt numFmtId="1" formatCode="0"/>
    </dxf>
    <dxf>
      <numFmt numFmtId="168" formatCode="0.0"/>
    </dxf>
    <dxf>
      <numFmt numFmtId="2" formatCode="0.00"/>
    </dxf>
    <dxf>
      <numFmt numFmtId="165" formatCode="0.0E+00"/>
    </dxf>
    <dxf>
      <numFmt numFmtId="3" formatCode="#,##0"/>
    </dxf>
    <dxf>
      <numFmt numFmtId="170" formatCode="0.000"/>
    </dxf>
    <dxf>
      <numFmt numFmtId="2" formatCode="0.00"/>
    </dxf>
    <dxf>
      <numFmt numFmtId="168" formatCode="0.0"/>
    </dxf>
    <dxf>
      <numFmt numFmtId="1" formatCode="0"/>
    </dxf>
    <dxf>
      <numFmt numFmtId="165" formatCode="0.0E+00"/>
    </dxf>
    <dxf>
      <numFmt numFmtId="1" formatCode="0"/>
    </dxf>
    <dxf>
      <numFmt numFmtId="165" formatCode="0.0E+00"/>
    </dxf>
    <dxf>
      <numFmt numFmtId="170" formatCode="0.000"/>
    </dxf>
    <dxf>
      <numFmt numFmtId="2" formatCode="0.00"/>
    </dxf>
    <dxf>
      <numFmt numFmtId="168" formatCode="0.0"/>
    </dxf>
    <dxf>
      <numFmt numFmtId="3" formatCode="#,##0"/>
    </dxf>
    <dxf>
      <numFmt numFmtId="165" formatCode="0.0E+00"/>
    </dxf>
    <dxf>
      <numFmt numFmtId="2" formatCode="0.00"/>
    </dxf>
    <dxf>
      <numFmt numFmtId="3" formatCode="#,##0"/>
    </dxf>
    <dxf>
      <numFmt numFmtId="168" formatCode="0.0"/>
    </dxf>
    <dxf>
      <numFmt numFmtId="165" formatCode="0.0E+00"/>
    </dxf>
    <dxf>
      <numFmt numFmtId="168" formatCode="0.0"/>
    </dxf>
    <dxf>
      <numFmt numFmtId="2" formatCode="0.00"/>
    </dxf>
    <dxf>
      <numFmt numFmtId="3" formatCode="#,##0"/>
    </dxf>
    <dxf>
      <numFmt numFmtId="165" formatCode="0.0E+00"/>
    </dxf>
    <dxf>
      <numFmt numFmtId="168" formatCode="0.0"/>
    </dxf>
    <dxf>
      <numFmt numFmtId="2" formatCode="0.00"/>
    </dxf>
    <dxf>
      <numFmt numFmtId="3" formatCode="#,##0"/>
    </dxf>
    <dxf>
      <numFmt numFmtId="170" formatCode="0.000"/>
    </dxf>
    <dxf>
      <numFmt numFmtId="165" formatCode="0.0E+00"/>
    </dxf>
    <dxf>
      <numFmt numFmtId="2" formatCode="0.00"/>
    </dxf>
    <dxf>
      <numFmt numFmtId="2" formatCode="0.00"/>
    </dxf>
    <dxf>
      <numFmt numFmtId="168" formatCode="0.0"/>
    </dxf>
    <dxf>
      <numFmt numFmtId="3" formatCode="#,##0"/>
    </dxf>
    <dxf>
      <numFmt numFmtId="1" formatCode="0"/>
    </dxf>
    <dxf>
      <numFmt numFmtId="168" formatCode="0.0"/>
    </dxf>
    <dxf>
      <numFmt numFmtId="3" formatCode="#,##0"/>
    </dxf>
    <dxf>
      <numFmt numFmtId="2" formatCode="0.00"/>
    </dxf>
    <dxf>
      <numFmt numFmtId="165" formatCode="0.0E+00"/>
    </dxf>
    <dxf>
      <numFmt numFmtId="170" formatCode="0.000"/>
    </dxf>
    <dxf>
      <numFmt numFmtId="165" formatCode="0.0E+00"/>
    </dxf>
    <dxf>
      <numFmt numFmtId="1" formatCode="0"/>
    </dxf>
    <dxf>
      <numFmt numFmtId="3" formatCode="#,##0"/>
    </dxf>
    <dxf>
      <numFmt numFmtId="168" formatCode="0.0"/>
    </dxf>
    <dxf>
      <numFmt numFmtId="2" formatCode="0.00"/>
    </dxf>
    <dxf>
      <numFmt numFmtId="1" formatCode="0"/>
    </dxf>
    <dxf>
      <numFmt numFmtId="165" formatCode="0.0E+00"/>
    </dxf>
    <dxf>
      <numFmt numFmtId="170" formatCode="0.000"/>
    </dxf>
    <dxf>
      <numFmt numFmtId="2" formatCode="0.00"/>
    </dxf>
    <dxf>
      <numFmt numFmtId="168" formatCode="0.0"/>
    </dxf>
    <dxf>
      <numFmt numFmtId="3" formatCode="#,##0"/>
    </dxf>
    <dxf>
      <numFmt numFmtId="168" formatCode="0.0"/>
    </dxf>
    <dxf>
      <numFmt numFmtId="2" formatCode="0.00"/>
    </dxf>
    <dxf>
      <numFmt numFmtId="170" formatCode="0.000"/>
    </dxf>
    <dxf>
      <numFmt numFmtId="165" formatCode="0.0E+00"/>
    </dxf>
    <dxf>
      <numFmt numFmtId="3" formatCode="#,##0"/>
    </dxf>
    <dxf>
      <numFmt numFmtId="1" formatCode="0"/>
    </dxf>
    <dxf>
      <numFmt numFmtId="3" formatCode="#,##0"/>
    </dxf>
    <dxf>
      <numFmt numFmtId="168" formatCode="0.0"/>
    </dxf>
    <dxf>
      <numFmt numFmtId="2" formatCode="0.00"/>
    </dxf>
    <dxf>
      <numFmt numFmtId="170" formatCode="0.000"/>
    </dxf>
    <dxf>
      <numFmt numFmtId="165" formatCode="0.0E+00"/>
    </dxf>
    <dxf>
      <numFmt numFmtId="1" formatCode="0"/>
    </dxf>
    <dxf>
      <numFmt numFmtId="165" formatCode="0.0E+00"/>
    </dxf>
    <dxf>
      <numFmt numFmtId="170" formatCode="0.000"/>
    </dxf>
    <dxf>
      <numFmt numFmtId="2" formatCode="0.00"/>
    </dxf>
    <dxf>
      <numFmt numFmtId="1" formatCode="0"/>
    </dxf>
    <dxf>
      <numFmt numFmtId="3" formatCode="#,##0"/>
    </dxf>
    <dxf>
      <numFmt numFmtId="168" formatCode="0.0"/>
    </dxf>
    <dxf>
      <numFmt numFmtId="165" formatCode="0.0E+00"/>
    </dxf>
    <dxf>
      <numFmt numFmtId="1" formatCode="0"/>
    </dxf>
    <dxf>
      <numFmt numFmtId="3" formatCode="#,##0"/>
    </dxf>
    <dxf>
      <numFmt numFmtId="168" formatCode="0.0"/>
    </dxf>
    <dxf>
      <numFmt numFmtId="2" formatCode="0.00"/>
    </dxf>
    <dxf>
      <numFmt numFmtId="170" formatCode="0.000"/>
    </dxf>
    <dxf>
      <numFmt numFmtId="165" formatCode="0.0E+00"/>
    </dxf>
    <dxf>
      <numFmt numFmtId="165" formatCode="0.0E+00"/>
    </dxf>
    <dxf>
      <numFmt numFmtId="165" formatCode="0.0E+00"/>
    </dxf>
    <dxf>
      <numFmt numFmtId="165" formatCode="0.0E+00"/>
    </dxf>
    <dxf>
      <numFmt numFmtId="1" formatCode="0"/>
    </dxf>
    <dxf>
      <numFmt numFmtId="165" formatCode="0.0E+00"/>
    </dxf>
    <dxf>
      <numFmt numFmtId="165" formatCode="0.0E+00"/>
    </dxf>
    <dxf>
      <numFmt numFmtId="1" formatCode="0"/>
    </dxf>
    <dxf>
      <numFmt numFmtId="165" formatCode="0.0E+00"/>
    </dxf>
    <dxf>
      <numFmt numFmtId="170" formatCode="0.000"/>
    </dxf>
    <dxf>
      <numFmt numFmtId="2" formatCode="0.00"/>
    </dxf>
    <dxf>
      <numFmt numFmtId="168" formatCode="0.0"/>
    </dxf>
    <dxf>
      <numFmt numFmtId="1" formatCode="0"/>
    </dxf>
    <dxf>
      <numFmt numFmtId="3" formatCode="#,##0"/>
    </dxf>
    <dxf>
      <numFmt numFmtId="2" formatCode="0.00"/>
    </dxf>
    <dxf>
      <numFmt numFmtId="168" formatCode="0.0"/>
    </dxf>
    <dxf>
      <numFmt numFmtId="170" formatCode="0.000"/>
    </dxf>
    <dxf>
      <numFmt numFmtId="165" formatCode="0.0E+00"/>
    </dxf>
    <dxf>
      <numFmt numFmtId="1" formatCode="0"/>
    </dxf>
    <dxf>
      <numFmt numFmtId="3" formatCode="#,##0"/>
    </dxf>
    <dxf>
      <numFmt numFmtId="3" formatCode="#,##0"/>
    </dxf>
    <dxf>
      <numFmt numFmtId="1" formatCode="0"/>
    </dxf>
    <dxf>
      <numFmt numFmtId="165" formatCode="0.0E+00"/>
    </dxf>
    <dxf>
      <numFmt numFmtId="168" formatCode="0.0"/>
    </dxf>
    <dxf>
      <numFmt numFmtId="170" formatCode="0.000"/>
    </dxf>
    <dxf>
      <numFmt numFmtId="2" formatCode="0.00"/>
    </dxf>
    <dxf>
      <numFmt numFmtId="168" formatCode="0.0"/>
    </dxf>
    <dxf>
      <numFmt numFmtId="170" formatCode="0.000"/>
    </dxf>
    <dxf>
      <numFmt numFmtId="2" formatCode="0.00"/>
    </dxf>
    <dxf>
      <numFmt numFmtId="165" formatCode="0.0E+00"/>
    </dxf>
    <dxf>
      <numFmt numFmtId="3" formatCode="#,##0"/>
    </dxf>
    <dxf>
      <numFmt numFmtId="1" formatCode="0"/>
    </dxf>
    <dxf>
      <numFmt numFmtId="1" formatCode="0"/>
    </dxf>
    <dxf>
      <numFmt numFmtId="165" formatCode="0.0E+00"/>
    </dxf>
    <dxf>
      <numFmt numFmtId="170" formatCode="0.000"/>
    </dxf>
    <dxf>
      <numFmt numFmtId="2" formatCode="0.00"/>
    </dxf>
    <dxf>
      <numFmt numFmtId="3" formatCode="#,##0"/>
    </dxf>
    <dxf>
      <numFmt numFmtId="168" formatCode="0.0"/>
    </dxf>
    <dxf>
      <numFmt numFmtId="165" formatCode="0.0E+00"/>
    </dxf>
    <dxf>
      <numFmt numFmtId="3" formatCode="#,##0"/>
    </dxf>
    <dxf>
      <numFmt numFmtId="2" formatCode="0.00"/>
    </dxf>
    <dxf>
      <numFmt numFmtId="168" formatCode="0.0"/>
    </dxf>
    <dxf>
      <numFmt numFmtId="165" formatCode="0.0E+00"/>
    </dxf>
    <dxf>
      <numFmt numFmtId="168" formatCode="0.0"/>
    </dxf>
    <dxf>
      <numFmt numFmtId="2" formatCode="0.00"/>
    </dxf>
    <dxf>
      <numFmt numFmtId="3" formatCode="#,##0"/>
    </dxf>
    <dxf>
      <numFmt numFmtId="165" formatCode="0.0E+00"/>
    </dxf>
    <dxf>
      <numFmt numFmtId="3" formatCode="#,##0"/>
    </dxf>
    <dxf>
      <numFmt numFmtId="2" formatCode="0.00"/>
    </dxf>
    <dxf>
      <numFmt numFmtId="168" formatCode="0.0"/>
    </dxf>
    <dxf>
      <numFmt numFmtId="170" formatCode="0.000"/>
    </dxf>
    <dxf>
      <numFmt numFmtId="165" formatCode="0.0E+00"/>
    </dxf>
    <dxf>
      <numFmt numFmtId="3" formatCode="#,##0"/>
    </dxf>
    <dxf>
      <numFmt numFmtId="168" formatCode="0.0"/>
    </dxf>
    <dxf>
      <numFmt numFmtId="2" formatCode="0.00"/>
    </dxf>
    <dxf>
      <numFmt numFmtId="2" formatCode="0.00"/>
    </dxf>
    <dxf>
      <numFmt numFmtId="1" formatCode="0"/>
    </dxf>
    <dxf>
      <numFmt numFmtId="2" formatCode="0.00"/>
    </dxf>
    <dxf>
      <numFmt numFmtId="3" formatCode="#,##0"/>
    </dxf>
    <dxf>
      <numFmt numFmtId="168" formatCode="0.0"/>
    </dxf>
    <dxf>
      <numFmt numFmtId="165" formatCode="0.0E+00"/>
    </dxf>
    <dxf>
      <numFmt numFmtId="170" formatCode="0.000"/>
    </dxf>
    <dxf>
      <numFmt numFmtId="165" formatCode="0.0E+00"/>
    </dxf>
    <dxf>
      <numFmt numFmtId="1" formatCode="0"/>
    </dxf>
    <dxf>
      <numFmt numFmtId="3" formatCode="#,##0"/>
    </dxf>
    <dxf>
      <numFmt numFmtId="2" formatCode="0.00"/>
    </dxf>
    <dxf>
      <numFmt numFmtId="168" formatCode="0.0"/>
    </dxf>
    <dxf>
      <numFmt numFmtId="2" formatCode="0.00"/>
    </dxf>
    <dxf>
      <numFmt numFmtId="170" formatCode="0.000"/>
    </dxf>
    <dxf>
      <numFmt numFmtId="165" formatCode="0.0E+00"/>
    </dxf>
    <dxf>
      <numFmt numFmtId="1" formatCode="0"/>
    </dxf>
    <dxf>
      <numFmt numFmtId="168" formatCode="0.0"/>
    </dxf>
    <dxf>
      <numFmt numFmtId="3" formatCode="#,##0"/>
    </dxf>
    <dxf>
      <numFmt numFmtId="3" formatCode="#,##0"/>
    </dxf>
    <dxf>
      <numFmt numFmtId="1" formatCode="0"/>
    </dxf>
    <dxf>
      <numFmt numFmtId="165" formatCode="0.0E+00"/>
    </dxf>
    <dxf>
      <numFmt numFmtId="170" formatCode="0.000"/>
    </dxf>
    <dxf>
      <numFmt numFmtId="2" formatCode="0.00"/>
    </dxf>
    <dxf>
      <numFmt numFmtId="168" formatCode="0.0"/>
    </dxf>
    <dxf>
      <numFmt numFmtId="2" formatCode="0.00"/>
    </dxf>
    <dxf>
      <numFmt numFmtId="170" formatCode="0.000"/>
    </dxf>
    <dxf>
      <numFmt numFmtId="165" formatCode="0.0E+00"/>
    </dxf>
    <dxf>
      <numFmt numFmtId="1" formatCode="0"/>
    </dxf>
    <dxf>
      <numFmt numFmtId="3" formatCode="#,##0"/>
    </dxf>
    <dxf>
      <numFmt numFmtId="168" formatCode="0.0"/>
    </dxf>
    <dxf>
      <numFmt numFmtId="1" formatCode="0"/>
    </dxf>
    <dxf>
      <numFmt numFmtId="3" formatCode="#,##0"/>
    </dxf>
    <dxf>
      <numFmt numFmtId="2" formatCode="0.00"/>
    </dxf>
    <dxf>
      <numFmt numFmtId="170" formatCode="0.000"/>
    </dxf>
    <dxf>
      <numFmt numFmtId="168" formatCode="0.0"/>
    </dxf>
    <dxf>
      <numFmt numFmtId="165" formatCode="0.0E+00"/>
    </dxf>
    <dxf>
      <numFmt numFmtId="165" formatCode="0.0E+00"/>
    </dxf>
    <dxf>
      <numFmt numFmtId="170" formatCode="0.000"/>
    </dxf>
    <dxf>
      <numFmt numFmtId="3" formatCode="#,##0"/>
    </dxf>
    <dxf>
      <numFmt numFmtId="1" formatCode="0"/>
    </dxf>
    <dxf>
      <numFmt numFmtId="168" formatCode="0.0"/>
    </dxf>
    <dxf>
      <numFmt numFmtId="2" formatCode="0.00"/>
    </dxf>
    <dxf>
      <numFmt numFmtId="165" formatCode="0.0E+00"/>
    </dxf>
    <dxf>
      <numFmt numFmtId="165" formatCode="0.0E+00"/>
    </dxf>
    <dxf>
      <numFmt numFmtId="165" formatCode="0.0E+00"/>
    </dxf>
    <dxf>
      <numFmt numFmtId="165" formatCode="0.0E+00"/>
    </dxf>
    <dxf>
      <numFmt numFmtId="1" formatCode="0"/>
    </dxf>
    <dxf>
      <numFmt numFmtId="165" formatCode="0.0E+00"/>
    </dxf>
    <dxf>
      <numFmt numFmtId="165" formatCode="0.0E+00"/>
    </dxf>
    <dxf>
      <numFmt numFmtId="1" formatCode="0"/>
    </dxf>
    <dxf>
      <numFmt numFmtId="170" formatCode="0.000"/>
    </dxf>
    <dxf>
      <numFmt numFmtId="2" formatCode="0.00"/>
    </dxf>
    <dxf>
      <numFmt numFmtId="168" formatCode="0.0"/>
    </dxf>
    <dxf>
      <numFmt numFmtId="3" formatCode="#,##0"/>
    </dxf>
    <dxf>
      <numFmt numFmtId="165" formatCode="0.0E+00"/>
    </dxf>
    <dxf>
      <numFmt numFmtId="1" formatCode="0"/>
    </dxf>
    <dxf>
      <numFmt numFmtId="168" formatCode="0.0"/>
    </dxf>
    <dxf>
      <numFmt numFmtId="2" formatCode="0.00"/>
    </dxf>
    <dxf>
      <numFmt numFmtId="3" formatCode="#,##0"/>
    </dxf>
    <dxf>
      <numFmt numFmtId="1" formatCode="0"/>
    </dxf>
    <dxf>
      <numFmt numFmtId="165" formatCode="0.0E+00"/>
    </dxf>
    <dxf>
      <numFmt numFmtId="170" formatCode="0.000"/>
    </dxf>
    <dxf>
      <numFmt numFmtId="2" formatCode="0.00"/>
    </dxf>
    <dxf>
      <numFmt numFmtId="168" formatCode="0.0"/>
    </dxf>
    <dxf>
      <numFmt numFmtId="170" formatCode="0.000"/>
    </dxf>
    <dxf>
      <numFmt numFmtId="165" formatCode="0.0E+00"/>
    </dxf>
    <dxf>
      <numFmt numFmtId="1" formatCode="0"/>
    </dxf>
    <dxf>
      <numFmt numFmtId="3" formatCode="#,##0"/>
    </dxf>
    <dxf>
      <numFmt numFmtId="3" formatCode="#,##0"/>
    </dxf>
    <dxf>
      <numFmt numFmtId="1" formatCode="0"/>
    </dxf>
    <dxf>
      <numFmt numFmtId="165" formatCode="0.0E+00"/>
    </dxf>
    <dxf>
      <numFmt numFmtId="170" formatCode="0.000"/>
    </dxf>
    <dxf>
      <numFmt numFmtId="2" formatCode="0.00"/>
    </dxf>
    <dxf>
      <numFmt numFmtId="168" formatCode="0.0"/>
    </dxf>
    <dxf>
      <numFmt numFmtId="3" formatCode="#,##0"/>
    </dxf>
    <dxf>
      <numFmt numFmtId="168" formatCode="0.0"/>
    </dxf>
    <dxf>
      <numFmt numFmtId="2" formatCode="0.00"/>
    </dxf>
    <dxf>
      <numFmt numFmtId="170" formatCode="0.000"/>
    </dxf>
    <dxf>
      <numFmt numFmtId="165" formatCode="0.0E+00"/>
    </dxf>
    <dxf>
      <numFmt numFmtId="1" formatCode="0"/>
    </dxf>
    <dxf>
      <numFmt numFmtId="165" formatCode="0.0E+00"/>
    </dxf>
    <dxf>
      <numFmt numFmtId="2" formatCode="0.00"/>
    </dxf>
    <dxf>
      <numFmt numFmtId="3" formatCode="#,##0"/>
    </dxf>
    <dxf>
      <numFmt numFmtId="168" formatCode="0.0"/>
    </dxf>
    <dxf>
      <numFmt numFmtId="165" formatCode="0.0E+00"/>
    </dxf>
    <dxf>
      <numFmt numFmtId="168" formatCode="0.0"/>
    </dxf>
    <dxf>
      <numFmt numFmtId="3" formatCode="#,##0"/>
    </dxf>
    <dxf>
      <numFmt numFmtId="2" formatCode="0.00"/>
    </dxf>
    <dxf>
      <numFmt numFmtId="165" formatCode="0.0E+00"/>
    </dxf>
    <dxf>
      <numFmt numFmtId="3" formatCode="#,##0"/>
    </dxf>
    <dxf>
      <numFmt numFmtId="2" formatCode="0.00"/>
    </dxf>
    <dxf>
      <numFmt numFmtId="168" formatCode="0.0"/>
    </dxf>
    <dxf>
      <numFmt numFmtId="170" formatCode="0.000"/>
    </dxf>
    <dxf>
      <numFmt numFmtId="165" formatCode="0.0E+00"/>
    </dxf>
    <dxf>
      <numFmt numFmtId="3" formatCode="#,##0"/>
    </dxf>
    <dxf>
      <numFmt numFmtId="2" formatCode="0.00"/>
    </dxf>
    <dxf>
      <numFmt numFmtId="168" formatCode="0.0"/>
    </dxf>
    <dxf>
      <numFmt numFmtId="2" formatCode="0.00"/>
    </dxf>
    <dxf>
      <numFmt numFmtId="1" formatCode="0"/>
    </dxf>
    <dxf>
      <numFmt numFmtId="3" formatCode="#,##0"/>
    </dxf>
    <dxf>
      <numFmt numFmtId="168" formatCode="0.0"/>
    </dxf>
    <dxf>
      <numFmt numFmtId="2" formatCode="0.00"/>
    </dxf>
    <dxf>
      <numFmt numFmtId="165" formatCode="0.0E+00"/>
    </dxf>
    <dxf>
      <numFmt numFmtId="170" formatCode="0.000"/>
    </dxf>
    <dxf>
      <numFmt numFmtId="1" formatCode="0"/>
    </dxf>
    <dxf>
      <numFmt numFmtId="165" formatCode="0.0E+00"/>
    </dxf>
    <dxf>
      <numFmt numFmtId="2" formatCode="0.00"/>
    </dxf>
    <dxf>
      <numFmt numFmtId="168" formatCode="0.0"/>
    </dxf>
    <dxf>
      <numFmt numFmtId="3" formatCode="#,##0"/>
    </dxf>
    <dxf>
      <numFmt numFmtId="3" formatCode="#,##0"/>
    </dxf>
    <dxf>
      <numFmt numFmtId="1" formatCode="0"/>
    </dxf>
    <dxf>
      <numFmt numFmtId="3" formatCode="#,##0"/>
    </dxf>
    <dxf>
      <numFmt numFmtId="168" formatCode="0.0"/>
    </dxf>
    <dxf>
      <numFmt numFmtId="2" formatCode="0.00"/>
    </dxf>
    <dxf>
      <numFmt numFmtId="170" formatCode="0.000"/>
    </dxf>
    <dxf>
      <numFmt numFmtId="3" formatCode="#,##0"/>
    </dxf>
    <dxf>
      <numFmt numFmtId="168" formatCode="0.0"/>
    </dxf>
    <dxf>
      <numFmt numFmtId="2" formatCode="0.00"/>
    </dxf>
    <dxf>
      <numFmt numFmtId="170" formatCode="0.000"/>
    </dxf>
    <dxf>
      <numFmt numFmtId="170" formatCode="0.000"/>
    </dxf>
    <dxf>
      <numFmt numFmtId="2" formatCode="0.00"/>
    </dxf>
    <dxf>
      <numFmt numFmtId="168" formatCode="0.0"/>
    </dxf>
    <dxf>
      <numFmt numFmtId="3" formatCode="#,##0"/>
    </dxf>
    <dxf>
      <numFmt numFmtId="1" formatCode="0"/>
    </dxf>
    <dxf>
      <numFmt numFmtId="165" formatCode="0.0E+00"/>
    </dxf>
    <dxf>
      <numFmt numFmtId="168" formatCode="0.0"/>
    </dxf>
    <dxf>
      <numFmt numFmtId="2" formatCode="0.00"/>
    </dxf>
    <dxf>
      <numFmt numFmtId="170" formatCode="0.000"/>
    </dxf>
    <dxf>
      <numFmt numFmtId="165" formatCode="0.0E+00"/>
    </dxf>
    <dxf>
      <numFmt numFmtId="1" formatCode="0"/>
    </dxf>
    <dxf>
      <numFmt numFmtId="3" formatCode="#,##0"/>
    </dxf>
    <dxf>
      <numFmt numFmtId="3" formatCode="#,##0"/>
    </dxf>
    <dxf>
      <numFmt numFmtId="1" formatCode="0"/>
    </dxf>
    <dxf>
      <numFmt numFmtId="165" formatCode="0.0E+00"/>
    </dxf>
    <dxf>
      <numFmt numFmtId="170" formatCode="0.000"/>
    </dxf>
    <dxf>
      <numFmt numFmtId="2" formatCode="0.00"/>
    </dxf>
    <dxf>
      <numFmt numFmtId="168" formatCode="0.0"/>
    </dxf>
    <dxf>
      <numFmt numFmtId="170" formatCode="0.000"/>
    </dxf>
    <dxf>
      <numFmt numFmtId="3" formatCode="#,##0"/>
    </dxf>
    <dxf>
      <numFmt numFmtId="1" formatCode="0"/>
    </dxf>
    <dxf>
      <numFmt numFmtId="165" formatCode="0.0E+00"/>
    </dxf>
    <dxf>
      <numFmt numFmtId="2" formatCode="0.00"/>
    </dxf>
    <dxf>
      <numFmt numFmtId="168" formatCode="0.0"/>
    </dxf>
    <dxf>
      <numFmt numFmtId="165" formatCode="0.0E+00"/>
    </dxf>
    <dxf>
      <numFmt numFmtId="3" formatCode="#,##0"/>
    </dxf>
    <dxf>
      <numFmt numFmtId="1" formatCode="0"/>
    </dxf>
    <dxf>
      <numFmt numFmtId="170" formatCode="0.000"/>
    </dxf>
    <dxf>
      <numFmt numFmtId="2" formatCode="0.00"/>
    </dxf>
    <dxf>
      <numFmt numFmtId="168" formatCode="0.0"/>
    </dxf>
    <dxf>
      <numFmt numFmtId="165" formatCode="0.0E+00"/>
    </dxf>
    <dxf>
      <numFmt numFmtId="165" formatCode="0.0E+00"/>
    </dxf>
    <dxf>
      <numFmt numFmtId="165" formatCode="0.0E+00"/>
    </dxf>
    <dxf>
      <numFmt numFmtId="165" formatCode="0.0E+00"/>
    </dxf>
    <dxf>
      <numFmt numFmtId="1" formatCode="0"/>
    </dxf>
    <dxf>
      <numFmt numFmtId="165" formatCode="0.0E+00"/>
    </dxf>
    <dxf>
      <numFmt numFmtId="165" formatCode="0.0E+00"/>
    </dxf>
    <dxf>
      <numFmt numFmtId="1" formatCode="0"/>
    </dxf>
    <dxf>
      <numFmt numFmtId="165" formatCode="0.0E+00"/>
    </dxf>
    <dxf>
      <numFmt numFmtId="3" formatCode="#,##0"/>
    </dxf>
    <dxf>
      <numFmt numFmtId="1" formatCode="0"/>
    </dxf>
    <dxf>
      <numFmt numFmtId="168" formatCode="0.0"/>
    </dxf>
    <dxf>
      <numFmt numFmtId="2" formatCode="0.00"/>
    </dxf>
    <dxf>
      <numFmt numFmtId="170" formatCode="0.000"/>
    </dxf>
    <dxf>
      <numFmt numFmtId="1" formatCode="0"/>
    </dxf>
    <dxf>
      <numFmt numFmtId="168" formatCode="0.0"/>
    </dxf>
    <dxf>
      <numFmt numFmtId="3" formatCode="#,##0"/>
    </dxf>
    <dxf>
      <numFmt numFmtId="2" formatCode="0.00"/>
    </dxf>
    <dxf>
      <numFmt numFmtId="170" formatCode="0.000"/>
    </dxf>
    <dxf>
      <numFmt numFmtId="165" formatCode="0.0E+00"/>
    </dxf>
    <dxf>
      <numFmt numFmtId="2" formatCode="0.00"/>
    </dxf>
    <dxf>
      <numFmt numFmtId="170" formatCode="0.000"/>
    </dxf>
    <dxf>
      <numFmt numFmtId="165" formatCode="0.0E+00"/>
    </dxf>
    <dxf>
      <numFmt numFmtId="3" formatCode="#,##0"/>
    </dxf>
    <dxf>
      <numFmt numFmtId="168" formatCode="0.0"/>
    </dxf>
    <dxf>
      <numFmt numFmtId="1" formatCode="0"/>
    </dxf>
    <dxf>
      <numFmt numFmtId="168" formatCode="0.0"/>
    </dxf>
    <dxf>
      <numFmt numFmtId="170" formatCode="0.000"/>
    </dxf>
    <dxf>
      <numFmt numFmtId="2" formatCode="0.00"/>
    </dxf>
    <dxf>
      <numFmt numFmtId="165" formatCode="0.0E+00"/>
    </dxf>
    <dxf>
      <numFmt numFmtId="1" formatCode="0"/>
    </dxf>
    <dxf>
      <numFmt numFmtId="3" formatCode="#,##0"/>
    </dxf>
    <dxf>
      <numFmt numFmtId="168" formatCode="0.0"/>
    </dxf>
    <dxf>
      <numFmt numFmtId="2" formatCode="0.00"/>
    </dxf>
    <dxf>
      <numFmt numFmtId="170" formatCode="0.000"/>
    </dxf>
    <dxf>
      <numFmt numFmtId="1" formatCode="0"/>
    </dxf>
    <dxf>
      <numFmt numFmtId="3" formatCode="#,##0"/>
    </dxf>
    <dxf>
      <numFmt numFmtId="165" formatCode="0.0E+00"/>
    </dxf>
    <dxf>
      <numFmt numFmtId="165" formatCode="0.0E+00"/>
    </dxf>
    <dxf>
      <numFmt numFmtId="3" formatCode="#,##0"/>
    </dxf>
    <dxf>
      <numFmt numFmtId="168" formatCode="0.0"/>
    </dxf>
    <dxf>
      <numFmt numFmtId="2" formatCode="0.00"/>
    </dxf>
    <dxf>
      <numFmt numFmtId="165" formatCode="0.0E+00"/>
    </dxf>
    <dxf>
      <numFmt numFmtId="3" formatCode="#,##0"/>
    </dxf>
    <dxf>
      <numFmt numFmtId="168" formatCode="0.0"/>
    </dxf>
    <dxf>
      <numFmt numFmtId="2" formatCode="0.00"/>
    </dxf>
    <dxf>
      <numFmt numFmtId="165" formatCode="0.0E+00"/>
    </dxf>
    <dxf>
      <numFmt numFmtId="3" formatCode="#,##0"/>
    </dxf>
    <dxf>
      <numFmt numFmtId="168" formatCode="0.0"/>
    </dxf>
    <dxf>
      <numFmt numFmtId="2" formatCode="0.00"/>
    </dxf>
    <dxf>
      <numFmt numFmtId="170" formatCode="0.000"/>
    </dxf>
    <dxf>
      <numFmt numFmtId="165" formatCode="0.0E+00"/>
    </dxf>
    <dxf>
      <numFmt numFmtId="3" formatCode="#,##0"/>
    </dxf>
    <dxf>
      <numFmt numFmtId="2" formatCode="0.00"/>
    </dxf>
    <dxf>
      <numFmt numFmtId="2" formatCode="0.00"/>
    </dxf>
    <dxf>
      <numFmt numFmtId="168" formatCode="0.0"/>
    </dxf>
    <dxf>
      <numFmt numFmtId="1" formatCode="0"/>
    </dxf>
    <dxf>
      <numFmt numFmtId="3" formatCode="#,##0"/>
    </dxf>
    <dxf>
      <numFmt numFmtId="2" formatCode="0.00"/>
    </dxf>
    <dxf>
      <numFmt numFmtId="168" formatCode="0.0"/>
    </dxf>
    <dxf>
      <numFmt numFmtId="165" formatCode="0.0E+00"/>
    </dxf>
    <dxf>
      <numFmt numFmtId="170" formatCode="0.000"/>
    </dxf>
    <dxf>
      <numFmt numFmtId="1" formatCode="0"/>
    </dxf>
    <dxf>
      <numFmt numFmtId="165" formatCode="0.0E+00"/>
    </dxf>
    <dxf>
      <numFmt numFmtId="2" formatCode="0.00"/>
    </dxf>
    <dxf>
      <numFmt numFmtId="168" formatCode="0.0"/>
    </dxf>
    <dxf>
      <numFmt numFmtId="3" formatCode="#,##0"/>
    </dxf>
    <dxf>
      <numFmt numFmtId="2" formatCode="0.00"/>
    </dxf>
    <dxf>
      <numFmt numFmtId="168" formatCode="0.0"/>
    </dxf>
    <dxf>
      <numFmt numFmtId="170" formatCode="0.000"/>
    </dxf>
    <dxf>
      <numFmt numFmtId="165" formatCode="0.0E+00"/>
    </dxf>
    <dxf>
      <numFmt numFmtId="1" formatCode="0"/>
    </dxf>
    <dxf>
      <numFmt numFmtId="3" formatCode="#,##0"/>
    </dxf>
    <dxf>
      <numFmt numFmtId="3" formatCode="#,##0"/>
    </dxf>
    <dxf>
      <numFmt numFmtId="168" formatCode="0.0"/>
    </dxf>
    <dxf>
      <numFmt numFmtId="2" formatCode="0.00"/>
    </dxf>
    <dxf>
      <numFmt numFmtId="1" formatCode="0"/>
    </dxf>
    <dxf>
      <numFmt numFmtId="170" formatCode="0.000"/>
    </dxf>
    <dxf>
      <numFmt numFmtId="165" formatCode="0.0E+00"/>
    </dxf>
    <dxf>
      <numFmt numFmtId="165" formatCode="0.0E+00"/>
    </dxf>
    <dxf>
      <numFmt numFmtId="168" formatCode="0.0"/>
    </dxf>
    <dxf>
      <numFmt numFmtId="1" formatCode="0"/>
    </dxf>
    <dxf>
      <numFmt numFmtId="3" formatCode="#,##0"/>
    </dxf>
    <dxf>
      <numFmt numFmtId="170" formatCode="0.000"/>
    </dxf>
    <dxf>
      <numFmt numFmtId="2" formatCode="0.00"/>
    </dxf>
    <dxf>
      <numFmt numFmtId="2" formatCode="0.00"/>
    </dxf>
    <dxf>
      <numFmt numFmtId="165" formatCode="0.0E+00"/>
    </dxf>
    <dxf>
      <numFmt numFmtId="1" formatCode="0"/>
    </dxf>
    <dxf>
      <numFmt numFmtId="3" formatCode="#,##0"/>
    </dxf>
    <dxf>
      <numFmt numFmtId="168" formatCode="0.0"/>
    </dxf>
    <dxf>
      <numFmt numFmtId="170" formatCode="0.000"/>
    </dxf>
    <dxf>
      <numFmt numFmtId="1" formatCode="0"/>
    </dxf>
    <dxf>
      <numFmt numFmtId="165" formatCode="0.0E+00"/>
    </dxf>
    <dxf>
      <numFmt numFmtId="170" formatCode="0.000"/>
    </dxf>
    <dxf>
      <numFmt numFmtId="2" formatCode="0.00"/>
    </dxf>
    <dxf>
      <numFmt numFmtId="3" formatCode="#,##0"/>
    </dxf>
    <dxf>
      <numFmt numFmtId="168" formatCode="0.0"/>
    </dxf>
    <dxf>
      <numFmt numFmtId="165" formatCode="0.0E+00"/>
    </dxf>
    <dxf>
      <numFmt numFmtId="165" formatCode="0.0E+00"/>
    </dxf>
    <dxf>
      <numFmt numFmtId="165" formatCode="0.0E+00"/>
    </dxf>
    <dxf>
      <numFmt numFmtId="165" formatCode="0.0E+00"/>
    </dxf>
    <dxf>
      <numFmt numFmtId="1" formatCode="0"/>
    </dxf>
    <dxf>
      <numFmt numFmtId="165" formatCode="0.0E+00"/>
    </dxf>
    <dxf>
      <numFmt numFmtId="165" formatCode="0.0E+00"/>
    </dxf>
    <dxf>
      <numFmt numFmtId="1" formatCode="0"/>
    </dxf>
    <dxf>
      <numFmt numFmtId="168" formatCode="0.0"/>
    </dxf>
    <dxf>
      <numFmt numFmtId="2" formatCode="0.00"/>
    </dxf>
    <dxf>
      <numFmt numFmtId="170" formatCode="0.000"/>
    </dxf>
    <dxf>
      <numFmt numFmtId="165" formatCode="0.0E+00"/>
    </dxf>
    <dxf>
      <numFmt numFmtId="1" formatCode="0"/>
    </dxf>
    <dxf>
      <numFmt numFmtId="3" formatCode="#,##0"/>
    </dxf>
    <dxf>
      <numFmt numFmtId="3" formatCode="#,##0"/>
    </dxf>
    <dxf>
      <numFmt numFmtId="1" formatCode="0"/>
    </dxf>
    <dxf>
      <numFmt numFmtId="170" formatCode="0.000"/>
    </dxf>
    <dxf>
      <numFmt numFmtId="2" formatCode="0.00"/>
    </dxf>
    <dxf>
      <numFmt numFmtId="168" formatCode="0.0"/>
    </dxf>
    <dxf>
      <numFmt numFmtId="165" formatCode="0.0E+00"/>
    </dxf>
    <dxf>
      <numFmt numFmtId="165" formatCode="0.0E+00"/>
    </dxf>
    <dxf>
      <numFmt numFmtId="3" formatCode="#,##0"/>
    </dxf>
    <dxf>
      <numFmt numFmtId="1" formatCode="0"/>
    </dxf>
    <dxf>
      <numFmt numFmtId="170" formatCode="0.000"/>
    </dxf>
    <dxf>
      <numFmt numFmtId="2" formatCode="0.00"/>
    </dxf>
    <dxf>
      <numFmt numFmtId="168" formatCode="0.0"/>
    </dxf>
    <dxf>
      <numFmt numFmtId="170" formatCode="0.000"/>
    </dxf>
    <dxf>
      <numFmt numFmtId="168" formatCode="0.0"/>
    </dxf>
    <dxf>
      <numFmt numFmtId="2" formatCode="0.00"/>
    </dxf>
    <dxf>
      <numFmt numFmtId="3" formatCode="#,##0"/>
    </dxf>
    <dxf>
      <numFmt numFmtId="1" formatCode="0"/>
    </dxf>
    <dxf>
      <numFmt numFmtId="165" formatCode="0.0E+00"/>
    </dxf>
    <dxf>
      <numFmt numFmtId="1" formatCode="0"/>
    </dxf>
    <dxf>
      <numFmt numFmtId="168" formatCode="0.0"/>
    </dxf>
    <dxf>
      <numFmt numFmtId="3" formatCode="#,##0"/>
    </dxf>
    <dxf>
      <numFmt numFmtId="165" formatCode="0.0E+00"/>
    </dxf>
    <dxf>
      <numFmt numFmtId="170" formatCode="0.000"/>
    </dxf>
    <dxf>
      <numFmt numFmtId="2" formatCode="0.00"/>
    </dxf>
    <dxf>
      <numFmt numFmtId="165" formatCode="0.0E+00"/>
    </dxf>
    <dxf>
      <numFmt numFmtId="2" formatCode="0.00"/>
    </dxf>
    <dxf>
      <numFmt numFmtId="168" formatCode="0.0"/>
    </dxf>
    <dxf>
      <numFmt numFmtId="3" formatCode="#,##0"/>
    </dxf>
    <dxf>
      <numFmt numFmtId="165" formatCode="0.0E+00"/>
    </dxf>
    <dxf>
      <numFmt numFmtId="168" formatCode="0.0"/>
    </dxf>
    <dxf>
      <numFmt numFmtId="2" formatCode="0.00"/>
    </dxf>
    <dxf>
      <numFmt numFmtId="3" formatCode="#,##0"/>
    </dxf>
    <dxf>
      <numFmt numFmtId="165" formatCode="0.0E+00"/>
    </dxf>
    <dxf>
      <numFmt numFmtId="3" formatCode="#,##0"/>
    </dxf>
    <dxf>
      <numFmt numFmtId="2" formatCode="0.00"/>
    </dxf>
    <dxf>
      <numFmt numFmtId="168" formatCode="0.0"/>
    </dxf>
    <dxf>
      <numFmt numFmtId="170" formatCode="0.000"/>
    </dxf>
    <dxf>
      <numFmt numFmtId="165" formatCode="0.0E+00"/>
    </dxf>
    <dxf>
      <numFmt numFmtId="3" formatCode="#,##0"/>
    </dxf>
    <dxf>
      <numFmt numFmtId="168" formatCode="0.0"/>
    </dxf>
    <dxf>
      <numFmt numFmtId="2" formatCode="0.00"/>
    </dxf>
    <dxf>
      <numFmt numFmtId="2" formatCode="0.00"/>
    </dxf>
    <dxf>
      <numFmt numFmtId="1" formatCode="0"/>
    </dxf>
    <dxf>
      <numFmt numFmtId="2" formatCode="0.00"/>
    </dxf>
    <dxf>
      <numFmt numFmtId="168" formatCode="0.0"/>
    </dxf>
    <dxf>
      <numFmt numFmtId="3" formatCode="#,##0"/>
    </dxf>
    <dxf>
      <numFmt numFmtId="165" formatCode="0.0E+00"/>
    </dxf>
    <dxf>
      <numFmt numFmtId="170" formatCode="0.000"/>
    </dxf>
    <dxf>
      <numFmt numFmtId="165" formatCode="0.0E+00"/>
    </dxf>
    <dxf>
      <numFmt numFmtId="1" formatCode="0"/>
    </dxf>
    <dxf>
      <numFmt numFmtId="3" formatCode="#,##0"/>
    </dxf>
    <dxf>
      <numFmt numFmtId="2" formatCode="0.00"/>
    </dxf>
    <dxf>
      <numFmt numFmtId="168" formatCode="0.0"/>
    </dxf>
    <dxf>
      <numFmt numFmtId="168" formatCode="0.0"/>
    </dxf>
    <dxf>
      <numFmt numFmtId="3" formatCode="#,##0"/>
    </dxf>
    <dxf>
      <numFmt numFmtId="1" formatCode="0"/>
    </dxf>
    <dxf>
      <numFmt numFmtId="165" formatCode="0.0E+00"/>
    </dxf>
    <dxf>
      <numFmt numFmtId="170" formatCode="0.000"/>
    </dxf>
    <dxf>
      <numFmt numFmtId="2" formatCode="0.00"/>
    </dxf>
    <dxf>
      <numFmt numFmtId="3" formatCode="#,##0"/>
    </dxf>
    <dxf>
      <numFmt numFmtId="1" formatCode="0"/>
    </dxf>
    <dxf>
      <numFmt numFmtId="165" formatCode="0.0E+00"/>
    </dxf>
    <dxf>
      <numFmt numFmtId="170" formatCode="0.000"/>
    </dxf>
    <dxf>
      <numFmt numFmtId="2" formatCode="0.00"/>
    </dxf>
    <dxf>
      <numFmt numFmtId="168" formatCode="0.0"/>
    </dxf>
    <dxf>
      <numFmt numFmtId="1" formatCode="0"/>
    </dxf>
    <dxf>
      <numFmt numFmtId="3" formatCode="#,##0"/>
    </dxf>
    <dxf>
      <numFmt numFmtId="165" formatCode="0.0E+00"/>
    </dxf>
    <dxf>
      <numFmt numFmtId="170" formatCode="0.000"/>
    </dxf>
    <dxf>
      <numFmt numFmtId="2" formatCode="0.00"/>
    </dxf>
    <dxf>
      <numFmt numFmtId="168" formatCode="0.0"/>
    </dxf>
    <dxf>
      <numFmt numFmtId="168" formatCode="0.0"/>
    </dxf>
    <dxf>
      <numFmt numFmtId="3" formatCode="#,##0"/>
    </dxf>
    <dxf>
      <numFmt numFmtId="1" formatCode="0"/>
    </dxf>
    <dxf>
      <numFmt numFmtId="165" formatCode="0.0E+00"/>
    </dxf>
    <dxf>
      <numFmt numFmtId="170" formatCode="0.000"/>
    </dxf>
    <dxf>
      <numFmt numFmtId="2" formatCode="0.00"/>
    </dxf>
    <dxf>
      <numFmt numFmtId="1" formatCode="0"/>
    </dxf>
    <dxf>
      <numFmt numFmtId="165" formatCode="0.0E+00"/>
    </dxf>
    <dxf>
      <numFmt numFmtId="2" formatCode="0.00"/>
    </dxf>
    <dxf>
      <numFmt numFmtId="3" formatCode="#,##0"/>
    </dxf>
    <dxf>
      <numFmt numFmtId="168" formatCode="0.0"/>
    </dxf>
    <dxf>
      <numFmt numFmtId="170" formatCode="0.000"/>
    </dxf>
    <dxf>
      <numFmt numFmtId="165" formatCode="0.0E+00"/>
    </dxf>
    <dxf>
      <numFmt numFmtId="165" formatCode="0.0E+00"/>
    </dxf>
    <dxf>
      <numFmt numFmtId="165" formatCode="0.0E+00"/>
    </dxf>
    <dxf>
      <numFmt numFmtId="165" formatCode="0.0E+00"/>
    </dxf>
    <dxf>
      <numFmt numFmtId="1" formatCode="0"/>
    </dxf>
    <dxf>
      <numFmt numFmtId="165" formatCode="0.0E+00"/>
    </dxf>
    <dxf>
      <numFmt numFmtId="1" formatCode="0"/>
    </dxf>
    <dxf>
      <numFmt numFmtId="165" formatCode="0.0E+00"/>
    </dxf>
    <dxf>
      <numFmt numFmtId="2" formatCode="0.00"/>
    </dxf>
    <dxf>
      <numFmt numFmtId="170" formatCode="0.000"/>
    </dxf>
    <dxf>
      <numFmt numFmtId="165" formatCode="0.0E+00"/>
    </dxf>
    <dxf>
      <numFmt numFmtId="3" formatCode="#,##0"/>
    </dxf>
    <dxf>
      <numFmt numFmtId="1" formatCode="0"/>
    </dxf>
    <dxf>
      <numFmt numFmtId="168" formatCode="0.0"/>
    </dxf>
    <dxf>
      <numFmt numFmtId="165" formatCode="0.0E+00"/>
    </dxf>
    <dxf>
      <numFmt numFmtId="2" formatCode="0.00"/>
    </dxf>
    <dxf>
      <numFmt numFmtId="168" formatCode="0.0"/>
    </dxf>
    <dxf>
      <numFmt numFmtId="3" formatCode="#,##0"/>
    </dxf>
    <dxf>
      <numFmt numFmtId="1" formatCode="0"/>
    </dxf>
    <dxf>
      <numFmt numFmtId="170" formatCode="0.000"/>
    </dxf>
    <dxf>
      <numFmt numFmtId="1" formatCode="0"/>
    </dxf>
    <dxf>
      <numFmt numFmtId="3" formatCode="#,##0"/>
    </dxf>
    <dxf>
      <numFmt numFmtId="2" formatCode="0.00"/>
    </dxf>
    <dxf>
      <numFmt numFmtId="168" formatCode="0.0"/>
    </dxf>
    <dxf>
      <numFmt numFmtId="170" formatCode="0.000"/>
    </dxf>
    <dxf>
      <numFmt numFmtId="165" formatCode="0.0E+00"/>
    </dxf>
    <dxf>
      <numFmt numFmtId="170" formatCode="0.000"/>
    </dxf>
    <dxf>
      <numFmt numFmtId="2" formatCode="0.00"/>
    </dxf>
    <dxf>
      <numFmt numFmtId="168" formatCode="0.0"/>
    </dxf>
    <dxf>
      <numFmt numFmtId="3" formatCode="#,##0"/>
    </dxf>
    <dxf>
      <numFmt numFmtId="1" formatCode="0"/>
    </dxf>
    <dxf>
      <numFmt numFmtId="165" formatCode="0.0E+00"/>
    </dxf>
    <dxf>
      <numFmt numFmtId="165" formatCode="0.0E+00"/>
    </dxf>
    <dxf>
      <numFmt numFmtId="170" formatCode="0.000"/>
    </dxf>
    <dxf>
      <numFmt numFmtId="2" formatCode="0.00"/>
    </dxf>
    <dxf>
      <numFmt numFmtId="3" formatCode="#,##0"/>
    </dxf>
    <dxf>
      <numFmt numFmtId="168" formatCode="0.0"/>
    </dxf>
    <dxf>
      <numFmt numFmtId="1" formatCode="0"/>
    </dxf>
    <dxf>
      <numFmt numFmtId="165" formatCode="0.0E+00"/>
    </dxf>
    <dxf>
      <numFmt numFmtId="3" formatCode="#,##0"/>
    </dxf>
    <dxf>
      <numFmt numFmtId="2" formatCode="0.00"/>
    </dxf>
    <dxf>
      <numFmt numFmtId="168" formatCode="0.0"/>
    </dxf>
    <dxf>
      <numFmt numFmtId="165" formatCode="0.0E+00"/>
    </dxf>
    <dxf>
      <numFmt numFmtId="168" formatCode="0.0"/>
    </dxf>
    <dxf>
      <numFmt numFmtId="3" formatCode="#,##0"/>
    </dxf>
    <dxf>
      <numFmt numFmtId="2" formatCode="0.00"/>
    </dxf>
    <dxf>
      <numFmt numFmtId="165" formatCode="0.0E+00"/>
    </dxf>
    <dxf>
      <numFmt numFmtId="3" formatCode="#,##0"/>
    </dxf>
    <dxf>
      <numFmt numFmtId="2" formatCode="0.00"/>
    </dxf>
    <dxf>
      <numFmt numFmtId="168" formatCode="0.0"/>
    </dxf>
    <dxf>
      <numFmt numFmtId="170" formatCode="0.000"/>
    </dxf>
    <dxf>
      <numFmt numFmtId="165" formatCode="0.0E+00"/>
    </dxf>
    <dxf>
      <numFmt numFmtId="3" formatCode="#,##0"/>
    </dxf>
    <dxf>
      <numFmt numFmtId="168" formatCode="0.0"/>
    </dxf>
    <dxf>
      <numFmt numFmtId="2" formatCode="0.00"/>
    </dxf>
    <dxf>
      <numFmt numFmtId="2" formatCode="0.00"/>
    </dxf>
    <dxf>
      <numFmt numFmtId="1" formatCode="0"/>
    </dxf>
    <dxf>
      <numFmt numFmtId="2" formatCode="0.00"/>
    </dxf>
    <dxf>
      <numFmt numFmtId="168" formatCode="0.0"/>
    </dxf>
    <dxf>
      <numFmt numFmtId="3" formatCode="#,##0"/>
    </dxf>
    <dxf>
      <numFmt numFmtId="165" formatCode="0.0E+00"/>
    </dxf>
    <dxf>
      <numFmt numFmtId="170" formatCode="0.000"/>
    </dxf>
    <dxf>
      <numFmt numFmtId="165" formatCode="0.0E+00"/>
    </dxf>
    <dxf>
      <numFmt numFmtId="1" formatCode="0"/>
    </dxf>
    <dxf>
      <numFmt numFmtId="168" formatCode="0.0"/>
    </dxf>
    <dxf>
      <numFmt numFmtId="2" formatCode="0.00"/>
    </dxf>
    <dxf>
      <numFmt numFmtId="3" formatCode="#,##0"/>
    </dxf>
    <dxf>
      <numFmt numFmtId="2" formatCode="0.00"/>
    </dxf>
    <dxf>
      <numFmt numFmtId="168" formatCode="0.0"/>
    </dxf>
    <dxf>
      <numFmt numFmtId="3" formatCode="#,##0"/>
    </dxf>
    <dxf>
      <numFmt numFmtId="1" formatCode="0"/>
    </dxf>
    <dxf>
      <numFmt numFmtId="170" formatCode="0.000"/>
    </dxf>
    <dxf>
      <numFmt numFmtId="165" formatCode="0.0E+00"/>
    </dxf>
    <dxf>
      <numFmt numFmtId="170" formatCode="0.000"/>
    </dxf>
    <dxf>
      <numFmt numFmtId="165" formatCode="0.0E+00"/>
    </dxf>
    <dxf>
      <numFmt numFmtId="3" formatCode="#,##0"/>
    </dxf>
    <dxf>
      <numFmt numFmtId="1" formatCode="0"/>
    </dxf>
    <dxf>
      <numFmt numFmtId="2" formatCode="0.00"/>
    </dxf>
    <dxf>
      <numFmt numFmtId="168" formatCode="0.0"/>
    </dxf>
    <dxf>
      <numFmt numFmtId="1" formatCode="0"/>
    </dxf>
    <dxf>
      <numFmt numFmtId="3" formatCode="#,##0"/>
    </dxf>
    <dxf>
      <numFmt numFmtId="2" formatCode="0.00"/>
    </dxf>
    <dxf>
      <numFmt numFmtId="168" formatCode="0.0"/>
    </dxf>
    <dxf>
      <numFmt numFmtId="165" formatCode="0.0E+00"/>
    </dxf>
    <dxf>
      <numFmt numFmtId="170" formatCode="0.000"/>
    </dxf>
    <dxf>
      <numFmt numFmtId="165" formatCode="0.0E+00"/>
    </dxf>
    <dxf>
      <numFmt numFmtId="2" formatCode="0.00"/>
    </dxf>
    <dxf>
      <numFmt numFmtId="168" formatCode="0.0"/>
    </dxf>
    <dxf>
      <numFmt numFmtId="3" formatCode="#,##0"/>
    </dxf>
    <dxf>
      <numFmt numFmtId="170" formatCode="0.000"/>
    </dxf>
    <dxf>
      <numFmt numFmtId="1" formatCode="0"/>
    </dxf>
    <dxf>
      <numFmt numFmtId="165" formatCode="0.0E+00"/>
    </dxf>
    <dxf>
      <numFmt numFmtId="1" formatCode="0"/>
    </dxf>
    <dxf>
      <numFmt numFmtId="3" formatCode="#,##0"/>
    </dxf>
    <dxf>
      <numFmt numFmtId="168" formatCode="0.0"/>
    </dxf>
    <dxf>
      <numFmt numFmtId="2" formatCode="0.00"/>
    </dxf>
    <dxf>
      <numFmt numFmtId="170" formatCode="0.000"/>
    </dxf>
    <dxf>
      <numFmt numFmtId="165" formatCode="0.0E+00"/>
    </dxf>
    <dxf>
      <numFmt numFmtId="165" formatCode="0.0E+00"/>
    </dxf>
    <dxf>
      <numFmt numFmtId="165" formatCode="0.0E+00"/>
    </dxf>
    <dxf>
      <numFmt numFmtId="165" formatCode="0.0E+00"/>
    </dxf>
    <dxf>
      <numFmt numFmtId="1" formatCode="0"/>
    </dxf>
    <dxf>
      <numFmt numFmtId="165" formatCode="0.0E+00"/>
    </dxf>
    <dxf>
      <numFmt numFmtId="1" formatCode="0"/>
    </dxf>
    <dxf>
      <numFmt numFmtId="165" formatCode="0.0E+00"/>
    </dxf>
    <dxf>
      <numFmt numFmtId="168" formatCode="0.0"/>
    </dxf>
    <dxf>
      <numFmt numFmtId="2" formatCode="0.00"/>
    </dxf>
    <dxf>
      <numFmt numFmtId="3" formatCode="#,##0"/>
    </dxf>
    <dxf>
      <numFmt numFmtId="170" formatCode="0.000"/>
    </dxf>
    <dxf>
      <numFmt numFmtId="165" formatCode="0.0E+00"/>
    </dxf>
    <dxf>
      <numFmt numFmtId="1" formatCode="0"/>
    </dxf>
    <dxf>
      <numFmt numFmtId="168" formatCode="0.0"/>
    </dxf>
    <dxf>
      <numFmt numFmtId="2" formatCode="0.00"/>
    </dxf>
    <dxf>
      <numFmt numFmtId="170" formatCode="0.000"/>
    </dxf>
    <dxf>
      <numFmt numFmtId="165" formatCode="0.0E+00"/>
    </dxf>
    <dxf>
      <numFmt numFmtId="1" formatCode="0"/>
    </dxf>
    <dxf>
      <numFmt numFmtId="3" formatCode="#,##0"/>
    </dxf>
    <dxf>
      <numFmt numFmtId="3" formatCode="#,##0"/>
    </dxf>
    <dxf>
      <numFmt numFmtId="168" formatCode="0.0"/>
    </dxf>
    <dxf>
      <numFmt numFmtId="2" formatCode="0.00"/>
    </dxf>
    <dxf>
      <numFmt numFmtId="170" formatCode="0.000"/>
    </dxf>
    <dxf>
      <numFmt numFmtId="1" formatCode="0"/>
    </dxf>
    <dxf>
      <numFmt numFmtId="165" formatCode="0.0E+00"/>
    </dxf>
    <dxf>
      <numFmt numFmtId="2" formatCode="0.00"/>
    </dxf>
    <dxf>
      <numFmt numFmtId="170" formatCode="0.000"/>
    </dxf>
    <dxf>
      <numFmt numFmtId="165" formatCode="0.0E+00"/>
    </dxf>
    <dxf>
      <numFmt numFmtId="1" formatCode="0"/>
    </dxf>
    <dxf>
      <numFmt numFmtId="3" formatCode="#,##0"/>
    </dxf>
    <dxf>
      <numFmt numFmtId="168" formatCode="0.0"/>
    </dxf>
    <dxf>
      <numFmt numFmtId="2" formatCode="0.00"/>
    </dxf>
    <dxf>
      <numFmt numFmtId="3" formatCode="#,##0"/>
    </dxf>
    <dxf>
      <numFmt numFmtId="168" formatCode="0.0"/>
    </dxf>
    <dxf>
      <numFmt numFmtId="165" formatCode="0.0E+00"/>
    </dxf>
    <dxf>
      <numFmt numFmtId="170" formatCode="0.000"/>
    </dxf>
    <dxf>
      <numFmt numFmtId="1" formatCode="0"/>
    </dxf>
    <dxf>
      <numFmt numFmtId="165" formatCode="0.0E+00"/>
    </dxf>
    <dxf>
      <numFmt numFmtId="168" formatCode="0.0"/>
    </dxf>
    <dxf>
      <numFmt numFmtId="3" formatCode="#,##0"/>
    </dxf>
    <dxf>
      <numFmt numFmtId="2" formatCode="0.00"/>
    </dxf>
    <dxf>
      <numFmt numFmtId="165" formatCode="0.0E+00"/>
    </dxf>
    <dxf>
      <numFmt numFmtId="2" formatCode="0.00"/>
    </dxf>
    <dxf>
      <numFmt numFmtId="168" formatCode="0.0"/>
    </dxf>
    <dxf>
      <numFmt numFmtId="3" formatCode="#,##0"/>
    </dxf>
    <dxf>
      <numFmt numFmtId="165" formatCode="0.0E+00"/>
    </dxf>
    <dxf>
      <numFmt numFmtId="168" formatCode="0.0"/>
    </dxf>
    <dxf>
      <numFmt numFmtId="3" formatCode="#,##0"/>
    </dxf>
    <dxf>
      <numFmt numFmtId="2" formatCode="0.00"/>
    </dxf>
    <dxf>
      <numFmt numFmtId="170" formatCode="0.000"/>
    </dxf>
    <dxf>
      <numFmt numFmtId="165" formatCode="0.0E+00"/>
    </dxf>
    <dxf>
      <numFmt numFmtId="2" formatCode="0.00"/>
    </dxf>
    <dxf>
      <numFmt numFmtId="2" formatCode="0.00"/>
    </dxf>
    <dxf>
      <numFmt numFmtId="168" formatCode="0.0"/>
    </dxf>
    <dxf>
      <numFmt numFmtId="3" formatCode="#,##0"/>
    </dxf>
    <dxf>
      <numFmt numFmtId="1" formatCode="0"/>
    </dxf>
    <dxf>
      <numFmt numFmtId="3" formatCode="#,##0"/>
    </dxf>
    <dxf>
      <numFmt numFmtId="2" formatCode="0.00"/>
    </dxf>
    <dxf>
      <numFmt numFmtId="168" formatCode="0.0"/>
    </dxf>
    <dxf>
      <numFmt numFmtId="165" formatCode="0.0E+00"/>
    </dxf>
    <dxf>
      <numFmt numFmtId="170" formatCode="0.000"/>
    </dxf>
    <dxf>
      <numFmt numFmtId="1" formatCode="0"/>
    </dxf>
    <dxf>
      <numFmt numFmtId="165" formatCode="0.0E+00"/>
    </dxf>
    <dxf>
      <numFmt numFmtId="3" formatCode="#,##0"/>
    </dxf>
    <dxf>
      <numFmt numFmtId="2" formatCode="0.00"/>
    </dxf>
    <dxf>
      <numFmt numFmtId="168" formatCode="0.0"/>
    </dxf>
    <dxf>
      <numFmt numFmtId="168" formatCode="0.0"/>
    </dxf>
    <dxf>
      <numFmt numFmtId="3" formatCode="#,##0"/>
    </dxf>
    <dxf>
      <numFmt numFmtId="1" formatCode="0"/>
    </dxf>
    <dxf>
      <numFmt numFmtId="3" formatCode="#,##0"/>
    </dxf>
    <dxf>
      <numFmt numFmtId="170" formatCode="0.000"/>
    </dxf>
    <dxf>
      <numFmt numFmtId="170" formatCode="0.000"/>
    </dxf>
    <dxf>
      <numFmt numFmtId="2" formatCode="0.00"/>
    </dxf>
    <dxf>
      <numFmt numFmtId="168" formatCode="0.0"/>
    </dxf>
    <dxf>
      <numFmt numFmtId="3" formatCode="#,##0"/>
    </dxf>
    <dxf>
      <numFmt numFmtId="2" formatCode="0.00"/>
    </dxf>
    <dxf>
      <numFmt numFmtId="1" formatCode="0"/>
    </dxf>
    <dxf>
      <numFmt numFmtId="165" formatCode="0.0E+00"/>
    </dxf>
    <dxf>
      <numFmt numFmtId="170" formatCode="0.000"/>
    </dxf>
    <dxf>
      <numFmt numFmtId="2" formatCode="0.00"/>
    </dxf>
    <dxf>
      <numFmt numFmtId="3" formatCode="#,##0"/>
    </dxf>
    <dxf>
      <numFmt numFmtId="168" formatCode="0.0"/>
    </dxf>
    <dxf>
      <numFmt numFmtId="165" formatCode="0.0E+00"/>
    </dxf>
    <dxf>
      <numFmt numFmtId="170" formatCode="0.000"/>
    </dxf>
    <dxf>
      <numFmt numFmtId="1" formatCode="0"/>
    </dxf>
    <dxf>
      <numFmt numFmtId="168" formatCode="0.0"/>
    </dxf>
    <dxf>
      <numFmt numFmtId="2" formatCode="0.00"/>
    </dxf>
    <dxf>
      <numFmt numFmtId="3" formatCode="#,##0"/>
    </dxf>
    <dxf>
      <numFmt numFmtId="1" formatCode="0"/>
    </dxf>
    <dxf>
      <numFmt numFmtId="170" formatCode="0.000"/>
    </dxf>
    <dxf>
      <numFmt numFmtId="3" formatCode="#,##0"/>
    </dxf>
    <dxf>
      <numFmt numFmtId="168" formatCode="0.0"/>
    </dxf>
    <dxf>
      <numFmt numFmtId="2" formatCode="0.00"/>
    </dxf>
    <dxf>
      <numFmt numFmtId="165" formatCode="0.0E+00"/>
    </dxf>
    <dxf>
      <numFmt numFmtId="168" formatCode="0.0"/>
    </dxf>
    <dxf>
      <numFmt numFmtId="2" formatCode="0.00"/>
    </dxf>
    <dxf>
      <numFmt numFmtId="165" formatCode="0.0E+00"/>
    </dxf>
    <dxf>
      <numFmt numFmtId="170" formatCode="0.000"/>
    </dxf>
    <dxf>
      <numFmt numFmtId="3" formatCode="#,##0"/>
    </dxf>
    <dxf>
      <numFmt numFmtId="1" formatCode="0"/>
    </dxf>
    <dxf>
      <numFmt numFmtId="168" formatCode="0.0"/>
    </dxf>
    <dxf>
      <numFmt numFmtId="1" formatCode="0"/>
    </dxf>
    <dxf>
      <numFmt numFmtId="3" formatCode="#,##0"/>
    </dxf>
    <dxf>
      <numFmt numFmtId="165" formatCode="0.0E+00"/>
    </dxf>
    <dxf>
      <numFmt numFmtId="170" formatCode="0.000"/>
    </dxf>
    <dxf>
      <numFmt numFmtId="2" formatCode="0.00"/>
    </dxf>
    <dxf>
      <numFmt numFmtId="165" formatCode="0.0E+00"/>
    </dxf>
    <dxf>
      <numFmt numFmtId="165" formatCode="0.0E+00"/>
    </dxf>
    <dxf>
      <numFmt numFmtId="2" formatCode="0.00"/>
    </dxf>
    <dxf>
      <numFmt numFmtId="168" formatCode="0.0"/>
    </dxf>
    <dxf>
      <numFmt numFmtId="170" formatCode="0.000"/>
    </dxf>
    <dxf>
      <numFmt numFmtId="165" formatCode="0.0E+00"/>
    </dxf>
    <dxf>
      <numFmt numFmtId="1" formatCode="0"/>
    </dxf>
    <dxf>
      <numFmt numFmtId="168" formatCode="0.0"/>
    </dxf>
    <dxf>
      <numFmt numFmtId="3" formatCode="#,##0"/>
    </dxf>
    <dxf>
      <numFmt numFmtId="165" formatCode="0.0E+00"/>
    </dxf>
    <dxf>
      <numFmt numFmtId="2" formatCode="0.00"/>
    </dxf>
    <dxf>
      <numFmt numFmtId="165" formatCode="0.0E+00"/>
    </dxf>
    <dxf>
      <numFmt numFmtId="170" formatCode="0.000"/>
    </dxf>
    <dxf>
      <numFmt numFmtId="2" formatCode="0.00"/>
    </dxf>
    <dxf>
      <numFmt numFmtId="168" formatCode="0.0"/>
    </dxf>
    <dxf>
      <numFmt numFmtId="1" formatCode="0"/>
    </dxf>
    <dxf>
      <numFmt numFmtId="165" formatCode="0.0E+00"/>
    </dxf>
    <dxf>
      <numFmt numFmtId="170" formatCode="0.000"/>
    </dxf>
    <dxf>
      <numFmt numFmtId="165" formatCode="0.0E+00"/>
    </dxf>
    <dxf>
      <numFmt numFmtId="165" formatCode="0.0E+00"/>
    </dxf>
    <dxf>
      <numFmt numFmtId="1" formatCode="0"/>
    </dxf>
    <dxf>
      <numFmt numFmtId="165" formatCode="0.0E+00"/>
    </dxf>
    <dxf>
      <numFmt numFmtId="165" formatCode="0.0E+00"/>
    </dxf>
    <dxf>
      <numFmt numFmtId="2" formatCode="0.00"/>
    </dxf>
    <dxf>
      <numFmt numFmtId="3" formatCode="#,##0"/>
    </dxf>
    <dxf>
      <numFmt numFmtId="1" formatCode="0"/>
    </dxf>
    <dxf>
      <numFmt numFmtId="170" formatCode="0.000"/>
    </dxf>
    <dxf>
      <numFmt numFmtId="168" formatCode="0.0"/>
    </dxf>
    <dxf>
      <numFmt numFmtId="2" formatCode="0.00"/>
    </dxf>
    <dxf>
      <numFmt numFmtId="3" formatCode="#,##0"/>
    </dxf>
    <dxf>
      <numFmt numFmtId="1" formatCode="0"/>
    </dxf>
    <dxf>
      <numFmt numFmtId="165" formatCode="0.0E+00"/>
    </dxf>
    <dxf>
      <numFmt numFmtId="170" formatCode="0.000"/>
    </dxf>
    <dxf>
      <numFmt numFmtId="168" formatCode="0.0"/>
    </dxf>
    <dxf>
      <numFmt numFmtId="170" formatCode="0.000"/>
    </dxf>
    <dxf>
      <numFmt numFmtId="2" formatCode="0.00"/>
    </dxf>
    <dxf>
      <numFmt numFmtId="3" formatCode="#,##0"/>
    </dxf>
    <dxf>
      <numFmt numFmtId="1" formatCode="0"/>
    </dxf>
    <dxf>
      <numFmt numFmtId="165" formatCode="0.0E+00"/>
    </dxf>
    <dxf>
      <numFmt numFmtId="168" formatCode="0.0"/>
    </dxf>
    <dxf>
      <numFmt numFmtId="2" formatCode="0.00"/>
    </dxf>
    <dxf>
      <numFmt numFmtId="170" formatCode="0.000"/>
    </dxf>
    <dxf>
      <numFmt numFmtId="165" formatCode="0.0E+00"/>
    </dxf>
    <dxf>
      <numFmt numFmtId="1" formatCode="0"/>
    </dxf>
    <dxf>
      <numFmt numFmtId="3" formatCode="#,##0"/>
    </dxf>
    <dxf>
      <numFmt numFmtId="168" formatCode="0.0"/>
    </dxf>
    <dxf>
      <numFmt numFmtId="168" formatCode="0.0"/>
    </dxf>
    <dxf>
      <numFmt numFmtId="3" formatCode="#,##0"/>
    </dxf>
    <dxf>
      <numFmt numFmtId="1" formatCode="0"/>
    </dxf>
    <dxf>
      <numFmt numFmtId="165" formatCode="0.0E+00"/>
    </dxf>
    <dxf>
      <numFmt numFmtId="2" formatCode="0.00"/>
    </dxf>
    <dxf>
      <numFmt numFmtId="170" formatCode="0.000"/>
    </dxf>
    <dxf>
      <numFmt numFmtId="165" formatCode="0.0E+00"/>
    </dxf>
    <dxf>
      <numFmt numFmtId="2" formatCode="0.00"/>
    </dxf>
    <dxf>
      <numFmt numFmtId="168" formatCode="0.0"/>
    </dxf>
    <dxf>
      <numFmt numFmtId="3" formatCode="#,##0"/>
    </dxf>
    <dxf>
      <numFmt numFmtId="165" formatCode="0.0E+00"/>
    </dxf>
    <dxf>
      <numFmt numFmtId="3" formatCode="#,##0"/>
    </dxf>
    <dxf>
      <numFmt numFmtId="168" formatCode="0.0"/>
    </dxf>
    <dxf>
      <numFmt numFmtId="2" formatCode="0.00"/>
    </dxf>
    <dxf>
      <numFmt numFmtId="2" formatCode="0.00"/>
    </dxf>
    <dxf>
      <numFmt numFmtId="165" formatCode="0.0E+00"/>
    </dxf>
    <dxf>
      <numFmt numFmtId="3" formatCode="#,##0"/>
    </dxf>
    <dxf>
      <numFmt numFmtId="168" formatCode="0.0"/>
    </dxf>
    <dxf>
      <numFmt numFmtId="165" formatCode="0.0E+00"/>
    </dxf>
    <dxf>
      <numFmt numFmtId="2" formatCode="0.00"/>
    </dxf>
    <dxf>
      <numFmt numFmtId="168" formatCode="0.0"/>
    </dxf>
    <dxf>
      <numFmt numFmtId="3" formatCode="#,##0"/>
    </dxf>
    <dxf>
      <numFmt numFmtId="170" formatCode="0.000"/>
    </dxf>
    <dxf>
      <numFmt numFmtId="2" formatCode="0.00"/>
    </dxf>
    <dxf>
      <numFmt numFmtId="168" formatCode="0.0"/>
    </dxf>
    <dxf>
      <numFmt numFmtId="165" formatCode="0.0E+00"/>
    </dxf>
    <dxf>
      <numFmt numFmtId="3" formatCode="#,##0"/>
    </dxf>
    <dxf>
      <numFmt numFmtId="2" formatCode="0.00"/>
    </dxf>
    <dxf>
      <numFmt numFmtId="2" formatCode="0.00"/>
    </dxf>
    <dxf>
      <numFmt numFmtId="168" formatCode="0.0"/>
    </dxf>
    <dxf>
      <numFmt numFmtId="168" formatCode="0.0"/>
    </dxf>
    <dxf>
      <numFmt numFmtId="2" formatCode="0.00"/>
    </dxf>
    <dxf>
      <numFmt numFmtId="3" formatCode="#,##0"/>
    </dxf>
    <dxf>
      <numFmt numFmtId="165" formatCode="0.0E+00"/>
    </dxf>
    <dxf>
      <numFmt numFmtId="1" formatCode="0"/>
    </dxf>
    <dxf>
      <numFmt numFmtId="170" formatCode="0.000"/>
    </dxf>
    <dxf>
      <numFmt numFmtId="165" formatCode="0.0E+00"/>
    </dxf>
    <dxf>
      <numFmt numFmtId="2" formatCode="0.00"/>
    </dxf>
    <dxf>
      <numFmt numFmtId="3" formatCode="#,##0"/>
    </dxf>
    <dxf>
      <numFmt numFmtId="168" formatCode="0.0"/>
    </dxf>
    <dxf>
      <numFmt numFmtId="3" formatCode="#,##0"/>
    </dxf>
    <dxf>
      <numFmt numFmtId="1" formatCode="0"/>
    </dxf>
    <dxf>
      <numFmt numFmtId="3" formatCode="#,##0"/>
    </dxf>
    <dxf>
      <numFmt numFmtId="168" formatCode="0.0"/>
    </dxf>
    <dxf>
      <numFmt numFmtId="2" formatCode="0.00"/>
    </dxf>
    <dxf>
      <numFmt numFmtId="170" formatCode="0.000"/>
    </dxf>
    <dxf>
      <numFmt numFmtId="3" formatCode="#,##0"/>
    </dxf>
    <dxf>
      <numFmt numFmtId="2" formatCode="0.00"/>
    </dxf>
    <dxf>
      <numFmt numFmtId="170" formatCode="0.000"/>
    </dxf>
    <dxf>
      <numFmt numFmtId="168" formatCode="0.0"/>
    </dxf>
    <dxf>
      <numFmt numFmtId="3" formatCode="#,##0"/>
    </dxf>
    <dxf>
      <numFmt numFmtId="168" formatCode="0.0"/>
    </dxf>
    <dxf>
      <numFmt numFmtId="2" formatCode="0.00"/>
    </dxf>
    <dxf>
      <numFmt numFmtId="170" formatCode="0.000"/>
    </dxf>
    <dxf>
      <numFmt numFmtId="165" formatCode="0.0E+00"/>
    </dxf>
    <dxf>
      <numFmt numFmtId="1" formatCode="0"/>
    </dxf>
    <dxf>
      <numFmt numFmtId="3" formatCode="#,##0"/>
    </dxf>
    <dxf>
      <numFmt numFmtId="165" formatCode="0.0E+00"/>
    </dxf>
    <dxf>
      <numFmt numFmtId="170" formatCode="0.000"/>
    </dxf>
    <dxf>
      <numFmt numFmtId="2" formatCode="0.00"/>
    </dxf>
    <dxf>
      <numFmt numFmtId="168" formatCode="0.0"/>
    </dxf>
    <dxf>
      <numFmt numFmtId="1" formatCode="0"/>
    </dxf>
    <dxf>
      <numFmt numFmtId="170" formatCode="0.000"/>
    </dxf>
    <dxf>
      <numFmt numFmtId="3" formatCode="#,##0"/>
    </dxf>
    <dxf>
      <numFmt numFmtId="168" formatCode="0.0"/>
    </dxf>
    <dxf>
      <numFmt numFmtId="2" formatCode="0.00"/>
    </dxf>
    <dxf>
      <numFmt numFmtId="1" formatCode="0"/>
    </dxf>
    <dxf>
      <numFmt numFmtId="165" formatCode="0.0E+00"/>
    </dxf>
    <dxf>
      <numFmt numFmtId="168" formatCode="0.0"/>
    </dxf>
    <dxf>
      <numFmt numFmtId="2" formatCode="0.00"/>
    </dxf>
    <dxf>
      <numFmt numFmtId="170" formatCode="0.000"/>
    </dxf>
    <dxf>
      <numFmt numFmtId="3" formatCode="#,##0"/>
    </dxf>
    <dxf>
      <numFmt numFmtId="165" formatCode="0.0E+00"/>
    </dxf>
    <dxf>
      <numFmt numFmtId="1" formatCode="0"/>
    </dxf>
    <dxf>
      <numFmt numFmtId="3" formatCode="#,##0"/>
    </dxf>
    <dxf>
      <numFmt numFmtId="1" formatCode="0"/>
    </dxf>
    <dxf>
      <numFmt numFmtId="168" formatCode="0.0"/>
    </dxf>
    <dxf>
      <numFmt numFmtId="165" formatCode="0.0E+00"/>
    </dxf>
    <dxf>
      <numFmt numFmtId="170" formatCode="0.000"/>
    </dxf>
    <dxf>
      <numFmt numFmtId="2" formatCode="0.00"/>
    </dxf>
    <dxf>
      <numFmt numFmtId="2" formatCode="0.00"/>
    </dxf>
    <dxf>
      <numFmt numFmtId="170" formatCode="0.000"/>
    </dxf>
    <dxf>
      <numFmt numFmtId="165" formatCode="0.0E+00"/>
    </dxf>
    <dxf>
      <numFmt numFmtId="1" formatCode="0"/>
    </dxf>
    <dxf>
      <numFmt numFmtId="3" formatCode="#,##0"/>
    </dxf>
    <dxf>
      <numFmt numFmtId="168" formatCode="0.0"/>
    </dxf>
    <dxf>
      <numFmt numFmtId="3" formatCode="#,##0"/>
    </dxf>
    <dxf>
      <numFmt numFmtId="168" formatCode="0.0"/>
    </dxf>
    <dxf>
      <numFmt numFmtId="1" formatCode="0"/>
    </dxf>
    <dxf>
      <numFmt numFmtId="2" formatCode="0.00"/>
    </dxf>
    <dxf>
      <numFmt numFmtId="170" formatCode="0.0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6.xml"/><Relationship Id="rId18" Type="http://schemas.openxmlformats.org/officeDocument/2006/relationships/externalLink" Target="externalLinks/externalLink11.xml"/><Relationship Id="rId26" Type="http://schemas.openxmlformats.org/officeDocument/2006/relationships/externalLink" Target="externalLinks/externalLink19.xml"/><Relationship Id="rId39" Type="http://schemas.openxmlformats.org/officeDocument/2006/relationships/externalLink" Target="externalLinks/externalLink32.xml"/><Relationship Id="rId21" Type="http://schemas.openxmlformats.org/officeDocument/2006/relationships/externalLink" Target="externalLinks/externalLink14.xml"/><Relationship Id="rId34" Type="http://schemas.openxmlformats.org/officeDocument/2006/relationships/externalLink" Target="externalLinks/externalLink27.xml"/><Relationship Id="rId42" Type="http://schemas.openxmlformats.org/officeDocument/2006/relationships/theme" Target="theme/theme1.xml"/><Relationship Id="rId47" Type="http://schemas.openxmlformats.org/officeDocument/2006/relationships/customXml" Target="../customXml/item2.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externalLink" Target="externalLinks/externalLink9.xml"/><Relationship Id="rId29" Type="http://schemas.openxmlformats.org/officeDocument/2006/relationships/externalLink" Target="externalLinks/externalLink2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24" Type="http://schemas.openxmlformats.org/officeDocument/2006/relationships/externalLink" Target="externalLinks/externalLink17.xml"/><Relationship Id="rId32" Type="http://schemas.openxmlformats.org/officeDocument/2006/relationships/externalLink" Target="externalLinks/externalLink25.xml"/><Relationship Id="rId37" Type="http://schemas.openxmlformats.org/officeDocument/2006/relationships/externalLink" Target="externalLinks/externalLink30.xml"/><Relationship Id="rId40" Type="http://schemas.openxmlformats.org/officeDocument/2006/relationships/externalLink" Target="externalLinks/externalLink33.xml"/><Relationship Id="rId45"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externalLink" Target="externalLinks/externalLink8.xml"/><Relationship Id="rId23" Type="http://schemas.openxmlformats.org/officeDocument/2006/relationships/externalLink" Target="externalLinks/externalLink16.xml"/><Relationship Id="rId28" Type="http://schemas.openxmlformats.org/officeDocument/2006/relationships/externalLink" Target="externalLinks/externalLink21.xml"/><Relationship Id="rId36" Type="http://schemas.openxmlformats.org/officeDocument/2006/relationships/externalLink" Target="externalLinks/externalLink29.xml"/><Relationship Id="rId10" Type="http://schemas.openxmlformats.org/officeDocument/2006/relationships/externalLink" Target="externalLinks/externalLink3.xml"/><Relationship Id="rId19" Type="http://schemas.openxmlformats.org/officeDocument/2006/relationships/externalLink" Target="externalLinks/externalLink12.xml"/><Relationship Id="rId31" Type="http://schemas.openxmlformats.org/officeDocument/2006/relationships/externalLink" Target="externalLinks/externalLink24.xml"/><Relationship Id="rId44"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externalLink" Target="externalLinks/externalLink7.xml"/><Relationship Id="rId22" Type="http://schemas.openxmlformats.org/officeDocument/2006/relationships/externalLink" Target="externalLinks/externalLink15.xml"/><Relationship Id="rId27" Type="http://schemas.openxmlformats.org/officeDocument/2006/relationships/externalLink" Target="externalLinks/externalLink20.xml"/><Relationship Id="rId30" Type="http://schemas.openxmlformats.org/officeDocument/2006/relationships/externalLink" Target="externalLinks/externalLink23.xml"/><Relationship Id="rId35" Type="http://schemas.openxmlformats.org/officeDocument/2006/relationships/externalLink" Target="externalLinks/externalLink28.xml"/><Relationship Id="rId43" Type="http://schemas.openxmlformats.org/officeDocument/2006/relationships/styles" Target="styles.xml"/><Relationship Id="rId48" Type="http://schemas.openxmlformats.org/officeDocument/2006/relationships/customXml" Target="../customXml/item3.xml"/><Relationship Id="rId8" Type="http://schemas.openxmlformats.org/officeDocument/2006/relationships/externalLink" Target="externalLinks/externalLink1.xml"/><Relationship Id="rId3" Type="http://schemas.openxmlformats.org/officeDocument/2006/relationships/worksheet" Target="worksheets/sheet3.xml"/><Relationship Id="rId12" Type="http://schemas.openxmlformats.org/officeDocument/2006/relationships/externalLink" Target="externalLinks/externalLink5.xml"/><Relationship Id="rId17" Type="http://schemas.openxmlformats.org/officeDocument/2006/relationships/externalLink" Target="externalLinks/externalLink10.xml"/><Relationship Id="rId25" Type="http://schemas.openxmlformats.org/officeDocument/2006/relationships/externalLink" Target="externalLinks/externalLink18.xml"/><Relationship Id="rId33" Type="http://schemas.openxmlformats.org/officeDocument/2006/relationships/externalLink" Target="externalLinks/externalLink26.xml"/><Relationship Id="rId38" Type="http://schemas.openxmlformats.org/officeDocument/2006/relationships/externalLink" Target="externalLinks/externalLink31.xml"/><Relationship Id="rId46" Type="http://schemas.openxmlformats.org/officeDocument/2006/relationships/customXml" Target="../customXml/item1.xml"/><Relationship Id="rId20" Type="http://schemas.openxmlformats.org/officeDocument/2006/relationships/externalLink" Target="externalLinks/externalLink13.xml"/><Relationship Id="rId41" Type="http://schemas.openxmlformats.org/officeDocument/2006/relationships/externalLink" Target="externalLinks/externalLink3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2.jpe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hqsea\modeling\COST\PULPUTIL\EXCEL\2004\04-Close\PM_Pgs04.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ttps://maulfosteralongi.sharepoint.com/Users/beagle/Desktop/Air%20Reference/BACT/BACT%20Spreadsheets/BACT%20Cost%20Analysis%20Template%20.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https://maulfosteralongi.sharepoint.com/Users/amcbride/Downloads/2020ATEIReportingForm(1).xlsx" TargetMode="External"/></Relationships>
</file>

<file path=xl/externalLinks/_rels/externalLink12.xml.rels><?xml version="1.0" encoding="UTF-8" standalone="yes"?>
<Relationships xmlns="http://schemas.openxmlformats.org/package/2006/relationships"><Relationship Id="rId2" Type="http://schemas.openxmlformats.org/officeDocument/2006/relationships/externalLinkPath" Target="file:///L:\Projects\1716.02%20Intel%20Corporation\01_CAO%20Support%20for%20Permit\Data\aq104BtoxicsReport.xlsx" TargetMode="External"/><Relationship Id="rId1" Type="http://schemas.openxmlformats.org/officeDocument/2006/relationships/externalLinkPath" Target="file:///\\stmfa01.file.core.windows.net\data\Projects\1716.02%20Intel%20Corporation\01_CAO%20Support%20for%20Permit\Data\aq104BtoxicsReport.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difilesrv\Departments\AHerschberger\Desktop\RFP%20TRI%202011\Simsboro%20Form%20R%20Threshold%20Determinations%20Calc_2011.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mfaspdx-fs1\data.net\References\Ref%20by%20Subject\_Compliance\Air%20Reference\Air%20Toxics\Draft%20Rule\2018-05-01%20-%20New%20Draft%20Rule%20Response%20to%20SB%201541\Draft%20TRV%20RBC%20Tables%20May%202018.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https://maulfosteralongi.sharepoint.com/Air/Projects/Intel%20OR/0430810%20Intel-RA%20Q4%20Cont'd-Eng.Supp/Data/D1X%20RCTOs/FID/Intel%20OR%20RCTO%20D1X-VOC138-7-120%20Rev-0.xlsm"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mfaspdx-fs1\data.net\Projects\1421.01%20Hollingsworth%20&amp;%20Vose%20Fiber%20Company\02_CONFIDENTIAL\Data\Emissions%20Inventory\Td-HV%20HHRA%20EI-1421.01.02-V0.04.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hqsea\modeling\Documents%20and%20Settings\mjzufall\Local%20Settings\Temporary%20Internet%20Files\OLK34\EI%20Data.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mfaspdx-fs1\data.net\Projects\1918.01%20ECS%20Case\01_Air%20Permitting%20Support\Data\Copy%20of%20Copy%20of%20Styrene%20Calculation%20(2).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S:\Projects\2016\2016%20Air%20Group%20Projects\H&amp;V%20-%20Georgia%20PSD%20Evaluation%20(1650376)\Calculations\Emissions%20Inventory\2016-0506%20-%20Production%20scenario%20(E3)\2016-1014%20-%20Attachment%20A%20EI%20-%201650376%20-%20V2.0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M:\COST\PULPUTIL\EXCEL\2001\01-Close\PM_PGS.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D:\Documents%20and%20Settings\duvallwh\Desktop\Templates\2006AEI%20Stationary_template_v9.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SSSW-CPW-FP01\Division255-440$\Documents%20and%20Settings\hasena\Desktop\ANG%20Inventories\Installations\Newburgh%20NY\Draft%202005%20AEI\Stewart%202005%20Stationary%20(draft)%200901.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SSSW-CPW-FP01\Division255-440$\Data255-440\Work255\AIR%20QUALITY\ANG%20Emissions%20Inventories\KS%20-%20Smoky%20Hill%20-%20184%20Det%201\DCFs%20from%20Installation\2006%20Salina%20KS%20Mobile%20DCF%20Final%20(Draft)_3.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https://maulfosteralongi.sharepoint.com/Users/lriley/Desktop/Copy%20of%202017-3-23%20(CG)%20Medford%20Material%20Balance%20Data.xlsx"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stmfa01.file.core.windows.net\data\Projects\0201.10%20Hydro%20Extrusions\01_CAO%20Permitting%20Support\Data\Previous%20EIs\TEU-1-AQ405cao_DFCR.xlsx" TargetMode="External"/></Relationships>
</file>

<file path=xl/externalLinks/_rels/externalLink25.xml.rels><?xml version="1.0" encoding="UTF-8" standalone="yes"?>
<Relationships xmlns="http://schemas.openxmlformats.org/package/2006/relationships"><Relationship Id="rId2" Type="http://schemas.microsoft.com/office/2019/04/relationships/externalLinkLongPath" Target="file:///\\mfaspdx-fs1\Projects\1421.01%20Hollingsworth%20&amp;%20Vose%20Fiber%20Company\02_CONFIDENTIAL\External\Correspondence\2017-0223%20-%202016%20Production%20Data\020817_Monthly_%20PM_CONFIDENTIAL_Production_Tracker_V1%203_PasswordProtected%20-%20Copy.xlsx?DBE1586B" TargetMode="External"/><Relationship Id="rId1" Type="http://schemas.openxmlformats.org/officeDocument/2006/relationships/externalLinkPath" Target="file:///\\DBE1586B\020817_Monthly_%20PM_CONFIDENTIAL_Production_Tracker_V1%203_PasswordProtected%20-%20Copy.xlsx"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https://d.docs.live.net/599da54a3efd6538/Work-CEM/Hydro/PDX%20CAO/TEU-TIE%20mep1.xlsx"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mfaspdx-fs1\DATA.NET\Projects\1423.01%20Al%20Frei%20and%20Sons\01_Walstrum%20Quarry%20Permitting\Modeling\2017%20Model\2017-1103%20-%20Model%20Run%20Key%20&amp;%20Results%20Summary%20v0.02.xlsx"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D:\OneDrive\Work-CEM\Hydro\PDX%20CAO\Building%20Dwgs%20and%20PFDs\TIE%20Line\TIE%20Line%20Hydro%20MDI%20Tool%20Hydro%20mep3.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D:\OneDrive\Work-CEM\Hydro\PDX%20CAO\Coatings%20TIE%20Process%20-%202012-MDI-Tool-2%20mep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SSW-CPW-FP01\Division255-440$\Work255\AIR%20QUALITY\ANG%20Emissions%20Inventories\Installations\Newburgh%20NY\Draft%202005%20AEI\Stewart%202005%20Stationary%20(draft)%200821.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EEMCFILES\reportsandprotocols\Documents%20and%20Settings\estefani\Desktop\LIMS%20DATA\High%20Pressure%20Fuel%20Gas.xls" TargetMode="External"/></Relationships>
</file>

<file path=xl/externalLinks/_rels/externalLink31.xml.rels><?xml version="1.0" encoding="UTF-8" standalone="yes"?>
<Relationships xmlns="http://schemas.openxmlformats.org/package/2006/relationships"><Relationship Id="rId2" Type="http://schemas.openxmlformats.org/officeDocument/2006/relationships/externalLinkPath" Target="file:///L:\Projects\1359.03%20Katerra\08_Kiln%20Air%20Modeling\Data\Emissions\Tf-Katerra%20EI%20-%201359.03%20V8.00.xlsx" TargetMode="External"/><Relationship Id="rId1" Type="http://schemas.openxmlformats.org/officeDocument/2006/relationships/externalLinkPath" Target="https://maulfosteralongi.sharepoint.com/Projects/1359.03%20Katerra/08_Kiln%20Air%20Modeling/Data/Emissions/Tf-Katerra%20EI%20-%201359.03%20V8.00.xlsx"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NEWSERVER\Mact3\Mact\Tech_Bulletin_final\hh_Tech.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https://maulfosteralongi.sharepoint.com/Users/rralstin/Documents/Cleaner%20Air%20Oregon/Level1Tool_-_NW_Metals_Screening.xlsm"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https://maulfosteralongi.sharepoint.com/sites/cs_or_td_air_smp/Shared%20Documents/Contractors/Confidential-Subject%20to%20Attorney%20Client%20Privilege%20and%20Attorney%20Work%20Product%20&amp;%20CBI/ODEQ%20PTE%20CBI%20&amp;%20Redaction%20Versions/constant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SSW-CPW-FP01\Division255-440$\Documents%20and%20Settings\hasena\Desktop\ANG%20Inventories\Installations\Selfridge%20MI\Draft%202005%20AEI%20Report\Submittal%20files\Appendicies\Selfridge%202005%20Stationary%20(draft).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M:\Mills\West%20Monroe\r01_EIQ.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maulfosteralongi.sharepoint.com/Users/BEagle/AppData/Local/Microsoft/Windows/Temporary%20Internet%20Files/Content.Outlook/KVR03GOJ/bear%20mountain%20ghg%20proposed.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HDN-MAIN\VOL1\c055\alpena2\temp.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mfaspdx-fs1\DATA.NET\Users\jbrowning\Documents\Air_Toxics_Gen\AT_EFs_Combustion.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mfaspdx-fs1\DATA.NET\Users\jbrowning\Documents\Myers_Container\Myers_Scoping_Calc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M1"/>
      <sheetName val="PM1A"/>
      <sheetName val="PM2"/>
      <sheetName val="PM3"/>
      <sheetName val="PM4"/>
      <sheetName val="PM4A"/>
      <sheetName val="PM5"/>
      <sheetName val="PM6"/>
      <sheetName val="PM6A"/>
      <sheetName val="PM7"/>
      <sheetName val="PM8"/>
      <sheetName val="PM9"/>
      <sheetName val="PM10"/>
      <sheetName val="PMKPI"/>
    </sheetNames>
    <sheetDataSet>
      <sheetData sheetId="0"/>
      <sheetData sheetId="1"/>
      <sheetData sheetId="2"/>
      <sheetData sheetId="3" refreshError="1"/>
      <sheetData sheetId="4"/>
      <sheetData sheetId="5"/>
      <sheetData sheetId="6"/>
      <sheetData sheetId="7"/>
      <sheetData sheetId="8"/>
      <sheetData sheetId="9"/>
      <sheetData sheetId="10"/>
      <sheetData sheetId="11"/>
      <sheetData sheetId="12"/>
      <sheetData sheetId="13"/>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ize-ESP"/>
      <sheetName val="Cost-ESP"/>
      <sheetName val="Size-Baghouse"/>
      <sheetName val="Cost-Baghouse"/>
      <sheetName val="Size-BioReac"/>
      <sheetName val="Cost-BioReac"/>
      <sheetName val="Size-RTO"/>
      <sheetName val="Cost-RTO"/>
      <sheetName val="Size-CatOx"/>
      <sheetName val="Cost-CatOx"/>
      <sheetName val="Size - Wet Scrub"/>
      <sheetName val="Cost-WetScrub"/>
      <sheetName val="Size - Venturi"/>
      <sheetName val="Cost-Venturi"/>
      <sheetName val="Size-EFB"/>
      <sheetName val="Cost-EFB"/>
      <sheetName val="Size-Ductwork"/>
      <sheetName val="Cost - Ductwork"/>
      <sheetName val="Generic Cost Info"/>
      <sheetName val="CEPCI Index"/>
    </sheetNames>
    <sheetDataSet>
      <sheetData sheetId="0"/>
      <sheetData sheetId="1" refreshError="1"/>
      <sheetData sheetId="2"/>
      <sheetData sheetId="3"/>
      <sheetData sheetId="4" refreshError="1"/>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TEI Form Instructions"/>
      <sheetName val="Facility Note"/>
      <sheetName val="1. Facility Information"/>
      <sheetName val="2. Emissions Units &amp; Activities"/>
      <sheetName val="3. Pollutant Emissions - EF"/>
      <sheetName val="4. Material Balance Activities"/>
      <sheetName val="5. Pollutant Emissions - MB"/>
      <sheetName val="DEQ Pollutant List"/>
      <sheetName val="constants"/>
      <sheetName val="RevHistory"/>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EI Form Instructions"/>
      <sheetName val="1. Facility Information"/>
      <sheetName val="2. Emissions Units &amp; Activities"/>
      <sheetName val="3. Pollutant Emissions - EF"/>
      <sheetName val="4. Material Balance Activities"/>
      <sheetName val="5. Pollutant Emissions - MB"/>
      <sheetName val="screen"/>
      <sheetName val="DEQ Pollutant List"/>
      <sheetName val="RBCs"/>
      <sheetName val="constants"/>
      <sheetName val="RevHistor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able Chemicals_Summary"/>
      <sheetName val="Assumptions"/>
      <sheetName val="Threshold Summary"/>
      <sheetName val="MSDS Wt%"/>
      <sheetName val="LPB Threshold Determination"/>
      <sheetName val="Ammonia"/>
      <sheetName val="Formaldehyde"/>
      <sheetName val="Methanol"/>
      <sheetName val="Dryer excess emissions"/>
      <sheetName val="09 TRI CALCS"/>
      <sheetName val="2010 TRI Calcs"/>
      <sheetName val="Toxic Chemical Listing"/>
      <sheetName val="PBT's"/>
      <sheetName val="PACs"/>
      <sheetName val="Dioxins"/>
    </sheetNames>
    <sheetDataSet>
      <sheetData sheetId="0" refreshError="1"/>
      <sheetData sheetId="1" refreshError="1"/>
      <sheetData sheetId="2" refreshError="1"/>
      <sheetData sheetId="3" refreshError="1"/>
      <sheetData sheetId="4"/>
      <sheetData sheetId="5"/>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scription"/>
      <sheetName val="All Toxicity Values"/>
      <sheetName val="TRV Table 3"/>
      <sheetName val="TRV Table 3 formatted"/>
      <sheetName val="RBC Table 5"/>
      <sheetName val="RBC Table 5 formatted"/>
    </sheetNames>
    <sheetDataSet>
      <sheetData sheetId="0"/>
      <sheetData sheetId="1"/>
      <sheetData sheetId="2"/>
      <sheetData sheetId="3"/>
      <sheetData sheetId="4"/>
      <sheetData sheetId="5"/>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QC"/>
      <sheetName val="Start"/>
      <sheetName val="Linear"/>
      <sheetName val="Bias"/>
      <sheetName val="Summary"/>
      <sheetName val="Run 1"/>
      <sheetName val="Run 2"/>
      <sheetName val="Run 3"/>
      <sheetName val="Run 4"/>
      <sheetName val="Run 5"/>
      <sheetName val="TCEMsData"/>
      <sheetName val="RCTO Operating Parameters"/>
      <sheetName val="TO Flow Rate"/>
      <sheetName val="TO RM1"/>
      <sheetName val="TO RM2 R1"/>
      <sheetName val="TO RM2 R2"/>
      <sheetName val="TO RM2 R3"/>
      <sheetName val="TO RM2 R4"/>
      <sheetName val="RO Flow Rate"/>
      <sheetName val="RO RM1"/>
      <sheetName val="RO RM2 R1"/>
      <sheetName val="RO RM2 R2"/>
      <sheetName val="RO RM2 R3"/>
      <sheetName val="RO RM2 R4"/>
      <sheetName val="FTIR-TO"/>
      <sheetName val="FTIR-RO"/>
      <sheetName val="FTIR-Inlet"/>
      <sheetName val="Sample Calcs"/>
      <sheetName val="FTIR Summary"/>
      <sheetName val="Detection Limit  Summary"/>
      <sheetName val="FLOW Rpt Table"/>
      <sheetName val="CTS Summary"/>
      <sheetName val="CTS TO"/>
      <sheetName val="CTS RO"/>
      <sheetName val="Inlet Flow Rate-Not Used"/>
      <sheetName val="Inlet RM1-Not Used"/>
      <sheetName val="Inlet RM2 R1-Not Used"/>
      <sheetName val="Inlet RM2 R2-Not Used"/>
      <sheetName val="Inlet RM2 R3-Not Used"/>
      <sheetName val="Chart2"/>
      <sheetName val="Chart3"/>
      <sheetName val="CTS TO R2-Not Used"/>
      <sheetName val="CTS RO R2-Not Used"/>
      <sheetName val="CTS TO R3-Not Used"/>
      <sheetName val="CTS RO R3-Not Used"/>
      <sheetName val="Reportable List"/>
      <sheetName val="Fraction of Diameter"/>
      <sheetName val="FID Assignments"/>
      <sheetName val="Run 6"/>
      <sheetName val="Run 7"/>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efreshError="1"/>
      <sheetData sheetId="40" refreshError="1"/>
      <sheetData sheetId="41"/>
      <sheetData sheetId="42"/>
      <sheetData sheetId="43"/>
      <sheetData sheetId="44"/>
      <sheetData sheetId="45"/>
      <sheetData sheetId="46"/>
      <sheetData sheetId="47"/>
      <sheetData sheetId="48"/>
      <sheetData sheetId="49"/>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C"/>
      <sheetName val="Input"/>
      <sheetName val="EF-Criteria"/>
      <sheetName val="GP1-Criteria"/>
      <sheetName val="GP1-NG"/>
      <sheetName val="GP2-Criteria"/>
      <sheetName val="GP2-NG"/>
      <sheetName val="Fiberizer Summary"/>
      <sheetName val="GM-Criteria"/>
      <sheetName val="Forehearth-NG"/>
      <sheetName val="Generator-Criteria"/>
      <sheetName val="Carbonate"/>
      <sheetName val="RMH"/>
      <sheetName val="CatOx-Criteria"/>
      <sheetName val="Criteria Summary"/>
      <sheetName val="Toxics List"/>
      <sheetName val="GP1-L1-Toxics"/>
      <sheetName val="GP1-L2-Toxics"/>
      <sheetName val="GP1-L3-Toxics"/>
      <sheetName val="GP2-L4-Toxics"/>
      <sheetName val="GM-Toxics"/>
      <sheetName val="Facility-NG-Toxic"/>
      <sheetName val="Generator_HAP"/>
      <sheetName val="CatOx_HAP"/>
      <sheetName val="Facility-CrVI"/>
      <sheetName val="Toxic_Summary"/>
      <sheetName val="HHRA"/>
      <sheetName val="Summary Stack"/>
      <sheetName val="MOD_SUMMARY"/>
      <sheetName val="MOD_Release_Parameters"/>
      <sheetName val="Criteria-Catalog Summary"/>
      <sheetName val="CFU-PM"/>
      <sheetName val="Metals-EF Summary"/>
      <sheetName val="DRE-M29-Nov16-RF"/>
      <sheetName val="EF-Toxic"/>
      <sheetName val="M0061-Nov16-RF"/>
      <sheetName val="DRE-M29-Oct16-RC"/>
      <sheetName val="M0061-Oct16-RC"/>
      <sheetName val="Organics-EF Summary"/>
      <sheetName val="DRE-Nov16-TO15-RF"/>
      <sheetName val="DRE-M13B-26A-316-RF"/>
      <sheetName val="DRE-M13B-26A-316-RC"/>
      <sheetName val="Looku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ffluent "/>
      <sheetName val="Boiler Fuels"/>
      <sheetName val="CT &amp; WHB &amp; PM"/>
      <sheetName val="CT Hours"/>
      <sheetName val="NOx and SO2 for Boilers"/>
      <sheetName val="VOCs"/>
      <sheetName val="NOx and SO2_boiler_fuel source"/>
      <sheetName val="Emission Factors"/>
    </sheetNames>
    <sheetDataSet>
      <sheetData sheetId="0" refreshError="1"/>
      <sheetData sheetId="1" refreshError="1"/>
      <sheetData sheetId="2" refreshError="1"/>
      <sheetData sheetId="3"/>
      <sheetData sheetId="4" refreshError="1"/>
      <sheetData sheetId="5"/>
      <sheetData sheetId="6" refreshError="1"/>
      <sheetData sheetId="7"/>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RBC"/>
      <sheetName val="Level_1"/>
      <sheetName val="Existing Facility"/>
      <sheetName val="New Facility"/>
    </sheetNames>
    <sheetDataSet>
      <sheetData sheetId="0"/>
      <sheetData sheetId="1"/>
      <sheetData sheetId="2"/>
      <sheetData sheetId="3"/>
      <sheetData sheetId="4"/>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C"/>
      <sheetName val="Input"/>
      <sheetName val="Misc"/>
      <sheetName val="CRIT EF"/>
      <sheetName val="HAP EF"/>
      <sheetName val="GF1-CRIT"/>
      <sheetName val="GF1-HAP"/>
      <sheetName val="GF1-NG"/>
      <sheetName val="GM_FOR-CRIT"/>
      <sheetName val="GM_FOR-HAP"/>
      <sheetName val="FOR-MISC"/>
      <sheetName val="RF_Stack (3)"/>
      <sheetName val="1978 Baseline Summary"/>
      <sheetName val="1978 Lewisburg Emissions"/>
      <sheetName val="1978 Corvallis Emissions"/>
      <sheetName val="Calc_EFs"/>
      <sheetName val="ODEQ_EFs"/>
      <sheetName val="NG HAP"/>
      <sheetName val="RMH CRIT"/>
      <sheetName val="Carbonate CO2e"/>
      <sheetName val="Generator_CRIT"/>
      <sheetName val="Generator_HAP"/>
      <sheetName val="CT CRIT"/>
      <sheetName val="UNCNTRLD CRIT SUM"/>
      <sheetName val="CNTRLD CRIT SUM"/>
      <sheetName val="UNCNTRLD HAP SUM"/>
      <sheetName val="CNTRLD HAP SUM"/>
      <sheetName val="STACK CRIT"/>
      <sheetName val="CRIT_MOD"/>
      <sheetName val="STACK HAP"/>
      <sheetName val="HAP_MOD"/>
      <sheetName val="Updated Allocation"/>
      <sheetName val="Multichem (Update)"/>
      <sheetName val="MultiChem"/>
      <sheetName val="Multichem Summary"/>
      <sheetName val="DRE Calculator"/>
      <sheetName val="Lookup"/>
      <sheetName val="Max Stack"/>
      <sheetName val="Release Parameters"/>
      <sheetName val="Existing Facility Data"/>
      <sheetName val="TDS Adjustable"/>
      <sheetName val="Sheet1"/>
      <sheetName val="HAP_Summary_FOR GA"/>
      <sheetName val="AAC List 052113"/>
      <sheetName val="Updated Fiberizer Stack Maximum"/>
      <sheetName val="FLM - Table 1"/>
      <sheetName val="FLM - Table 2"/>
      <sheetName val="Stack Allocation (2)"/>
      <sheetName val="Stack Allocation"/>
      <sheetName val="Notes"/>
      <sheetName val="Codes"/>
      <sheetName val="ExcelShortcuts"/>
      <sheetName val="8-5"/>
      <sheetName val="7-29"/>
      <sheetName val="7-22"/>
      <sheetName val="7-15"/>
      <sheetName val="7-8"/>
      <sheetName val="7-1"/>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sheetData sheetId="50"/>
      <sheetData sheetId="51"/>
      <sheetData sheetId="52"/>
      <sheetData sheetId="53"/>
      <sheetData sheetId="54"/>
      <sheetData sheetId="55"/>
      <sheetData sheetId="56"/>
      <sheetData sheetId="5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M3,4,5"/>
      <sheetName val="PM1"/>
      <sheetName val="Summary"/>
      <sheetName val="PM2"/>
      <sheetName val="PM6&amp;7"/>
      <sheetName val="Defoamer"/>
      <sheetName val="PM8"/>
      <sheetName val="PM9&amp;10"/>
      <sheetName val="PM11"/>
      <sheetName val="Module2"/>
      <sheetName val="Sheet1"/>
      <sheetName val="PM1&amp;2 (2)"/>
      <sheetName val="PM1 Chart1"/>
      <sheetName val="PM1A"/>
      <sheetName val="PM2 Chart1"/>
      <sheetName val="PM3"/>
      <sheetName val="PM3 Chart1"/>
      <sheetName val="PM3 Chart2"/>
      <sheetName val="PM3 Chart3"/>
      <sheetName val="PM4"/>
      <sheetName val="PM4 Chart1"/>
      <sheetName val="PM4 Chart2"/>
      <sheetName val="PM4 Chart3"/>
      <sheetName val="PM4A"/>
      <sheetName val="PM5"/>
      <sheetName val="PM5 Chart1"/>
      <sheetName val="PM5 Chart2"/>
      <sheetName val="PM5 Chart3"/>
      <sheetName val="PM5 Chart4"/>
      <sheetName val="PM5 Chart5"/>
      <sheetName val="PM5 Chart6"/>
      <sheetName val="PM6"/>
      <sheetName val="PM6 Chart1"/>
      <sheetName val="PM6 Chart2"/>
      <sheetName val="PM6 Chart3"/>
      <sheetName val="PM6 Chart4"/>
      <sheetName val="PM6 Chart5"/>
      <sheetName val="PM6 Chart6"/>
      <sheetName val="PM6 Chart7"/>
      <sheetName val="PM6 Chart8"/>
      <sheetName val="PM6A"/>
      <sheetName val="PM6A Chart1"/>
      <sheetName val="PM8 Chart1"/>
      <sheetName val="PM8 Chart2"/>
      <sheetName val="PM8 Chart3"/>
      <sheetName val="PM8 Chart4"/>
      <sheetName val="PM8 Chart5"/>
      <sheetName val="PM8 Chart6"/>
      <sheetName val="PM8 Chart7"/>
      <sheetName val="PM8 Chart8"/>
      <sheetName val="PM8 Chart9"/>
      <sheetName val="PM9"/>
      <sheetName val="PM9 Chart1"/>
      <sheetName val="PM9 Chart2"/>
      <sheetName val="PM9 Chart3"/>
      <sheetName val="PM10"/>
      <sheetName val="PM10 Chart1"/>
      <sheetName val="PMKPI"/>
      <sheetName val="PM KPI Chart1"/>
      <sheetName val="PM KPI Chart2"/>
    </sheetNames>
    <sheetDataSet>
      <sheetData sheetId="0"/>
      <sheetData sheetId="1"/>
      <sheetData sheetId="2"/>
      <sheetData sheetId="3"/>
      <sheetData sheetId="4"/>
      <sheetData sheetId="5"/>
      <sheetData sheetId="6"/>
      <sheetData sheetId="7"/>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ual Fired COMBOILR &lt;100 MMBtu"/>
      <sheetName val="Res.&amp;Com. &lt;.3-100"/>
      <sheetName val="Diesel Generator &lt; 600 hp"/>
      <sheetName val="Diesel Generator &gt; 600 hp "/>
      <sheetName val="JP-8 Generators"/>
      <sheetName val="Natural Gas Generators"/>
      <sheetName val="Gasoline Generator &lt; 600 hp"/>
      <sheetName val="Engine Test Cell"/>
      <sheetName val="Horizontal Fixed Roof Tanks"/>
      <sheetName val="Internal Floating Roof Tank"/>
      <sheetName val="Vertical Fixed Roof Tank"/>
      <sheetName val="External Floating Roof Tank"/>
      <sheetName val="Fuel Transfer Losses"/>
      <sheetName val="Gasoline Service Station"/>
      <sheetName val="Degreaser"/>
      <sheetName val="Aircraft Deicing"/>
      <sheetName val="Painting"/>
      <sheetName val="Abrasive Blasting"/>
      <sheetName val="Fuel Cell Maint."/>
      <sheetName val="Woodworking"/>
      <sheetName val="Welding"/>
      <sheetName val="Pesticide"/>
      <sheetName val="Fuel Spill"/>
      <sheetName val="Small Arms"/>
      <sheetName val="Open Detonation"/>
      <sheetName val="AsphaltPaving"/>
      <sheetName val="Installation R Sites SVE"/>
      <sheetName val="Installation R Sites Pump"/>
      <sheetName val="Incinerator"/>
      <sheetName val="Chemical Usage CY2006"/>
      <sheetName val="Ozone Depleting Substances"/>
      <sheetName val="TBLES-1, Summary"/>
      <sheetName val="TBLES-2, Source Summary"/>
      <sheetName val="TBLES-3, Stationary GHG Summ."/>
      <sheetName val="TBLES-4, Mobile GHG Summ."/>
      <sheetName val="TBLES-5, Transients"/>
      <sheetName val="TBLES-6, ODS Summary"/>
      <sheetName val="TBLES-7, Permit Compliance"/>
      <sheetName val="TBL2-1,Actual, Stationary"/>
      <sheetName val="TBL2-2, Actual HAP"/>
      <sheetName val="TBL2-3, Potential, Stationary"/>
      <sheetName val="TBL2-4, Potential HAP"/>
      <sheetName val="TBLE-3-1, ODS Summary"/>
      <sheetName val="TBL5-1,GHG Actual, Stationary"/>
      <sheetName val="TBL5-2, GHG Potential, Stat."/>
      <sheetName val="Tbl4-1, Actual Mobile"/>
      <sheetName val="Left Footer"/>
      <sheetName val="Center Header"/>
      <sheetName val="Right Header"/>
      <sheetName val="List of Jet Engines"/>
      <sheetName val="Jet Engine EFs"/>
      <sheetName val="Jet Fuel Sulfur Values"/>
      <sheetName val="EPA Haps"/>
      <sheetName val="GHG GWP lookup"/>
      <sheetName val="Jet Engine criteria lookup"/>
      <sheetName val="Non VOCs"/>
      <sheetName val="Final Glycol Ether lis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atural Gas Generators"/>
      <sheetName val="Gasoline IC Engines"/>
      <sheetName val="Gasoline-Fired Stationary AGE"/>
      <sheetName val="Diesel-Fired Stationary AGE"/>
      <sheetName val="Chemical List"/>
      <sheetName val="Dual Fuel Boilers-oil"/>
      <sheetName val="Dual fuel boilers-NG"/>
      <sheetName val="NGBolr usage &lt;.3 MMBtu"/>
      <sheetName val="NGBolr usage.3-100 MMBtu"/>
      <sheetName val="NGBolr no use data"/>
      <sheetName val="Diesel Generator &lt; 600 hp"/>
      <sheetName val="Engine Test Cells"/>
      <sheetName val="Horizontal Fixed Roof Tanks"/>
      <sheetName val="Internal Floating Roof Tank"/>
      <sheetName val="Mogas"/>
      <sheetName val="Fuel Transfer Losses"/>
      <sheetName val="KC-130 Fuel Cell Maint"/>
      <sheetName val="C-5 Fuel Cell Maintenance"/>
      <sheetName val="Chemical Use"/>
      <sheetName val="Aircraft Deicing"/>
      <sheetName val="Degreasers"/>
      <sheetName val="Woodworking"/>
      <sheetName val="Abrasive Blasting"/>
      <sheetName val="Paint Booths"/>
      <sheetName val="Other Painting"/>
      <sheetName val="Welding"/>
      <sheetName val="FuelSpills"/>
      <sheetName val="Gasoline-Fired Mobile AGE"/>
      <sheetName val="Diesel-Fired Mobile AGE"/>
      <sheetName val="Ozone Depleting Substances"/>
      <sheetName val="TBLES-1, Summary"/>
      <sheetName val="TBLES-2, Source Summary"/>
      <sheetName val="TBL2-1,Actual, Stationary"/>
      <sheetName val="TBL2-2, Actual HAP"/>
      <sheetName val="TBL2-3, Potential, Stationary"/>
      <sheetName val="TBL2-4, Potential HAP"/>
      <sheetName val="TBLES-3, ODS Summary"/>
      <sheetName val="Tbl3-1, ODSs"/>
      <sheetName val="AGE-OffRoad HPRange Nonroad Md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efreshError="1"/>
      <sheetData sheetId="30"/>
      <sheetData sheetId="31"/>
      <sheetData sheetId="32"/>
      <sheetData sheetId="33"/>
      <sheetData sheetId="34"/>
      <sheetData sheetId="35"/>
      <sheetData sheetId="36"/>
      <sheetData sheetId="37"/>
      <sheetData sheetId="38"/>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neral Info"/>
      <sheetName val="AGE"/>
      <sheetName val="GOVs"/>
      <sheetName val="Employees"/>
      <sheetName val="POVs"/>
      <sheetName val="Nonroad Engines"/>
      <sheetName val="LTOs"/>
      <sheetName val="TGOs"/>
      <sheetName val="LAs"/>
      <sheetName val="Trim&amp;Power"/>
    </sheetNames>
    <sheetDataSet>
      <sheetData sheetId="0"/>
      <sheetData sheetId="1"/>
      <sheetData sheetId="2"/>
      <sheetData sheetId="3"/>
      <sheetData sheetId="4"/>
      <sheetData sheetId="5" refreshError="1"/>
      <sheetData sheetId="6"/>
      <sheetData sheetId="7"/>
      <sheetData sheetId="8"/>
      <sheetData sheetId="9"/>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terial Balance Data Entry"/>
      <sheetName val="Air Toxic List"/>
      <sheetName val="Lookups"/>
    </sheetNames>
    <sheetDataSet>
      <sheetData sheetId="0"/>
      <sheetData sheetId="1"/>
      <sheetData sheetId="2"/>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 Instructions"/>
      <sheetName val="1. Facility Information"/>
      <sheetName val="2. Emissions Units &amp; Activities"/>
      <sheetName val="3. Pollutant Emissions - EF"/>
      <sheetName val="4. Material Balance Activities"/>
      <sheetName val="5. Pollutant Emissions - MB"/>
      <sheetName val="DEQ Pollutant List"/>
      <sheetName val="PFD"/>
      <sheetName val="Operation"/>
      <sheetName val="Chemicals"/>
      <sheetName val="Product Usages"/>
      <sheetName val="Chem. Usage &amp; Emissions"/>
      <sheetName val="A150X Report"/>
      <sheetName val="F230X Mass Balance"/>
      <sheetName val="A116X ERA-CAO"/>
      <sheetName val="F230X Total Throughput"/>
      <sheetName val="F230X TT by unit"/>
      <sheetName val="F230X Efficiencies"/>
      <sheetName val="F230X-MB-Emissions"/>
      <sheetName val="References"/>
      <sheetName val="A150X HZPL"/>
      <sheetName val="A150X VPL"/>
      <sheetName val="A150X Paint Room"/>
      <sheetName val="RevHistory"/>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fo"/>
      <sheetName val="Executive Summary"/>
      <sheetName val="Monthly Forecast"/>
      <sheetName val="Snapshot"/>
      <sheetName val="Summary"/>
      <sheetName val="Mass_Balance"/>
      <sheetName val="Line_GHG"/>
      <sheetName val="Line_Production_Calculations"/>
      <sheetName val="Line_Production_Calculation(RA)"/>
      <sheetName val="Line_Emissions_Calculations"/>
      <sheetName val="Line_Emissions_Calculations(RA)"/>
      <sheetName val="TRI Raw Data"/>
      <sheetName val="Quarterly_Report"/>
      <sheetName val="GF_METRICS"/>
      <sheetName val="PondData_Entry"/>
      <sheetName val="NG_ELE_Usage_Calcs"/>
      <sheetName val="Prod_Summary_Calcs"/>
      <sheetName val="MB_RawData_Calcs"/>
      <sheetName val="Generator_CatOx_Usage"/>
      <sheetName val="Emission_Factors"/>
      <sheetName val="ConversionFactors"/>
      <sheetName val="Revision History"/>
      <sheetName val="Data_Flow_Char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sheetData sheetId="21" refreshError="1"/>
      <sheetData sheetId="22"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2017 MDI Tool"/>
      <sheetName val="Chemical Usage"/>
      <sheetName val="Pix"/>
      <sheetName val="Hydro Info"/>
      <sheetName val="Azon Data"/>
      <sheetName val="2012 MDI Tool"/>
      <sheetName val="RBC"/>
    </sheetNames>
    <sheetDataSet>
      <sheetData sheetId="0"/>
      <sheetData sheetId="1"/>
      <sheetData sheetId="2"/>
      <sheetData sheetId="3"/>
      <sheetData sheetId="4"/>
      <sheetData sheetId="5"/>
      <sheetData sheetId="6"/>
      <sheetData sheetId="7"/>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1 - 1-hour"/>
      <sheetName val="Table 2 - 8-hour"/>
      <sheetName val="Table 3 - 24-hour"/>
      <sheetName val="Table 4 - Annual"/>
      <sheetName val="SIL_SUMMARY"/>
      <sheetName val="NAAQS_SUMMARY"/>
      <sheetName val="stupid EVR02001"/>
      <sheetName val="jan2017 - bck"/>
      <sheetName val="March2017"/>
      <sheetName val="2017 NO2"/>
      <sheetName val="NOx_Runs"/>
      <sheetName val="Sheet1"/>
      <sheetName val="no2_1"/>
      <sheetName val="no2_2"/>
      <sheetName val="no2_3"/>
      <sheetName val="no2_4"/>
      <sheetName val="no2_5"/>
      <sheetName val="no2_6"/>
      <sheetName val="PM25_Runs"/>
      <sheetName val="pm25_1"/>
      <sheetName val="pm25_2"/>
      <sheetName val="pm25_3"/>
      <sheetName val="pm25_4"/>
      <sheetName val="pm25_5"/>
      <sheetName val="pm25_6"/>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1 Overview"/>
      <sheetName val="A2 Glossary"/>
      <sheetName val="A3 Links"/>
      <sheetName val="A4 Guidance"/>
      <sheetName val="M1 Tank"/>
      <sheetName val="M2 Fugitive_Monitoring Data"/>
      <sheetName val="M3 Fugitive_Equipment Leaks"/>
      <sheetName val="M3a Fugitive no SV"/>
      <sheetName val="M3b Fugitive SV is Zero"/>
      <sheetName val="M3c Fugitive SV is not zero"/>
      <sheetName val="M4 Enclosed Process_Overview"/>
      <sheetName val="M4a Enclosed Process_Weight"/>
      <sheetName val="M4b Enclosed Process_Volume"/>
      <sheetName val="M5 Open Process Overview"/>
      <sheetName val="M5a Open Process"/>
      <sheetName val="M5b Open Process Oven"/>
      <sheetName val="M6 Exhaust Air_Measured"/>
      <sheetName val="M6S Exhaust Air_Saturated"/>
      <sheetName val="M7 Binding Agent"/>
      <sheetName val="M8 Spill"/>
      <sheetName val="M9 Spray Coating"/>
      <sheetName val="M9a Spray Coating_Oven"/>
      <sheetName val="M9b Spray Coating_Air Dry"/>
      <sheetName val="R1 Reference Lookups"/>
      <sheetName val="R2 Reference Tables"/>
      <sheetName val="S1 Emissions Summary"/>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1 Overview"/>
      <sheetName val="A2 Glossary"/>
      <sheetName val="A3 Links"/>
      <sheetName val="A4 Guidance"/>
      <sheetName val="A5 Sample Calculations"/>
      <sheetName val="M1 Tank"/>
      <sheetName val="M2 Fugitive-Monitoring Data"/>
      <sheetName val="M3 Fugitive-Equipment Leaks"/>
      <sheetName val="M4 Enclosed Process-Cavity Size"/>
      <sheetName val="M5 Enclosed Process-Foam Densit"/>
      <sheetName val="M6 Open Process Continuous"/>
      <sheetName val="M7 Filling-Blending Operation"/>
      <sheetName val="MDI Guideline Example"/>
      <sheetName val="M8 Spill"/>
      <sheetName val="M9 Adhesives"/>
      <sheetName val="M11 Carpet Coating"/>
      <sheetName val="M12 Foundries and Casters"/>
      <sheetName val="M13 Belt and Tire Cord"/>
      <sheetName val="M14 Oriented Strand Board"/>
      <sheetName val="M15 Air Filters"/>
      <sheetName val="M16 Appliances"/>
      <sheetName val="M17 Appliance - Truck"/>
      <sheetName val="M18 Automotive"/>
      <sheetName val="M19 Boats"/>
      <sheetName val="M20 Doors"/>
      <sheetName val="M21 Mobile Homes"/>
      <sheetName val="M22 Packaging"/>
      <sheetName val="M23 Rebond"/>
      <sheetName val="M24 Spray Foam"/>
      <sheetName val="M25 Spandex"/>
      <sheetName val="M26 Water Heaters"/>
      <sheetName val="R1 Reference Lookups"/>
      <sheetName val="R2 Reference Tables"/>
      <sheetName val="S1 Emissions Summar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sheetData sheetId="32"/>
      <sheetData sheetId="3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ual Fuel Boilers-oil"/>
      <sheetName val="Dual fuel boilers-NG"/>
      <sheetName val="NGBolr usage (1)"/>
      <sheetName val="NGBolr usage (2)"/>
      <sheetName val="NGBolr no use data"/>
      <sheetName val="Diesel Generator &lt; 600 hp"/>
      <sheetName val="Natural Gas Generators"/>
      <sheetName val="Gasoline IC Engines"/>
      <sheetName val="Gasoline-Fired Stationary AGE"/>
      <sheetName val="Diesel-Fired Stationary AGE"/>
      <sheetName val="Engine Test Cells"/>
      <sheetName val="Horizontal Fixed Roof Tanks"/>
      <sheetName val="Internal Floating Roof Tank"/>
      <sheetName val="Mogas"/>
      <sheetName val="Fuel Transfer Losses"/>
      <sheetName val="KC-130 Fuel Cell Maint"/>
      <sheetName val="C-5 Fuel Cell Maintenance"/>
      <sheetName val="Chemical List"/>
      <sheetName val="Aircraft Deicing"/>
      <sheetName val="Degreasers"/>
      <sheetName val="Woodworking"/>
      <sheetName val="Abrasive Blasting"/>
      <sheetName val="Painting"/>
      <sheetName val="Painting (1)"/>
      <sheetName val="Chemical Use"/>
      <sheetName val="Welding"/>
      <sheetName val="FuelSpills"/>
      <sheetName val="Gasoline-Fired Mobile AGE"/>
      <sheetName val="Diesel-Fired Mobile AGE"/>
      <sheetName val="Ozone Depleting Substances"/>
      <sheetName val="TBLES-1, Summary"/>
      <sheetName val="TBLES-2, Source Summary"/>
      <sheetName val="TBL2-1,Actual, Stationary"/>
      <sheetName val="TBL2-2, Actual HAP"/>
      <sheetName val="TBL2-3, Potential, Stationary"/>
      <sheetName val="TBL2-4, Potential HAP"/>
      <sheetName val="TBLES-3, ODS Summary"/>
      <sheetName val="Tbl3-1, ODSs"/>
      <sheetName val="AGE-OffRoad HPRange Nonroad Md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sheetData sheetId="23" refreshError="1"/>
      <sheetData sheetId="24"/>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sheetName val="Data"/>
      <sheetName val="Menu"/>
    </sheetNames>
    <sheetDataSet>
      <sheetData sheetId="0"/>
      <sheetData sheetId="1"/>
      <sheetData sheetId="2"/>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TOC"/>
      <sheetName val="Input"/>
      <sheetName val="Material_Input"/>
      <sheetName val="Kiln_EFs &lt;200"/>
      <sheetName val="Kiln_CRIT"/>
      <sheetName val="Kiln_HAP &lt;200"/>
      <sheetName val="KILN_NG_CRIT"/>
      <sheetName val="KILN_NG_HAP"/>
      <sheetName val="Planer"/>
      <sheetName val="Sander"/>
      <sheetName val="CNC"/>
      <sheetName val="Jointer"/>
      <sheetName val="Surfacer 1"/>
      <sheetName val="Surfacer 2"/>
      <sheetName val="Truck Bin"/>
      <sheetName val="Hog"/>
      <sheetName val="Generator_CRIT"/>
      <sheetName val="Generator_HAP"/>
      <sheetName val="Adhesives"/>
      <sheetName val="Criteria_Summary"/>
      <sheetName val="HAP_Summary&lt;200"/>
      <sheetName val="HAP_TAP Thresholds &lt;200"/>
      <sheetName val="ODEQ KILN EF"/>
      <sheetName val="HAP_Summary"/>
      <sheetName val="HAP_TAP Thresholds"/>
      <sheetName val="Kiln_EFs"/>
      <sheetName val="MC_SUMM"/>
      <sheetName val="MC_SUMM (&lt;200)"/>
      <sheetName val="MC_INPUT"/>
      <sheetName val="MC_INPUT_Short"/>
      <sheetName val="MC_INPUT_Short (&lt;200)"/>
      <sheetName val="ASIL"/>
      <sheetName val="WA_TAPS_HAPS"/>
      <sheetName val="Source Parameters"/>
      <sheetName val="Buildings"/>
      <sheetName val="ADHESIVE2 (2)"/>
      <sheetName val="M1"/>
      <sheetName val="Removal update"/>
      <sheetName val="Source Map"/>
      <sheetName val="Sheet1"/>
      <sheetName val="Kilns Criteria"/>
      <sheetName val="Kilns HAP_TAP"/>
      <sheetName val="HAP List"/>
      <sheetName val="Generator_CRIT (2)"/>
      <sheetName val="ADHESIVE2"/>
      <sheetName val="Sheet2"/>
      <sheetName val="Sheet1 (2)"/>
      <sheetName val="Kiln_HAP"/>
      <sheetName val="NO2_ratio_data"/>
      <sheetName val="beta_database"/>
      <sheetName val="Sheet3"/>
      <sheetName val="Size-RTO"/>
      <sheetName val="Size-CatOx"/>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per12 total"/>
      <sheetName val="Paper12 dry"/>
      <sheetName val="Paper12 wet"/>
      <sheetName val="Paper14 total"/>
      <sheetName val="Paper14 wet"/>
      <sheetName val="paper14 dry"/>
      <sheetName val="deink5"/>
      <sheetName val="deink1"/>
      <sheetName val="HH01"/>
      <sheetName val="HH2D"/>
      <sheetName val="HH4B"/>
      <sheetName val="HH05"/>
      <sheetName val="HH06"/>
      <sheetName val="HH07"/>
      <sheetName val="HH08"/>
      <sheetName val="HH09"/>
      <sheetName val="HH11"/>
      <sheetName val="HH12"/>
      <sheetName val="HH13"/>
      <sheetName val="HH14"/>
      <sheetName val="HH15"/>
      <sheetName val="HH16"/>
      <sheetName val="HH17"/>
      <sheetName val="HH20"/>
      <sheetName val="HH21"/>
      <sheetName val="HH22"/>
      <sheetName val="HH23"/>
      <sheetName val="HH24"/>
      <sheetName val="HH26"/>
      <sheetName val="Table N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sheetData sheetId="29"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dentify Toxic Emitting Units"/>
      <sheetName val="Identify Toxic Air Contaminents"/>
      <sheetName val="Identify Exposure Locations"/>
      <sheetName val="Calculate Dispersion Factors"/>
      <sheetName val="Calculate Risk"/>
      <sheetName val="Summarize Risk"/>
      <sheetName val="RBCs"/>
      <sheetName val="TACs"/>
      <sheetName val="Dispersion Factors"/>
    </sheetNames>
    <sheetDataSet>
      <sheetData sheetId="0"/>
      <sheetData sheetId="1"/>
      <sheetData sheetId="2"/>
      <sheetData sheetId="3"/>
      <sheetData sheetId="4"/>
      <sheetData sheetId="5"/>
      <sheetData sheetId="6"/>
      <sheetData sheetId="7"/>
      <sheetData sheetId="8"/>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stants"/>
    </sheetNames>
    <sheetDataSet>
      <sheetData sheetId="0"/>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s.&amp;Com. &lt;.3-100"/>
      <sheetName val="Diesel Generator &lt; 600 hp"/>
      <sheetName val="Gasoline-Fired Stationary AGE"/>
      <sheetName val="Diesel-Fired Stationary AGE"/>
      <sheetName val="Gasoline Generator &lt; 600 hp"/>
      <sheetName val="Natural Gas Generators"/>
      <sheetName val="Engine Test Cells"/>
      <sheetName val="Horizontal Fixed Roof Tanks"/>
      <sheetName val="Vertical Fixed Roof Tank"/>
      <sheetName val="External Floating Roof Tank"/>
      <sheetName val="Mogas"/>
      <sheetName val="Fuel Transfer Losses"/>
      <sheetName val="Chemical Usage CY2005"/>
      <sheetName val="Fuel Cell Maint."/>
      <sheetName val="Woodworking"/>
      <sheetName val="Abrasive Blasting"/>
      <sheetName val="Degreaser"/>
      <sheetName val="Aircraft Deicing"/>
      <sheetName val="Painting"/>
      <sheetName val="Pesticide"/>
      <sheetName val="Installation Restoration Sites"/>
      <sheetName val="Fuel Spill"/>
      <sheetName val="Gasoline-Fired Mobile AGE"/>
      <sheetName val="Diesel-Fired Mobile AGE"/>
      <sheetName val="Ozone Depleting Substances"/>
      <sheetName val="TBLES-1, Summary"/>
      <sheetName val="TBLES-2, Source Summary"/>
      <sheetName val="TBLES-3, Permit Compliance1 "/>
      <sheetName val="TBLES-4, Permit Compliance2"/>
      <sheetName val="TBLES-5, ODS Summary"/>
      <sheetName val="TBL2-1,Actual, Stationary"/>
      <sheetName val="TBL2-2, Actual HAP"/>
      <sheetName val="TBL2-3, Potential, Stationary"/>
      <sheetName val="TBL2-4, Potential HAP"/>
      <sheetName val="TBL3-1, ODSs"/>
      <sheetName val="Tbl4-1, Actual Mobil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refreshError="1"/>
      <sheetData sheetId="25"/>
      <sheetData sheetId="26"/>
      <sheetData sheetId="27"/>
      <sheetData sheetId="28"/>
      <sheetData sheetId="29"/>
      <sheetData sheetId="30"/>
      <sheetData sheetId="31"/>
      <sheetData sheetId="32"/>
      <sheetData sheetId="33"/>
      <sheetData sheetId="34"/>
      <sheetData sheetId="3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IQ Form"/>
      <sheetName val="Drop-Down Box Data"/>
    </sheetNames>
    <sheetDataSet>
      <sheetData sheetId="0"/>
      <sheetData sheetId="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mbustion emissions"/>
      <sheetName val="Fuel Lookup"/>
      <sheetName val="Units Lookup"/>
    </sheetNames>
    <sheetDataSet>
      <sheetData sheetId="0" refreshError="1"/>
      <sheetData sheetId="1" refreshError="1"/>
      <sheetData sheetId="2"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MBOILR &lt; 100 MMBtu"/>
      <sheetName val="RESBLRNG &lt; 0.3 MMBtu"/>
      <sheetName val="COMBLRNG 0.3-100 MMBtu "/>
      <sheetName val="Propane"/>
      <sheetName val="Fire Training"/>
      <sheetName val="Diesel Generator &lt; 600 hp"/>
      <sheetName val="Gasoline Generator &lt; 600 hp"/>
      <sheetName val="Nat Gas Generators"/>
      <sheetName val="Propane Generators"/>
      <sheetName val="Gasoline IC Engines"/>
      <sheetName val="AGE-Stationary"/>
      <sheetName val="Horizontal tanks"/>
      <sheetName val="Internal tanks"/>
      <sheetName val="Fuel Transfer Losses"/>
      <sheetName val="VOC Compounds"/>
      <sheetName val="Degreasers"/>
      <sheetName val="Woodworking"/>
      <sheetName val="Aircraft Deicing"/>
      <sheetName val="Off-road gasoline vehicles"/>
      <sheetName val="Off-road diesel vehicles"/>
      <sheetName val="Aircraft LTOs &amp; T&amp;Gs"/>
      <sheetName val="Aircraft Trim&amp;Power Chks"/>
      <sheetName val="Onroad Vehicles"/>
      <sheetName val="Ozone Depleting Substances"/>
      <sheetName val="TBLES-1, Summary"/>
      <sheetName val="TBLES-2, Source Summary"/>
      <sheetName val="TBLES-3, ODS Summary"/>
      <sheetName val="TBL2-1,Actual, Stationary"/>
      <sheetName val="TBL2-2, Actual HAP"/>
      <sheetName val="TBL2-3, Potential, Stationary"/>
      <sheetName val="TBL2-4, Potential HAP"/>
      <sheetName val="Tbl3-1, Actual Mobile"/>
      <sheetName val="Tbl4-1, OD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efreshError="1"/>
      <sheetData sheetId="24"/>
      <sheetData sheetId="25"/>
      <sheetData sheetId="26"/>
      <sheetData sheetId="27"/>
      <sheetData sheetId="28"/>
      <sheetData sheetId="29"/>
      <sheetData sheetId="30"/>
      <sheetData sheetId="31"/>
      <sheetData sheetId="32"/>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G_Ext_Comb"/>
      <sheetName val="NG_Flare"/>
      <sheetName val="NG_Turbine"/>
      <sheetName val="NG_ICE"/>
      <sheetName val="FO_Ext_Comb"/>
      <sheetName val="FO_Int_Comb"/>
      <sheetName val="FO_Turbine"/>
      <sheetName val="Propane_Ext_Comb"/>
      <sheetName val="Propane_Turbine"/>
      <sheetName val="Propane_ICE"/>
      <sheetName val="Air Toxic Contaminants List"/>
      <sheetName val="WAC_173_460"/>
      <sheetName val="AT_EFs_Combustion.xlsx"/>
      <sheetName val="AT_EFs_Combustion"/>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coping"/>
      <sheetName val="CMS_NG_Ext_Comb"/>
      <sheetName val="CMS_Shot_Blast"/>
      <sheetName val="CMS_paints"/>
      <sheetName val="KWE_paints"/>
      <sheetName val="List_Compare"/>
      <sheetName val="Air Toxic Contaminants List"/>
      <sheetName val="Myers_Scoping_Calcs.xlsx"/>
      <sheetName val="Myers_Scoping_Calcs"/>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customProperty" Target="../customProperty7.bin"/><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1ADBB5-0091-4568-B9FA-F0BB4D285EB2}">
  <sheetPr>
    <tabColor rgb="FF7030A0"/>
  </sheetPr>
  <dimension ref="A1:N100"/>
  <sheetViews>
    <sheetView view="pageBreakPreview" zoomScale="120" zoomScaleNormal="160" zoomScaleSheetLayoutView="120" workbookViewId="0">
      <selection activeCell="A3" sqref="A3:A92"/>
    </sheetView>
  </sheetViews>
  <sheetFormatPr defaultColWidth="15.6640625" defaultRowHeight="15" customHeight="1"/>
  <cols>
    <col min="1" max="1" width="16" style="4" customWidth="1"/>
    <col min="2" max="2" width="3.33203125" style="4" customWidth="1"/>
    <col min="3" max="3" width="12.33203125" style="4" customWidth="1"/>
    <col min="4" max="4" width="14" style="4" customWidth="1"/>
    <col min="5" max="5" width="10.5546875" style="4" customWidth="1"/>
    <col min="6" max="6" width="10.6640625" style="1" customWidth="1"/>
    <col min="7" max="7" width="2.6640625" style="1" customWidth="1"/>
    <col min="8" max="8" width="14.33203125" style="4" customWidth="1"/>
    <col min="9" max="9" width="10.6640625" style="4" customWidth="1"/>
    <col min="10" max="10" width="2.6640625" style="4" customWidth="1"/>
    <col min="11" max="11" width="10.6640625" style="1" customWidth="1"/>
    <col min="12" max="12" width="2.6640625" style="1" customWidth="1"/>
    <col min="13" max="16384" width="15.6640625" style="4"/>
  </cols>
  <sheetData>
    <row r="1" spans="1:14" s="2" customFormat="1" ht="21" customHeight="1">
      <c r="A1" s="129" t="s">
        <v>0</v>
      </c>
      <c r="B1" s="131"/>
      <c r="C1" s="129" t="s">
        <v>1</v>
      </c>
      <c r="D1" s="129" t="s">
        <v>2</v>
      </c>
      <c r="E1" s="133" t="s">
        <v>3</v>
      </c>
      <c r="F1" s="127" t="s">
        <v>4</v>
      </c>
      <c r="G1" s="128"/>
      <c r="H1" s="129" t="s">
        <v>5</v>
      </c>
      <c r="I1" s="128" t="s">
        <v>6</v>
      </c>
      <c r="J1" s="128"/>
      <c r="K1" s="128" t="s">
        <v>7</v>
      </c>
      <c r="L1" s="128"/>
      <c r="M1" s="38"/>
      <c r="N1" s="38"/>
    </row>
    <row r="2" spans="1:14" s="1" customFormat="1" ht="30" customHeight="1">
      <c r="A2" s="130"/>
      <c r="B2" s="132"/>
      <c r="C2" s="130"/>
      <c r="D2" s="130"/>
      <c r="E2" s="134"/>
      <c r="F2" s="127"/>
      <c r="G2" s="128"/>
      <c r="H2" s="130"/>
      <c r="I2" s="128"/>
      <c r="J2" s="128"/>
      <c r="K2" s="128"/>
      <c r="L2" s="128"/>
      <c r="M2" s="24"/>
      <c r="N2" s="24"/>
    </row>
    <row r="3" spans="1:14" s="1" customFormat="1" ht="14.4">
      <c r="A3" s="150" t="s">
        <v>8</v>
      </c>
      <c r="B3" s="12"/>
      <c r="C3" s="7" t="s">
        <v>9</v>
      </c>
      <c r="D3" s="7" t="s">
        <v>10</v>
      </c>
      <c r="E3" s="13">
        <v>1996</v>
      </c>
      <c r="F3" s="8" t="s">
        <v>11</v>
      </c>
      <c r="G3" s="3"/>
      <c r="H3" s="114">
        <v>113.51</v>
      </c>
      <c r="I3" s="135">
        <v>10</v>
      </c>
      <c r="J3" s="136"/>
      <c r="K3" s="19">
        <v>25</v>
      </c>
      <c r="L3" s="3"/>
      <c r="M3" s="24"/>
      <c r="N3" s="24"/>
    </row>
    <row r="4" spans="1:14" s="1" customFormat="1" ht="14.4">
      <c r="A4" s="150" t="s">
        <v>12</v>
      </c>
      <c r="B4" s="12"/>
      <c r="C4" s="7" t="s">
        <v>9</v>
      </c>
      <c r="D4" s="7" t="s">
        <v>10</v>
      </c>
      <c r="E4" s="13">
        <v>1996</v>
      </c>
      <c r="F4" s="8" t="s">
        <v>11</v>
      </c>
      <c r="G4" s="3"/>
      <c r="H4" s="114">
        <v>113.51</v>
      </c>
      <c r="I4" s="135">
        <v>10</v>
      </c>
      <c r="J4" s="136"/>
      <c r="K4" s="19">
        <v>25</v>
      </c>
      <c r="L4" s="3"/>
      <c r="M4" s="24"/>
      <c r="N4" s="24"/>
    </row>
    <row r="5" spans="1:14" s="1" customFormat="1" ht="14.4">
      <c r="A5" s="150" t="s">
        <v>13</v>
      </c>
      <c r="B5" s="12"/>
      <c r="C5" s="7" t="s">
        <v>9</v>
      </c>
      <c r="D5" s="7" t="s">
        <v>10</v>
      </c>
      <c r="E5" s="13">
        <v>1996</v>
      </c>
      <c r="F5" s="8" t="s">
        <v>11</v>
      </c>
      <c r="G5" s="3"/>
      <c r="H5" s="114">
        <v>113.51</v>
      </c>
      <c r="I5" s="135">
        <v>10</v>
      </c>
      <c r="J5" s="136"/>
      <c r="K5" s="19">
        <v>25</v>
      </c>
      <c r="L5" s="3"/>
      <c r="M5" s="24"/>
      <c r="N5" s="24"/>
    </row>
    <row r="6" spans="1:14" s="1" customFormat="1" ht="14.4">
      <c r="A6" s="150" t="s">
        <v>14</v>
      </c>
      <c r="B6" s="12"/>
      <c r="C6" s="7" t="s">
        <v>9</v>
      </c>
      <c r="D6" s="7" t="s">
        <v>10</v>
      </c>
      <c r="E6" s="13">
        <v>1996</v>
      </c>
      <c r="F6" s="8" t="s">
        <v>11</v>
      </c>
      <c r="G6" s="3"/>
      <c r="H6" s="114">
        <v>113.51</v>
      </c>
      <c r="I6" s="135">
        <v>10</v>
      </c>
      <c r="J6" s="136"/>
      <c r="K6" s="19">
        <v>25</v>
      </c>
      <c r="L6" s="3"/>
      <c r="M6" s="24"/>
      <c r="N6" s="24"/>
    </row>
    <row r="7" spans="1:14" s="1" customFormat="1" ht="14.4">
      <c r="A7" s="150" t="s">
        <v>15</v>
      </c>
      <c r="B7" s="12"/>
      <c r="C7" s="7" t="s">
        <v>9</v>
      </c>
      <c r="D7" s="7" t="s">
        <v>16</v>
      </c>
      <c r="E7" s="13">
        <v>1998</v>
      </c>
      <c r="F7" s="8" t="s">
        <v>11</v>
      </c>
      <c r="G7" s="3"/>
      <c r="H7" s="114">
        <v>89.71</v>
      </c>
      <c r="I7" s="135">
        <v>10</v>
      </c>
      <c r="J7" s="136"/>
      <c r="K7" s="19">
        <v>25</v>
      </c>
      <c r="L7" s="3"/>
      <c r="M7" s="24"/>
      <c r="N7" s="24"/>
    </row>
    <row r="8" spans="1:14" s="1" customFormat="1" ht="14.4">
      <c r="A8" s="150" t="s">
        <v>17</v>
      </c>
      <c r="B8" s="12"/>
      <c r="C8" s="7" t="s">
        <v>9</v>
      </c>
      <c r="D8" s="7" t="s">
        <v>16</v>
      </c>
      <c r="E8" s="13">
        <v>1998</v>
      </c>
      <c r="F8" s="8" t="s">
        <v>11</v>
      </c>
      <c r="G8" s="3"/>
      <c r="H8" s="114">
        <v>89.71</v>
      </c>
      <c r="I8" s="135">
        <v>10</v>
      </c>
      <c r="J8" s="136"/>
      <c r="K8" s="19">
        <v>25</v>
      </c>
      <c r="L8" s="3"/>
      <c r="M8" s="24"/>
      <c r="N8" s="24"/>
    </row>
    <row r="9" spans="1:14" s="1" customFormat="1" ht="14.4">
      <c r="A9" s="150" t="s">
        <v>18</v>
      </c>
      <c r="B9" s="12"/>
      <c r="C9" s="7" t="s">
        <v>9</v>
      </c>
      <c r="D9" s="7" t="s">
        <v>16</v>
      </c>
      <c r="E9" s="13">
        <v>1998</v>
      </c>
      <c r="F9" s="8" t="s">
        <v>11</v>
      </c>
      <c r="G9" s="3"/>
      <c r="H9" s="114">
        <v>89.71</v>
      </c>
      <c r="I9" s="135">
        <v>10</v>
      </c>
      <c r="J9" s="136"/>
      <c r="K9" s="19">
        <v>25</v>
      </c>
      <c r="L9" s="3"/>
      <c r="M9" s="24"/>
      <c r="N9" s="24"/>
    </row>
    <row r="10" spans="1:14" s="1" customFormat="1" ht="14.4">
      <c r="A10" s="150" t="s">
        <v>19</v>
      </c>
      <c r="B10" s="12"/>
      <c r="C10" s="7" t="s">
        <v>9</v>
      </c>
      <c r="D10" s="7" t="s">
        <v>16</v>
      </c>
      <c r="E10" s="13">
        <v>1998</v>
      </c>
      <c r="F10" s="8" t="s">
        <v>11</v>
      </c>
      <c r="G10" s="3"/>
      <c r="H10" s="115">
        <v>208</v>
      </c>
      <c r="I10" s="135">
        <v>10</v>
      </c>
      <c r="J10" s="136"/>
      <c r="K10" s="19">
        <v>25</v>
      </c>
      <c r="L10" s="3"/>
      <c r="M10" s="24"/>
      <c r="N10" s="24"/>
    </row>
    <row r="11" spans="1:14" s="1" customFormat="1" ht="14.4">
      <c r="A11" s="150" t="s">
        <v>20</v>
      </c>
      <c r="B11" s="12"/>
      <c r="C11" s="7" t="s">
        <v>9</v>
      </c>
      <c r="D11" s="7" t="s">
        <v>16</v>
      </c>
      <c r="E11" s="13">
        <v>1998</v>
      </c>
      <c r="F11" s="8" t="s">
        <v>11</v>
      </c>
      <c r="G11" s="3"/>
      <c r="H11" s="115">
        <v>208</v>
      </c>
      <c r="I11" s="135">
        <v>10</v>
      </c>
      <c r="J11" s="136"/>
      <c r="K11" s="19">
        <v>25</v>
      </c>
      <c r="L11" s="3"/>
      <c r="M11" s="24"/>
      <c r="N11" s="24"/>
    </row>
    <row r="12" spans="1:14" s="1" customFormat="1" ht="14.4">
      <c r="A12" s="150" t="s">
        <v>21</v>
      </c>
      <c r="B12" s="12"/>
      <c r="C12" s="7" t="s">
        <v>9</v>
      </c>
      <c r="D12" s="7" t="s">
        <v>22</v>
      </c>
      <c r="E12" s="13">
        <v>1998</v>
      </c>
      <c r="F12" s="8" t="s">
        <v>11</v>
      </c>
      <c r="G12" s="3"/>
      <c r="H12" s="114">
        <v>137.5</v>
      </c>
      <c r="I12" s="135">
        <v>10</v>
      </c>
      <c r="J12" s="136"/>
      <c r="K12" s="19">
        <v>25</v>
      </c>
      <c r="L12" s="3"/>
      <c r="M12" s="24"/>
      <c r="N12" s="24"/>
    </row>
    <row r="13" spans="1:14" s="1" customFormat="1" ht="14.4">
      <c r="A13" s="150" t="s">
        <v>23</v>
      </c>
      <c r="B13" s="12"/>
      <c r="C13" s="7" t="s">
        <v>9</v>
      </c>
      <c r="D13" s="7" t="s">
        <v>24</v>
      </c>
      <c r="E13" s="13">
        <v>2000</v>
      </c>
      <c r="F13" s="8" t="s">
        <v>11</v>
      </c>
      <c r="G13" s="3"/>
      <c r="H13" s="114">
        <v>145.4</v>
      </c>
      <c r="I13" s="135">
        <v>10</v>
      </c>
      <c r="J13" s="136"/>
      <c r="K13" s="19">
        <v>25</v>
      </c>
      <c r="L13" s="3"/>
      <c r="M13" s="24"/>
      <c r="N13" s="24"/>
    </row>
    <row r="14" spans="1:14" s="1" customFormat="1" ht="14.4">
      <c r="A14" s="150" t="s">
        <v>25</v>
      </c>
      <c r="B14" s="21" t="s">
        <v>26</v>
      </c>
      <c r="C14" s="7" t="s">
        <v>9</v>
      </c>
      <c r="D14" s="7" t="s">
        <v>24</v>
      </c>
      <c r="E14" s="13" t="s">
        <v>27</v>
      </c>
      <c r="F14" s="8" t="s">
        <v>11</v>
      </c>
      <c r="G14" s="3"/>
      <c r="H14" s="115">
        <v>145.4</v>
      </c>
      <c r="I14" s="135">
        <v>10</v>
      </c>
      <c r="J14" s="136"/>
      <c r="K14" s="19">
        <v>25</v>
      </c>
      <c r="L14" s="3"/>
      <c r="M14" s="24"/>
      <c r="N14" s="24"/>
    </row>
    <row r="15" spans="1:14" s="1" customFormat="1" ht="14.4">
      <c r="A15" s="150" t="s">
        <v>28</v>
      </c>
      <c r="B15" s="12"/>
      <c r="C15" s="7" t="s">
        <v>9</v>
      </c>
      <c r="D15" s="7" t="s">
        <v>29</v>
      </c>
      <c r="E15" s="13">
        <v>2002</v>
      </c>
      <c r="F15" s="8" t="s">
        <v>11</v>
      </c>
      <c r="G15" s="3"/>
      <c r="H15" s="114">
        <v>147.46</v>
      </c>
      <c r="I15" s="135">
        <v>10</v>
      </c>
      <c r="J15" s="136"/>
      <c r="K15" s="19">
        <v>25</v>
      </c>
      <c r="L15" s="3"/>
      <c r="M15" s="24"/>
      <c r="N15" s="24"/>
    </row>
    <row r="16" spans="1:14" s="1" customFormat="1" ht="14.4">
      <c r="A16" s="150" t="s">
        <v>30</v>
      </c>
      <c r="B16" s="12"/>
      <c r="C16" s="7" t="s">
        <v>9</v>
      </c>
      <c r="D16" s="7" t="s">
        <v>29</v>
      </c>
      <c r="E16" s="13">
        <v>2002</v>
      </c>
      <c r="F16" s="8" t="s">
        <v>11</v>
      </c>
      <c r="G16" s="3"/>
      <c r="H16" s="114">
        <v>147.46</v>
      </c>
      <c r="I16" s="135">
        <v>10</v>
      </c>
      <c r="J16" s="136"/>
      <c r="K16" s="19">
        <v>25</v>
      </c>
      <c r="L16" s="3"/>
      <c r="M16" s="24"/>
      <c r="N16" s="24"/>
    </row>
    <row r="17" spans="1:14" s="1" customFormat="1" ht="14.4">
      <c r="A17" s="150" t="s">
        <v>31</v>
      </c>
      <c r="B17" s="12"/>
      <c r="C17" s="7" t="s">
        <v>9</v>
      </c>
      <c r="D17" s="7" t="s">
        <v>29</v>
      </c>
      <c r="E17" s="13">
        <v>2002</v>
      </c>
      <c r="F17" s="8" t="s">
        <v>11</v>
      </c>
      <c r="G17" s="3"/>
      <c r="H17" s="114">
        <v>147.46</v>
      </c>
      <c r="I17" s="135">
        <v>10</v>
      </c>
      <c r="J17" s="136"/>
      <c r="K17" s="19">
        <v>25</v>
      </c>
      <c r="L17" s="3"/>
      <c r="M17" s="24"/>
      <c r="N17" s="24"/>
    </row>
    <row r="18" spans="1:14" s="1" customFormat="1" ht="14.4">
      <c r="A18" s="150" t="s">
        <v>32</v>
      </c>
      <c r="B18" s="12"/>
      <c r="C18" s="7" t="s">
        <v>9</v>
      </c>
      <c r="D18" s="7" t="s">
        <v>29</v>
      </c>
      <c r="E18" s="13">
        <v>2002</v>
      </c>
      <c r="F18" s="8" t="s">
        <v>11</v>
      </c>
      <c r="G18" s="3"/>
      <c r="H18" s="114">
        <v>147.46</v>
      </c>
      <c r="I18" s="135">
        <v>10</v>
      </c>
      <c r="J18" s="136"/>
      <c r="K18" s="19">
        <v>25</v>
      </c>
      <c r="L18" s="3"/>
      <c r="M18" s="24"/>
      <c r="N18" s="24"/>
    </row>
    <row r="19" spans="1:14" s="1" customFormat="1" ht="14.4">
      <c r="A19" s="150" t="s">
        <v>33</v>
      </c>
      <c r="B19" s="12"/>
      <c r="C19" s="7" t="s">
        <v>9</v>
      </c>
      <c r="D19" s="7" t="s">
        <v>29</v>
      </c>
      <c r="E19" s="13">
        <v>2002</v>
      </c>
      <c r="F19" s="8" t="s">
        <v>11</v>
      </c>
      <c r="G19" s="3"/>
      <c r="H19" s="114">
        <v>147.46</v>
      </c>
      <c r="I19" s="135">
        <v>10</v>
      </c>
      <c r="J19" s="136"/>
      <c r="K19" s="19">
        <v>25</v>
      </c>
      <c r="L19" s="3"/>
      <c r="M19" s="24"/>
      <c r="N19" s="24"/>
    </row>
    <row r="20" spans="1:14" s="1" customFormat="1" ht="14.4">
      <c r="A20" s="150" t="s">
        <v>34</v>
      </c>
      <c r="B20" s="12"/>
      <c r="C20" s="7" t="s">
        <v>9</v>
      </c>
      <c r="D20" s="7" t="s">
        <v>29</v>
      </c>
      <c r="E20" s="13">
        <v>2002</v>
      </c>
      <c r="F20" s="8" t="s">
        <v>11</v>
      </c>
      <c r="G20" s="3"/>
      <c r="H20" s="114">
        <v>147.46</v>
      </c>
      <c r="I20" s="135">
        <v>10</v>
      </c>
      <c r="J20" s="136"/>
      <c r="K20" s="19">
        <v>25</v>
      </c>
      <c r="L20" s="3"/>
      <c r="M20" s="24"/>
      <c r="N20" s="24"/>
    </row>
    <row r="21" spans="1:14" s="1" customFormat="1" ht="14.4">
      <c r="A21" s="150" t="s">
        <v>35</v>
      </c>
      <c r="B21" s="21" t="s">
        <v>26</v>
      </c>
      <c r="C21" s="7" t="s">
        <v>9</v>
      </c>
      <c r="D21" s="7" t="s">
        <v>29</v>
      </c>
      <c r="E21" s="13" t="s">
        <v>27</v>
      </c>
      <c r="F21" s="8" t="s">
        <v>11</v>
      </c>
      <c r="G21" s="3"/>
      <c r="H21" s="115">
        <v>147.5</v>
      </c>
      <c r="I21" s="135">
        <v>10</v>
      </c>
      <c r="J21" s="136"/>
      <c r="K21" s="19">
        <v>25</v>
      </c>
      <c r="L21" s="3"/>
      <c r="M21" s="24"/>
      <c r="N21" s="24"/>
    </row>
    <row r="22" spans="1:14" s="1" customFormat="1" ht="14.4">
      <c r="A22" s="150" t="s">
        <v>36</v>
      </c>
      <c r="B22" s="12"/>
      <c r="C22" s="7" t="s">
        <v>9</v>
      </c>
      <c r="D22" s="7" t="s">
        <v>37</v>
      </c>
      <c r="E22" s="13">
        <v>2005</v>
      </c>
      <c r="F22" s="8" t="s">
        <v>11</v>
      </c>
      <c r="G22" s="3"/>
      <c r="H22" s="114">
        <v>22.9</v>
      </c>
      <c r="I22" s="135">
        <v>10</v>
      </c>
      <c r="J22" s="136"/>
      <c r="K22" s="19">
        <v>25</v>
      </c>
      <c r="L22" s="3"/>
      <c r="M22" s="24"/>
      <c r="N22" s="24"/>
    </row>
    <row r="23" spans="1:14" s="1" customFormat="1" ht="14.4">
      <c r="A23" s="150" t="s">
        <v>38</v>
      </c>
      <c r="B23" s="12"/>
      <c r="C23" s="7" t="s">
        <v>9</v>
      </c>
      <c r="D23" s="7" t="s">
        <v>39</v>
      </c>
      <c r="E23" s="13">
        <v>2005</v>
      </c>
      <c r="F23" s="8" t="s">
        <v>11</v>
      </c>
      <c r="G23" s="3"/>
      <c r="H23" s="114">
        <v>22.9</v>
      </c>
      <c r="I23" s="135">
        <v>10</v>
      </c>
      <c r="J23" s="136"/>
      <c r="K23" s="19">
        <v>25</v>
      </c>
      <c r="L23" s="3"/>
      <c r="M23" s="24"/>
      <c r="N23" s="24"/>
    </row>
    <row r="24" spans="1:14" s="1" customFormat="1" ht="14.4">
      <c r="A24" s="150" t="s">
        <v>40</v>
      </c>
      <c r="B24" s="21" t="s">
        <v>26</v>
      </c>
      <c r="C24" s="7" t="s">
        <v>9</v>
      </c>
      <c r="D24" s="7" t="s">
        <v>39</v>
      </c>
      <c r="E24" s="13" t="s">
        <v>27</v>
      </c>
      <c r="F24" s="8" t="s">
        <v>11</v>
      </c>
      <c r="G24" s="3"/>
      <c r="H24" s="114">
        <v>147.5</v>
      </c>
      <c r="I24" s="135">
        <v>10</v>
      </c>
      <c r="J24" s="136"/>
      <c r="K24" s="19">
        <v>25</v>
      </c>
      <c r="L24" s="3"/>
      <c r="M24" s="24"/>
      <c r="N24" s="24"/>
    </row>
    <row r="25" spans="1:14" s="1" customFormat="1" ht="14.4">
      <c r="A25" s="150" t="s">
        <v>41</v>
      </c>
      <c r="B25" s="12"/>
      <c r="C25" s="7" t="s">
        <v>9</v>
      </c>
      <c r="D25" s="7" t="s">
        <v>42</v>
      </c>
      <c r="E25" s="13">
        <v>2012</v>
      </c>
      <c r="F25" s="8" t="s">
        <v>11</v>
      </c>
      <c r="G25" s="3"/>
      <c r="H25" s="115">
        <v>176</v>
      </c>
      <c r="I25" s="135">
        <v>10</v>
      </c>
      <c r="J25" s="136"/>
      <c r="K25" s="19">
        <v>25</v>
      </c>
      <c r="L25" s="3"/>
      <c r="M25" s="24"/>
      <c r="N25" s="24"/>
    </row>
    <row r="26" spans="1:14" s="1" customFormat="1" ht="14.4">
      <c r="A26" s="150" t="s">
        <v>43</v>
      </c>
      <c r="B26" s="12"/>
      <c r="C26" s="7" t="s">
        <v>9</v>
      </c>
      <c r="D26" s="7" t="s">
        <v>42</v>
      </c>
      <c r="E26" s="13">
        <v>2013</v>
      </c>
      <c r="F26" s="8" t="s">
        <v>11</v>
      </c>
      <c r="G26" s="3"/>
      <c r="H26" s="115">
        <v>172.1</v>
      </c>
      <c r="I26" s="135">
        <v>10</v>
      </c>
      <c r="J26" s="136"/>
      <c r="K26" s="19">
        <v>25</v>
      </c>
      <c r="L26" s="3"/>
      <c r="M26" s="24"/>
      <c r="N26" s="24"/>
    </row>
    <row r="27" spans="1:14" s="1" customFormat="1" ht="14.4">
      <c r="A27" s="150" t="s">
        <v>44</v>
      </c>
      <c r="B27" s="12"/>
      <c r="C27" s="7" t="s">
        <v>9</v>
      </c>
      <c r="D27" s="7" t="s">
        <v>42</v>
      </c>
      <c r="E27" s="13">
        <v>2012</v>
      </c>
      <c r="F27" s="8" t="s">
        <v>11</v>
      </c>
      <c r="G27" s="3"/>
      <c r="H27" s="115">
        <v>176</v>
      </c>
      <c r="I27" s="135">
        <v>10</v>
      </c>
      <c r="J27" s="136"/>
      <c r="K27" s="19">
        <v>25</v>
      </c>
      <c r="L27" s="3"/>
      <c r="M27" s="24"/>
      <c r="N27" s="24"/>
    </row>
    <row r="28" spans="1:14" s="1" customFormat="1" ht="14.4">
      <c r="A28" s="150" t="s">
        <v>45</v>
      </c>
      <c r="B28" s="12"/>
      <c r="C28" s="7" t="s">
        <v>9</v>
      </c>
      <c r="D28" s="7" t="s">
        <v>42</v>
      </c>
      <c r="E28" s="13">
        <v>2012</v>
      </c>
      <c r="F28" s="8" t="s">
        <v>11</v>
      </c>
      <c r="G28" s="3"/>
      <c r="H28" s="115">
        <v>176</v>
      </c>
      <c r="I28" s="135">
        <v>10</v>
      </c>
      <c r="J28" s="136"/>
      <c r="K28" s="19">
        <v>25</v>
      </c>
      <c r="L28" s="3"/>
      <c r="M28" s="24"/>
      <c r="N28" s="24"/>
    </row>
    <row r="29" spans="1:14" s="1" customFormat="1" ht="14.4">
      <c r="A29" s="150" t="s">
        <v>46</v>
      </c>
      <c r="B29" s="12"/>
      <c r="C29" s="7" t="s">
        <v>9</v>
      </c>
      <c r="D29" s="7" t="s">
        <v>42</v>
      </c>
      <c r="E29" s="13">
        <v>2012</v>
      </c>
      <c r="F29" s="8" t="s">
        <v>11</v>
      </c>
      <c r="G29" s="3"/>
      <c r="H29" s="115">
        <v>176</v>
      </c>
      <c r="I29" s="135">
        <v>10</v>
      </c>
      <c r="J29" s="136"/>
      <c r="K29" s="19">
        <v>25</v>
      </c>
      <c r="L29" s="3"/>
      <c r="M29" s="24"/>
      <c r="N29" s="24"/>
    </row>
    <row r="30" spans="1:14" s="1" customFormat="1" ht="14.4">
      <c r="A30" s="150" t="s">
        <v>47</v>
      </c>
      <c r="B30" s="12"/>
      <c r="C30" s="7" t="s">
        <v>9</v>
      </c>
      <c r="D30" s="7" t="s">
        <v>42</v>
      </c>
      <c r="E30" s="13">
        <v>2012</v>
      </c>
      <c r="F30" s="8" t="s">
        <v>11</v>
      </c>
      <c r="G30" s="3"/>
      <c r="H30" s="115">
        <v>176</v>
      </c>
      <c r="I30" s="135">
        <v>10</v>
      </c>
      <c r="J30" s="136"/>
      <c r="K30" s="19">
        <v>25</v>
      </c>
      <c r="L30" s="3"/>
      <c r="M30" s="24"/>
      <c r="N30" s="24"/>
    </row>
    <row r="31" spans="1:14" s="1" customFormat="1" ht="14.4">
      <c r="A31" s="150" t="s">
        <v>48</v>
      </c>
      <c r="B31" s="12"/>
      <c r="C31" s="7" t="s">
        <v>9</v>
      </c>
      <c r="D31" s="7" t="s">
        <v>42</v>
      </c>
      <c r="E31" s="13">
        <v>2013</v>
      </c>
      <c r="F31" s="8" t="s">
        <v>11</v>
      </c>
      <c r="G31" s="3"/>
      <c r="H31" s="115">
        <v>172.1</v>
      </c>
      <c r="I31" s="135">
        <v>10</v>
      </c>
      <c r="J31" s="136"/>
      <c r="K31" s="19">
        <v>25</v>
      </c>
      <c r="L31" s="3"/>
      <c r="M31" s="24"/>
      <c r="N31" s="24"/>
    </row>
    <row r="32" spans="1:14" s="1" customFormat="1" ht="14.4">
      <c r="A32" s="150" t="s">
        <v>49</v>
      </c>
      <c r="B32" s="12"/>
      <c r="C32" s="7" t="s">
        <v>9</v>
      </c>
      <c r="D32" s="7" t="s">
        <v>42</v>
      </c>
      <c r="E32" s="13">
        <v>2012</v>
      </c>
      <c r="F32" s="8" t="s">
        <v>11</v>
      </c>
      <c r="G32" s="3"/>
      <c r="H32" s="115">
        <v>176</v>
      </c>
      <c r="I32" s="135">
        <v>10</v>
      </c>
      <c r="J32" s="136"/>
      <c r="K32" s="19">
        <v>25</v>
      </c>
      <c r="L32" s="3"/>
      <c r="M32" s="24"/>
      <c r="N32" s="24"/>
    </row>
    <row r="33" spans="1:14" s="1" customFormat="1" ht="14.4">
      <c r="A33" s="150" t="s">
        <v>50</v>
      </c>
      <c r="B33" s="12"/>
      <c r="C33" s="7" t="s">
        <v>9</v>
      </c>
      <c r="D33" s="7" t="s">
        <v>42</v>
      </c>
      <c r="E33" s="13">
        <v>2013</v>
      </c>
      <c r="F33" s="8" t="s">
        <v>11</v>
      </c>
      <c r="G33" s="3"/>
      <c r="H33" s="115">
        <v>172.1</v>
      </c>
      <c r="I33" s="135">
        <v>10</v>
      </c>
      <c r="J33" s="136"/>
      <c r="K33" s="19">
        <v>25</v>
      </c>
      <c r="L33" s="3"/>
      <c r="M33" s="24"/>
      <c r="N33" s="24"/>
    </row>
    <row r="34" spans="1:14" s="1" customFormat="1" ht="14.4">
      <c r="A34" s="150" t="s">
        <v>51</v>
      </c>
      <c r="B34" s="12"/>
      <c r="C34" s="7" t="s">
        <v>9</v>
      </c>
      <c r="D34" s="7" t="s">
        <v>42</v>
      </c>
      <c r="E34" s="13">
        <v>2013</v>
      </c>
      <c r="F34" s="8" t="s">
        <v>11</v>
      </c>
      <c r="G34" s="3"/>
      <c r="H34" s="115">
        <v>172.1</v>
      </c>
      <c r="I34" s="135">
        <v>10</v>
      </c>
      <c r="J34" s="136"/>
      <c r="K34" s="19">
        <v>25</v>
      </c>
      <c r="L34" s="3"/>
      <c r="M34" s="24"/>
      <c r="N34" s="24"/>
    </row>
    <row r="35" spans="1:14" s="1" customFormat="1" ht="14.4">
      <c r="A35" s="150" t="s">
        <v>52</v>
      </c>
      <c r="B35" s="12"/>
      <c r="C35" s="7" t="s">
        <v>9</v>
      </c>
      <c r="D35" s="7" t="s">
        <v>42</v>
      </c>
      <c r="E35" s="13">
        <v>2013</v>
      </c>
      <c r="F35" s="8" t="s">
        <v>11</v>
      </c>
      <c r="G35" s="3"/>
      <c r="H35" s="115">
        <v>172.1</v>
      </c>
      <c r="I35" s="135">
        <v>10</v>
      </c>
      <c r="J35" s="136"/>
      <c r="K35" s="19">
        <v>25</v>
      </c>
      <c r="L35" s="3"/>
      <c r="M35" s="24"/>
      <c r="N35" s="24"/>
    </row>
    <row r="36" spans="1:14" s="1" customFormat="1" ht="14.4">
      <c r="A36" s="150" t="s">
        <v>53</v>
      </c>
      <c r="B36" s="12"/>
      <c r="C36" s="7" t="s">
        <v>9</v>
      </c>
      <c r="D36" s="7" t="s">
        <v>42</v>
      </c>
      <c r="E36" s="13">
        <v>2017</v>
      </c>
      <c r="F36" s="8" t="s">
        <v>11</v>
      </c>
      <c r="G36" s="3"/>
      <c r="H36" s="115">
        <v>206</v>
      </c>
      <c r="I36" s="135">
        <v>10</v>
      </c>
      <c r="J36" s="136"/>
      <c r="K36" s="19">
        <v>25</v>
      </c>
      <c r="L36" s="3"/>
      <c r="M36" s="24"/>
      <c r="N36" s="24"/>
    </row>
    <row r="37" spans="1:14" s="1" customFormat="1" ht="14.4">
      <c r="A37" s="150" t="s">
        <v>54</v>
      </c>
      <c r="B37" s="12"/>
      <c r="C37" s="7" t="s">
        <v>9</v>
      </c>
      <c r="D37" s="7" t="s">
        <v>42</v>
      </c>
      <c r="E37" s="13">
        <v>2017</v>
      </c>
      <c r="F37" s="8" t="s">
        <v>55</v>
      </c>
      <c r="G37" s="3"/>
      <c r="H37" s="114">
        <v>206</v>
      </c>
      <c r="I37" s="135">
        <v>10</v>
      </c>
      <c r="J37" s="136"/>
      <c r="K37" s="19">
        <v>25</v>
      </c>
      <c r="L37" s="3"/>
      <c r="M37" s="24"/>
      <c r="N37" s="24"/>
    </row>
    <row r="38" spans="1:14" s="1" customFormat="1" ht="14.4">
      <c r="A38" s="150" t="s">
        <v>56</v>
      </c>
      <c r="B38" s="12"/>
      <c r="C38" s="7" t="s">
        <v>9</v>
      </c>
      <c r="D38" s="7" t="s">
        <v>42</v>
      </c>
      <c r="E38" s="13">
        <v>2017</v>
      </c>
      <c r="F38" s="8" t="s">
        <v>55</v>
      </c>
      <c r="G38" s="3"/>
      <c r="H38" s="114">
        <v>206</v>
      </c>
      <c r="I38" s="135">
        <v>10</v>
      </c>
      <c r="J38" s="136"/>
      <c r="K38" s="19">
        <v>25</v>
      </c>
      <c r="L38" s="3"/>
      <c r="M38" s="24"/>
      <c r="N38" s="24"/>
    </row>
    <row r="39" spans="1:14" s="1" customFormat="1" ht="14.4">
      <c r="A39" s="150" t="s">
        <v>57</v>
      </c>
      <c r="B39" s="12"/>
      <c r="C39" s="7" t="s">
        <v>9</v>
      </c>
      <c r="D39" s="7" t="s">
        <v>42</v>
      </c>
      <c r="E39" s="13">
        <v>2013</v>
      </c>
      <c r="F39" s="8" t="s">
        <v>55</v>
      </c>
      <c r="G39" s="3"/>
      <c r="H39" s="114">
        <v>172.1</v>
      </c>
      <c r="I39" s="135">
        <v>10</v>
      </c>
      <c r="J39" s="136"/>
      <c r="K39" s="19">
        <v>25</v>
      </c>
      <c r="L39" s="3"/>
      <c r="M39" s="24"/>
      <c r="N39" s="24"/>
    </row>
    <row r="40" spans="1:14" s="1" customFormat="1" ht="14.4">
      <c r="A40" s="150" t="s">
        <v>58</v>
      </c>
      <c r="B40" s="12"/>
      <c r="C40" s="7" t="s">
        <v>9</v>
      </c>
      <c r="D40" s="7" t="s">
        <v>42</v>
      </c>
      <c r="E40" s="13">
        <v>2018</v>
      </c>
      <c r="F40" s="8" t="s">
        <v>55</v>
      </c>
      <c r="G40" s="3"/>
      <c r="H40" s="114">
        <v>206</v>
      </c>
      <c r="I40" s="135">
        <v>10</v>
      </c>
      <c r="J40" s="136"/>
      <c r="K40" s="19">
        <v>25</v>
      </c>
      <c r="L40" s="3"/>
      <c r="M40" s="24"/>
      <c r="N40" s="24"/>
    </row>
    <row r="41" spans="1:14" s="1" customFormat="1" ht="14.4">
      <c r="A41" s="150" t="s">
        <v>59</v>
      </c>
      <c r="B41" s="12"/>
      <c r="C41" s="7" t="s">
        <v>9</v>
      </c>
      <c r="D41" s="7" t="s">
        <v>42</v>
      </c>
      <c r="E41" s="13">
        <v>2018</v>
      </c>
      <c r="F41" s="8" t="s">
        <v>55</v>
      </c>
      <c r="G41" s="3"/>
      <c r="H41" s="114">
        <v>206</v>
      </c>
      <c r="I41" s="135">
        <v>10</v>
      </c>
      <c r="J41" s="136"/>
      <c r="K41" s="19">
        <v>25</v>
      </c>
      <c r="L41" s="3"/>
      <c r="M41" s="24"/>
      <c r="N41" s="24"/>
    </row>
    <row r="42" spans="1:14" s="1" customFormat="1" ht="14.4">
      <c r="A42" s="150" t="s">
        <v>60</v>
      </c>
      <c r="B42" s="12"/>
      <c r="C42" s="7" t="s">
        <v>9</v>
      </c>
      <c r="D42" s="7" t="s">
        <v>42</v>
      </c>
      <c r="E42" s="13">
        <v>2018</v>
      </c>
      <c r="F42" s="8" t="s">
        <v>55</v>
      </c>
      <c r="G42" s="3"/>
      <c r="H42" s="114">
        <v>206</v>
      </c>
      <c r="I42" s="135">
        <v>10</v>
      </c>
      <c r="J42" s="136"/>
      <c r="K42" s="19">
        <v>25</v>
      </c>
      <c r="L42" s="3"/>
      <c r="M42" s="24"/>
      <c r="N42" s="24"/>
    </row>
    <row r="43" spans="1:14" s="1" customFormat="1" ht="14.4">
      <c r="A43" s="150" t="s">
        <v>61</v>
      </c>
      <c r="B43" s="21" t="s">
        <v>26</v>
      </c>
      <c r="C43" s="7" t="s">
        <v>9</v>
      </c>
      <c r="D43" s="7" t="s">
        <v>42</v>
      </c>
      <c r="E43" s="13" t="s">
        <v>27</v>
      </c>
      <c r="F43" s="8" t="s">
        <v>55</v>
      </c>
      <c r="G43" s="3"/>
      <c r="H43" s="115">
        <v>172</v>
      </c>
      <c r="I43" s="135">
        <v>10</v>
      </c>
      <c r="J43" s="136"/>
      <c r="K43" s="19">
        <v>25</v>
      </c>
      <c r="L43" s="3"/>
      <c r="M43" s="24"/>
      <c r="N43" s="24"/>
    </row>
    <row r="44" spans="1:14" s="1" customFormat="1" ht="14.4">
      <c r="A44" s="150" t="s">
        <v>62</v>
      </c>
      <c r="B44" s="21" t="s">
        <v>26</v>
      </c>
      <c r="C44" s="7" t="s">
        <v>9</v>
      </c>
      <c r="D44" s="7" t="s">
        <v>42</v>
      </c>
      <c r="E44" s="13" t="s">
        <v>27</v>
      </c>
      <c r="F44" s="8" t="s">
        <v>55</v>
      </c>
      <c r="G44" s="3"/>
      <c r="H44" s="115">
        <v>172</v>
      </c>
      <c r="I44" s="135">
        <v>10</v>
      </c>
      <c r="J44" s="136"/>
      <c r="K44" s="19">
        <v>25</v>
      </c>
      <c r="L44" s="3"/>
      <c r="M44" s="24"/>
      <c r="N44" s="24"/>
    </row>
    <row r="45" spans="1:14" s="1" customFormat="1" ht="14.4">
      <c r="A45" s="150" t="s">
        <v>63</v>
      </c>
      <c r="B45" s="21" t="s">
        <v>26</v>
      </c>
      <c r="C45" s="7" t="s">
        <v>9</v>
      </c>
      <c r="D45" s="7" t="s">
        <v>42</v>
      </c>
      <c r="E45" s="13" t="s">
        <v>27</v>
      </c>
      <c r="F45" s="8" t="s">
        <v>55</v>
      </c>
      <c r="G45" s="3"/>
      <c r="H45" s="115">
        <v>172</v>
      </c>
      <c r="I45" s="135">
        <v>10</v>
      </c>
      <c r="J45" s="136"/>
      <c r="K45" s="19">
        <v>25</v>
      </c>
      <c r="L45" s="3"/>
      <c r="M45" s="24"/>
      <c r="N45" s="24"/>
    </row>
    <row r="46" spans="1:14" s="1" customFormat="1" ht="14.4">
      <c r="A46" s="150" t="s">
        <v>64</v>
      </c>
      <c r="B46" s="21" t="s">
        <v>26</v>
      </c>
      <c r="C46" s="7" t="s">
        <v>9</v>
      </c>
      <c r="D46" s="7" t="s">
        <v>65</v>
      </c>
      <c r="E46" s="13" t="s">
        <v>27</v>
      </c>
      <c r="F46" s="8" t="s">
        <v>55</v>
      </c>
      <c r="G46" s="3"/>
      <c r="H46" s="115">
        <v>240</v>
      </c>
      <c r="I46" s="135">
        <v>10</v>
      </c>
      <c r="J46" s="136"/>
      <c r="K46" s="19">
        <v>25</v>
      </c>
      <c r="L46" s="3"/>
      <c r="M46" s="24"/>
      <c r="N46" s="24"/>
    </row>
    <row r="47" spans="1:14" s="1" customFormat="1" ht="14.4">
      <c r="A47" s="150" t="s">
        <v>66</v>
      </c>
      <c r="B47" s="21" t="s">
        <v>26</v>
      </c>
      <c r="C47" s="7" t="s">
        <v>9</v>
      </c>
      <c r="D47" s="7" t="s">
        <v>65</v>
      </c>
      <c r="E47" s="13" t="s">
        <v>27</v>
      </c>
      <c r="F47" s="8" t="s">
        <v>55</v>
      </c>
      <c r="G47" s="3"/>
      <c r="H47" s="115">
        <v>240</v>
      </c>
      <c r="I47" s="135">
        <v>10</v>
      </c>
      <c r="J47" s="136"/>
      <c r="K47" s="19">
        <v>25</v>
      </c>
      <c r="L47" s="3"/>
      <c r="M47" s="24"/>
      <c r="N47" s="24"/>
    </row>
    <row r="48" spans="1:14" s="1" customFormat="1" ht="14.4">
      <c r="A48" s="150" t="s">
        <v>67</v>
      </c>
      <c r="B48" s="21" t="s">
        <v>26</v>
      </c>
      <c r="C48" s="7" t="s">
        <v>9</v>
      </c>
      <c r="D48" s="7" t="s">
        <v>65</v>
      </c>
      <c r="E48" s="13" t="s">
        <v>27</v>
      </c>
      <c r="F48" s="8" t="s">
        <v>55</v>
      </c>
      <c r="G48" s="3"/>
      <c r="H48" s="115">
        <v>240</v>
      </c>
      <c r="I48" s="135">
        <v>10</v>
      </c>
      <c r="J48" s="136"/>
      <c r="K48" s="19">
        <v>25</v>
      </c>
      <c r="L48" s="3"/>
      <c r="M48" s="24"/>
      <c r="N48" s="24"/>
    </row>
    <row r="49" spans="1:14" s="1" customFormat="1" ht="14.4">
      <c r="A49" s="150" t="s">
        <v>68</v>
      </c>
      <c r="B49" s="21" t="s">
        <v>26</v>
      </c>
      <c r="C49" s="7" t="s">
        <v>9</v>
      </c>
      <c r="D49" s="7" t="s">
        <v>65</v>
      </c>
      <c r="E49" s="13" t="s">
        <v>27</v>
      </c>
      <c r="F49" s="8" t="s">
        <v>55</v>
      </c>
      <c r="G49" s="3"/>
      <c r="H49" s="115">
        <v>240</v>
      </c>
      <c r="I49" s="135">
        <v>10</v>
      </c>
      <c r="J49" s="136"/>
      <c r="K49" s="19">
        <v>25</v>
      </c>
      <c r="L49" s="3"/>
      <c r="M49" s="24"/>
      <c r="N49" s="24"/>
    </row>
    <row r="50" spans="1:14" s="1" customFormat="1" ht="14.4">
      <c r="A50" s="150" t="s">
        <v>69</v>
      </c>
      <c r="B50" s="21" t="s">
        <v>26</v>
      </c>
      <c r="C50" s="7" t="s">
        <v>9</v>
      </c>
      <c r="D50" s="7" t="s">
        <v>65</v>
      </c>
      <c r="E50" s="13" t="s">
        <v>27</v>
      </c>
      <c r="F50" s="8" t="s">
        <v>55</v>
      </c>
      <c r="G50" s="3"/>
      <c r="H50" s="115">
        <v>240</v>
      </c>
      <c r="I50" s="135">
        <v>10</v>
      </c>
      <c r="J50" s="136"/>
      <c r="K50" s="19">
        <v>25</v>
      </c>
      <c r="L50" s="3"/>
      <c r="M50" s="24"/>
      <c r="N50" s="24"/>
    </row>
    <row r="51" spans="1:14" s="1" customFormat="1" ht="14.4">
      <c r="A51" s="150" t="s">
        <v>70</v>
      </c>
      <c r="B51" s="21" t="s">
        <v>26</v>
      </c>
      <c r="C51" s="7" t="s">
        <v>9</v>
      </c>
      <c r="D51" s="7" t="s">
        <v>65</v>
      </c>
      <c r="E51" s="13" t="s">
        <v>27</v>
      </c>
      <c r="F51" s="8" t="s">
        <v>55</v>
      </c>
      <c r="G51" s="3"/>
      <c r="H51" s="115">
        <v>240</v>
      </c>
      <c r="I51" s="135">
        <v>10</v>
      </c>
      <c r="J51" s="136"/>
      <c r="K51" s="19">
        <v>25</v>
      </c>
      <c r="L51" s="3"/>
      <c r="M51" s="24"/>
      <c r="N51" s="24"/>
    </row>
    <row r="52" spans="1:14" s="1" customFormat="1" ht="14.4">
      <c r="A52" s="150" t="s">
        <v>71</v>
      </c>
      <c r="B52" s="12"/>
      <c r="C52" s="7" t="s">
        <v>9</v>
      </c>
      <c r="D52" s="7" t="s">
        <v>65</v>
      </c>
      <c r="E52" s="13">
        <v>2021</v>
      </c>
      <c r="F52" s="8" t="s">
        <v>55</v>
      </c>
      <c r="G52" s="3"/>
      <c r="H52" s="115">
        <v>240</v>
      </c>
      <c r="I52" s="135">
        <v>10</v>
      </c>
      <c r="J52" s="136"/>
      <c r="K52" s="19">
        <v>25</v>
      </c>
      <c r="L52" s="3"/>
      <c r="M52" s="24"/>
      <c r="N52" s="24"/>
    </row>
    <row r="53" spans="1:14" s="1" customFormat="1" ht="14.4">
      <c r="A53" s="150" t="s">
        <v>72</v>
      </c>
      <c r="B53" s="12"/>
      <c r="C53" s="7" t="s">
        <v>9</v>
      </c>
      <c r="D53" s="7" t="s">
        <v>65</v>
      </c>
      <c r="E53" s="13">
        <v>2021</v>
      </c>
      <c r="F53" s="8" t="s">
        <v>55</v>
      </c>
      <c r="G53" s="3"/>
      <c r="H53" s="115">
        <v>240</v>
      </c>
      <c r="I53" s="135">
        <v>10</v>
      </c>
      <c r="J53" s="136"/>
      <c r="K53" s="19">
        <v>25</v>
      </c>
      <c r="L53" s="3"/>
      <c r="M53" s="24"/>
      <c r="N53" s="24"/>
    </row>
    <row r="54" spans="1:14" s="1" customFormat="1" ht="14.4">
      <c r="A54" s="150" t="s">
        <v>73</v>
      </c>
      <c r="B54" s="12"/>
      <c r="C54" s="7" t="s">
        <v>9</v>
      </c>
      <c r="D54" s="7" t="s">
        <v>65</v>
      </c>
      <c r="E54" s="13">
        <v>2021</v>
      </c>
      <c r="F54" s="8" t="s">
        <v>55</v>
      </c>
      <c r="G54" s="3"/>
      <c r="H54" s="115">
        <v>240</v>
      </c>
      <c r="I54" s="135">
        <v>10</v>
      </c>
      <c r="J54" s="136"/>
      <c r="K54" s="19">
        <v>25</v>
      </c>
      <c r="L54" s="3"/>
      <c r="M54" s="24"/>
      <c r="N54" s="24"/>
    </row>
    <row r="55" spans="1:14" s="1" customFormat="1" ht="14.4">
      <c r="A55" s="150" t="s">
        <v>74</v>
      </c>
      <c r="B55" s="12"/>
      <c r="C55" s="7" t="s">
        <v>9</v>
      </c>
      <c r="D55" s="7" t="s">
        <v>65</v>
      </c>
      <c r="E55" s="13">
        <v>2021</v>
      </c>
      <c r="F55" s="8" t="s">
        <v>55</v>
      </c>
      <c r="G55" s="3"/>
      <c r="H55" s="115">
        <v>240</v>
      </c>
      <c r="I55" s="135">
        <v>10</v>
      </c>
      <c r="J55" s="136"/>
      <c r="K55" s="19">
        <v>25</v>
      </c>
      <c r="L55" s="3"/>
      <c r="M55" s="24"/>
      <c r="N55" s="24"/>
    </row>
    <row r="56" spans="1:14" s="1" customFormat="1" ht="14.4">
      <c r="A56" s="150" t="s">
        <v>75</v>
      </c>
      <c r="B56" s="12"/>
      <c r="C56" s="7" t="s">
        <v>9</v>
      </c>
      <c r="D56" s="7" t="s">
        <v>65</v>
      </c>
      <c r="E56" s="13">
        <v>2021</v>
      </c>
      <c r="F56" s="8" t="s">
        <v>55</v>
      </c>
      <c r="G56" s="3"/>
      <c r="H56" s="115">
        <v>240</v>
      </c>
      <c r="I56" s="135">
        <v>10</v>
      </c>
      <c r="J56" s="136"/>
      <c r="K56" s="19">
        <v>25</v>
      </c>
      <c r="L56" s="3"/>
      <c r="M56" s="24"/>
      <c r="N56" s="24"/>
    </row>
    <row r="57" spans="1:14" s="1" customFormat="1" ht="14.4">
      <c r="A57" s="150" t="s">
        <v>76</v>
      </c>
      <c r="B57" s="12"/>
      <c r="C57" s="7" t="s">
        <v>9</v>
      </c>
      <c r="D57" s="7" t="s">
        <v>65</v>
      </c>
      <c r="E57" s="13">
        <v>2021</v>
      </c>
      <c r="F57" s="8" t="s">
        <v>55</v>
      </c>
      <c r="G57" s="3"/>
      <c r="H57" s="115">
        <v>240</v>
      </c>
      <c r="I57" s="135">
        <v>10</v>
      </c>
      <c r="J57" s="136"/>
      <c r="K57" s="19">
        <v>25</v>
      </c>
      <c r="L57" s="3"/>
      <c r="M57" s="24"/>
      <c r="N57" s="24"/>
    </row>
    <row r="58" spans="1:14" s="1" customFormat="1" ht="14.4">
      <c r="A58" s="150" t="s">
        <v>77</v>
      </c>
      <c r="B58" s="12"/>
      <c r="C58" s="7" t="s">
        <v>9</v>
      </c>
      <c r="D58" s="7" t="s">
        <v>65</v>
      </c>
      <c r="E58" s="13">
        <v>2021</v>
      </c>
      <c r="F58" s="8" t="s">
        <v>55</v>
      </c>
      <c r="G58" s="3"/>
      <c r="H58" s="115">
        <v>240</v>
      </c>
      <c r="I58" s="135">
        <v>10</v>
      </c>
      <c r="J58" s="136"/>
      <c r="K58" s="19">
        <v>25</v>
      </c>
      <c r="L58" s="3"/>
      <c r="M58" s="24"/>
      <c r="N58" s="24"/>
    </row>
    <row r="59" spans="1:14" s="1" customFormat="1" ht="14.4">
      <c r="A59" s="150" t="s">
        <v>78</v>
      </c>
      <c r="B59" s="12"/>
      <c r="C59" s="7" t="s">
        <v>9</v>
      </c>
      <c r="D59" s="7" t="s">
        <v>65</v>
      </c>
      <c r="E59" s="13">
        <v>2021</v>
      </c>
      <c r="F59" s="8" t="s">
        <v>55</v>
      </c>
      <c r="G59" s="3"/>
      <c r="H59" s="115">
        <v>240</v>
      </c>
      <c r="I59" s="135">
        <v>10</v>
      </c>
      <c r="J59" s="136"/>
      <c r="K59" s="19">
        <v>25</v>
      </c>
      <c r="L59" s="3"/>
      <c r="M59" s="24"/>
      <c r="N59" s="24"/>
    </row>
    <row r="60" spans="1:14" s="1" customFormat="1" ht="14.4">
      <c r="A60" s="150" t="s">
        <v>79</v>
      </c>
      <c r="B60" s="12"/>
      <c r="C60" s="7" t="s">
        <v>9</v>
      </c>
      <c r="D60" s="7" t="s">
        <v>65</v>
      </c>
      <c r="E60" s="13">
        <v>2021</v>
      </c>
      <c r="F60" s="8" t="s">
        <v>55</v>
      </c>
      <c r="G60" s="3"/>
      <c r="H60" s="115">
        <v>240</v>
      </c>
      <c r="I60" s="135">
        <v>10</v>
      </c>
      <c r="J60" s="136"/>
      <c r="K60" s="19">
        <v>25</v>
      </c>
      <c r="L60" s="3"/>
      <c r="M60" s="24"/>
      <c r="N60" s="24"/>
    </row>
    <row r="61" spans="1:14" s="1" customFormat="1" ht="14.4">
      <c r="A61" s="150" t="s">
        <v>80</v>
      </c>
      <c r="B61" s="12"/>
      <c r="C61" s="7" t="s">
        <v>9</v>
      </c>
      <c r="D61" s="7" t="s">
        <v>65</v>
      </c>
      <c r="E61" s="13">
        <v>2021</v>
      </c>
      <c r="F61" s="8" t="s">
        <v>55</v>
      </c>
      <c r="G61" s="3"/>
      <c r="H61" s="115">
        <v>240</v>
      </c>
      <c r="I61" s="135">
        <v>10</v>
      </c>
      <c r="J61" s="136"/>
      <c r="K61" s="19">
        <v>25</v>
      </c>
      <c r="L61" s="3"/>
      <c r="M61" s="24"/>
      <c r="N61" s="24"/>
    </row>
    <row r="62" spans="1:14" s="1" customFormat="1" ht="14.4">
      <c r="A62" s="150" t="s">
        <v>81</v>
      </c>
      <c r="B62" s="12"/>
      <c r="C62" s="7" t="s">
        <v>9</v>
      </c>
      <c r="D62" s="7" t="s">
        <v>65</v>
      </c>
      <c r="E62" s="13">
        <v>2021</v>
      </c>
      <c r="F62" s="8" t="s">
        <v>55</v>
      </c>
      <c r="G62" s="3"/>
      <c r="H62" s="115">
        <v>240</v>
      </c>
      <c r="I62" s="135">
        <v>10</v>
      </c>
      <c r="J62" s="136"/>
      <c r="K62" s="19">
        <v>25</v>
      </c>
      <c r="L62" s="3"/>
      <c r="M62" s="24"/>
      <c r="N62" s="24"/>
    </row>
    <row r="63" spans="1:14" s="1" customFormat="1" ht="14.4">
      <c r="A63" s="150" t="s">
        <v>82</v>
      </c>
      <c r="B63" s="12"/>
      <c r="C63" s="7" t="s">
        <v>9</v>
      </c>
      <c r="D63" s="7" t="s">
        <v>65</v>
      </c>
      <c r="E63" s="13">
        <v>2021</v>
      </c>
      <c r="F63" s="8" t="s">
        <v>55</v>
      </c>
      <c r="G63" s="3"/>
      <c r="H63" s="115">
        <v>240</v>
      </c>
      <c r="I63" s="135">
        <v>10</v>
      </c>
      <c r="J63" s="136"/>
      <c r="K63" s="19">
        <v>25</v>
      </c>
      <c r="L63" s="3"/>
      <c r="M63" s="24"/>
      <c r="N63" s="24"/>
    </row>
    <row r="64" spans="1:14" s="1" customFormat="1" ht="14.4">
      <c r="A64" s="150" t="s">
        <v>83</v>
      </c>
      <c r="B64" s="21" t="s">
        <v>26</v>
      </c>
      <c r="C64" s="7" t="s">
        <v>9</v>
      </c>
      <c r="D64" s="7" t="s">
        <v>65</v>
      </c>
      <c r="E64" s="13" t="s">
        <v>27</v>
      </c>
      <c r="F64" s="8" t="s">
        <v>55</v>
      </c>
      <c r="G64" s="3"/>
      <c r="H64" s="115">
        <v>240</v>
      </c>
      <c r="I64" s="135">
        <v>10</v>
      </c>
      <c r="J64" s="136"/>
      <c r="K64" s="19">
        <v>25</v>
      </c>
      <c r="L64" s="3"/>
      <c r="M64" s="24"/>
      <c r="N64" s="24"/>
    </row>
    <row r="65" spans="1:14" s="1" customFormat="1" ht="14.4">
      <c r="A65" s="150" t="s">
        <v>84</v>
      </c>
      <c r="B65" s="21" t="s">
        <v>26</v>
      </c>
      <c r="C65" s="7" t="s">
        <v>9</v>
      </c>
      <c r="D65" s="7" t="s">
        <v>65</v>
      </c>
      <c r="E65" s="13" t="s">
        <v>27</v>
      </c>
      <c r="F65" s="8" t="s">
        <v>55</v>
      </c>
      <c r="G65" s="3"/>
      <c r="H65" s="115">
        <v>240</v>
      </c>
      <c r="I65" s="135">
        <v>10</v>
      </c>
      <c r="J65" s="136"/>
      <c r="K65" s="19">
        <v>25</v>
      </c>
      <c r="L65" s="3"/>
      <c r="M65" s="24"/>
      <c r="N65" s="24"/>
    </row>
    <row r="66" spans="1:14" s="1" customFormat="1" ht="14.4">
      <c r="A66" s="150" t="s">
        <v>85</v>
      </c>
      <c r="B66" s="21" t="s">
        <v>26</v>
      </c>
      <c r="C66" s="7" t="s">
        <v>9</v>
      </c>
      <c r="D66" s="7" t="s">
        <v>65</v>
      </c>
      <c r="E66" s="13" t="s">
        <v>27</v>
      </c>
      <c r="F66" s="8" t="s">
        <v>55</v>
      </c>
      <c r="G66" s="3"/>
      <c r="H66" s="115">
        <v>240</v>
      </c>
      <c r="I66" s="135">
        <v>10</v>
      </c>
      <c r="J66" s="136"/>
      <c r="K66" s="19">
        <v>25</v>
      </c>
      <c r="L66" s="3"/>
      <c r="M66" s="24"/>
      <c r="N66" s="24"/>
    </row>
    <row r="67" spans="1:14" s="1" customFormat="1" ht="14.4">
      <c r="A67" s="150" t="s">
        <v>86</v>
      </c>
      <c r="B67" s="12"/>
      <c r="C67" s="7" t="s">
        <v>9</v>
      </c>
      <c r="D67" s="7" t="s">
        <v>87</v>
      </c>
      <c r="E67" s="13">
        <v>2016</v>
      </c>
      <c r="F67" s="8" t="s">
        <v>55</v>
      </c>
      <c r="G67" s="3"/>
      <c r="H67" s="116">
        <v>206</v>
      </c>
      <c r="I67" s="135">
        <v>10</v>
      </c>
      <c r="J67" s="136"/>
      <c r="K67" s="19">
        <v>25</v>
      </c>
      <c r="L67" s="3"/>
      <c r="M67" s="24"/>
      <c r="N67" s="24"/>
    </row>
    <row r="68" spans="1:14" s="1" customFormat="1" ht="14.4">
      <c r="A68" s="150" t="s">
        <v>88</v>
      </c>
      <c r="B68" s="12"/>
      <c r="C68" s="7" t="s">
        <v>9</v>
      </c>
      <c r="D68" s="7" t="s">
        <v>87</v>
      </c>
      <c r="E68" s="13">
        <v>2016</v>
      </c>
      <c r="F68" s="8" t="s">
        <v>55</v>
      </c>
      <c r="G68" s="3"/>
      <c r="H68" s="116">
        <v>206</v>
      </c>
      <c r="I68" s="135">
        <v>10</v>
      </c>
      <c r="J68" s="136"/>
      <c r="K68" s="19">
        <v>25</v>
      </c>
      <c r="L68" s="3"/>
      <c r="M68" s="24"/>
      <c r="N68" s="24"/>
    </row>
    <row r="69" spans="1:14" s="1" customFormat="1" ht="14.4">
      <c r="A69" s="150" t="s">
        <v>89</v>
      </c>
      <c r="B69" s="21" t="s">
        <v>90</v>
      </c>
      <c r="C69" s="7" t="s">
        <v>9</v>
      </c>
      <c r="D69" s="7" t="s">
        <v>87</v>
      </c>
      <c r="E69" s="13" t="s">
        <v>91</v>
      </c>
      <c r="F69" s="8" t="s">
        <v>11</v>
      </c>
      <c r="G69" s="3"/>
      <c r="H69" s="116">
        <v>46.4</v>
      </c>
      <c r="I69" s="135">
        <v>10</v>
      </c>
      <c r="J69" s="136"/>
      <c r="K69" s="19">
        <v>25</v>
      </c>
      <c r="L69" s="3"/>
      <c r="M69" s="24"/>
      <c r="N69" s="24"/>
    </row>
    <row r="70" spans="1:14" s="1" customFormat="1" ht="14.4">
      <c r="A70" s="150" t="s">
        <v>92</v>
      </c>
      <c r="B70" s="12"/>
      <c r="C70" s="7" t="s">
        <v>93</v>
      </c>
      <c r="D70" s="7" t="s">
        <v>94</v>
      </c>
      <c r="E70" s="13">
        <v>1994</v>
      </c>
      <c r="F70" s="8" t="s">
        <v>11</v>
      </c>
      <c r="G70" s="3"/>
      <c r="H70" s="116">
        <v>107.8</v>
      </c>
      <c r="I70" s="135">
        <v>10</v>
      </c>
      <c r="J70" s="136"/>
      <c r="K70" s="19">
        <v>25</v>
      </c>
      <c r="L70" s="3"/>
      <c r="M70" s="24"/>
      <c r="N70" s="24"/>
    </row>
    <row r="71" spans="1:14" s="1" customFormat="1" ht="14.4">
      <c r="A71" s="150" t="s">
        <v>95</v>
      </c>
      <c r="B71" s="12"/>
      <c r="C71" s="7" t="s">
        <v>93</v>
      </c>
      <c r="D71" s="7" t="s">
        <v>94</v>
      </c>
      <c r="E71" s="13">
        <v>1994</v>
      </c>
      <c r="F71" s="8" t="s">
        <v>11</v>
      </c>
      <c r="G71" s="3"/>
      <c r="H71" s="116">
        <v>107.8</v>
      </c>
      <c r="I71" s="135">
        <v>10</v>
      </c>
      <c r="J71" s="136"/>
      <c r="K71" s="19">
        <v>25</v>
      </c>
      <c r="L71" s="3"/>
      <c r="M71" s="24"/>
      <c r="N71" s="24"/>
    </row>
    <row r="72" spans="1:14" s="1" customFormat="1" ht="14.4">
      <c r="A72" s="150" t="s">
        <v>96</v>
      </c>
      <c r="B72" s="12"/>
      <c r="C72" s="7" t="s">
        <v>93</v>
      </c>
      <c r="D72" s="7" t="s">
        <v>94</v>
      </c>
      <c r="E72" s="13">
        <v>1994</v>
      </c>
      <c r="F72" s="8" t="s">
        <v>11</v>
      </c>
      <c r="G72" s="3"/>
      <c r="H72" s="116">
        <v>107.8</v>
      </c>
      <c r="I72" s="135">
        <v>10</v>
      </c>
      <c r="J72" s="136"/>
      <c r="K72" s="19">
        <v>25</v>
      </c>
      <c r="L72" s="3"/>
      <c r="M72" s="24"/>
      <c r="N72" s="24"/>
    </row>
    <row r="73" spans="1:14" s="1" customFormat="1" ht="14.4">
      <c r="A73" s="150" t="s">
        <v>97</v>
      </c>
      <c r="B73" s="12"/>
      <c r="C73" s="7" t="s">
        <v>93</v>
      </c>
      <c r="D73" s="7" t="s">
        <v>98</v>
      </c>
      <c r="E73" s="13">
        <v>2001</v>
      </c>
      <c r="F73" s="8" t="s">
        <v>11</v>
      </c>
      <c r="G73" s="3"/>
      <c r="H73" s="116">
        <v>107.86</v>
      </c>
      <c r="I73" s="135">
        <v>10</v>
      </c>
      <c r="J73" s="136"/>
      <c r="K73" s="19">
        <v>25</v>
      </c>
      <c r="L73" s="3"/>
      <c r="M73" s="24"/>
      <c r="N73" s="24"/>
    </row>
    <row r="74" spans="1:14" s="1" customFormat="1" ht="14.4">
      <c r="A74" s="150" t="s">
        <v>99</v>
      </c>
      <c r="B74" s="12"/>
      <c r="C74" s="7" t="s">
        <v>93</v>
      </c>
      <c r="D74" s="7" t="s">
        <v>98</v>
      </c>
      <c r="E74" s="13">
        <v>2001</v>
      </c>
      <c r="F74" s="8" t="s">
        <v>11</v>
      </c>
      <c r="G74" s="3"/>
      <c r="H74" s="116">
        <v>107.28</v>
      </c>
      <c r="I74" s="135">
        <v>10</v>
      </c>
      <c r="J74" s="136"/>
      <c r="K74" s="19">
        <v>25</v>
      </c>
      <c r="L74" s="3"/>
      <c r="M74" s="24"/>
      <c r="N74" s="24"/>
    </row>
    <row r="75" spans="1:14" s="1" customFormat="1" ht="14.4">
      <c r="A75" s="150" t="s">
        <v>100</v>
      </c>
      <c r="B75" s="12"/>
      <c r="C75" s="7" t="s">
        <v>9</v>
      </c>
      <c r="D75" s="7" t="s">
        <v>101</v>
      </c>
      <c r="E75" s="18">
        <v>2009</v>
      </c>
      <c r="F75" s="8" t="s">
        <v>11</v>
      </c>
      <c r="G75" s="3"/>
      <c r="H75" s="116">
        <v>10.4</v>
      </c>
      <c r="I75" s="135">
        <v>10</v>
      </c>
      <c r="J75" s="136"/>
      <c r="K75" s="19">
        <v>50</v>
      </c>
      <c r="L75" s="3"/>
      <c r="M75" s="24"/>
      <c r="N75" s="24"/>
    </row>
    <row r="76" spans="1:14" s="1" customFormat="1" ht="14.4">
      <c r="A76" s="150" t="s">
        <v>102</v>
      </c>
      <c r="B76" s="12"/>
      <c r="C76" s="7" t="s">
        <v>9</v>
      </c>
      <c r="D76" s="7" t="s">
        <v>103</v>
      </c>
      <c r="E76" s="18">
        <v>2013</v>
      </c>
      <c r="F76" s="8" t="s">
        <v>11</v>
      </c>
      <c r="G76" s="3"/>
      <c r="H76" s="116">
        <v>11.3</v>
      </c>
      <c r="I76" s="135">
        <v>10</v>
      </c>
      <c r="J76" s="136"/>
      <c r="K76" s="19">
        <v>50</v>
      </c>
      <c r="L76" s="3"/>
      <c r="M76" s="24"/>
      <c r="N76" s="24"/>
    </row>
    <row r="77" spans="1:14" s="1" customFormat="1" ht="14.4">
      <c r="A77" s="150" t="s">
        <v>104</v>
      </c>
      <c r="B77" s="12"/>
      <c r="C77" s="7" t="s">
        <v>9</v>
      </c>
      <c r="D77" s="7" t="s">
        <v>105</v>
      </c>
      <c r="E77" s="18">
        <v>2009</v>
      </c>
      <c r="F77" s="8" t="s">
        <v>11</v>
      </c>
      <c r="G77" s="3"/>
      <c r="H77" s="116">
        <v>6.6</v>
      </c>
      <c r="I77" s="135">
        <v>10</v>
      </c>
      <c r="J77" s="136"/>
      <c r="K77" s="19">
        <v>50</v>
      </c>
      <c r="L77" s="3"/>
      <c r="M77" s="24"/>
      <c r="N77" s="24"/>
    </row>
    <row r="78" spans="1:14" s="1" customFormat="1" ht="14.4">
      <c r="A78" s="150" t="s">
        <v>106</v>
      </c>
      <c r="B78" s="12"/>
      <c r="C78" s="7" t="s">
        <v>9</v>
      </c>
      <c r="D78" s="7" t="s">
        <v>107</v>
      </c>
      <c r="E78" s="13">
        <v>2021</v>
      </c>
      <c r="F78" s="8" t="s">
        <v>11</v>
      </c>
      <c r="G78" s="3"/>
      <c r="H78" s="116">
        <v>6.1</v>
      </c>
      <c r="I78" s="135">
        <v>10</v>
      </c>
      <c r="J78" s="136"/>
      <c r="K78" s="19">
        <v>50</v>
      </c>
      <c r="L78" s="3"/>
      <c r="M78" s="24"/>
      <c r="N78" s="24"/>
    </row>
    <row r="79" spans="1:14" s="1" customFormat="1" ht="14.4">
      <c r="A79" s="150" t="s">
        <v>108</v>
      </c>
      <c r="B79" s="12"/>
      <c r="C79" s="7" t="s">
        <v>9</v>
      </c>
      <c r="D79" s="7" t="s">
        <v>109</v>
      </c>
      <c r="E79" s="13">
        <v>2017</v>
      </c>
      <c r="F79" s="8" t="s">
        <v>55</v>
      </c>
      <c r="G79" s="3"/>
      <c r="H79" s="117">
        <v>30.1</v>
      </c>
      <c r="I79" s="135">
        <v>10</v>
      </c>
      <c r="J79" s="136"/>
      <c r="K79" s="19">
        <v>25</v>
      </c>
      <c r="L79" s="3"/>
      <c r="M79" s="24"/>
      <c r="N79" s="24"/>
    </row>
    <row r="80" spans="1:14" s="1" customFormat="1" ht="14.4">
      <c r="A80" s="150" t="s">
        <v>113</v>
      </c>
      <c r="B80" s="12"/>
      <c r="C80" s="7" t="s">
        <v>9</v>
      </c>
      <c r="D80" s="7" t="s">
        <v>111</v>
      </c>
      <c r="E80" s="13">
        <v>2018</v>
      </c>
      <c r="F80" s="8" t="s">
        <v>55</v>
      </c>
      <c r="G80" s="3"/>
      <c r="H80" s="116">
        <v>34.4</v>
      </c>
      <c r="I80" s="135">
        <v>10</v>
      </c>
      <c r="J80" s="136"/>
      <c r="K80" s="19">
        <v>25</v>
      </c>
      <c r="L80" s="3"/>
      <c r="M80" s="24"/>
      <c r="N80" s="24"/>
    </row>
    <row r="81" spans="1:14" s="1" customFormat="1" ht="14.4">
      <c r="A81" s="150" t="s">
        <v>112</v>
      </c>
      <c r="B81" s="21" t="s">
        <v>26</v>
      </c>
      <c r="C81" s="7" t="s">
        <v>9</v>
      </c>
      <c r="D81" s="7" t="s">
        <v>111</v>
      </c>
      <c r="E81" s="13" t="s">
        <v>27</v>
      </c>
      <c r="F81" s="8" t="s">
        <v>55</v>
      </c>
      <c r="G81" s="3"/>
      <c r="H81" s="117">
        <v>206</v>
      </c>
      <c r="I81" s="135">
        <v>10</v>
      </c>
      <c r="J81" s="136"/>
      <c r="K81" s="19">
        <v>25</v>
      </c>
      <c r="L81" s="3"/>
      <c r="M81" s="24"/>
      <c r="N81" s="24"/>
    </row>
    <row r="82" spans="1:14" s="1" customFormat="1" ht="14.4">
      <c r="A82" s="150" t="s">
        <v>110</v>
      </c>
      <c r="B82" s="12"/>
      <c r="C82" s="7" t="s">
        <v>9</v>
      </c>
      <c r="D82" s="7" t="s">
        <v>114</v>
      </c>
      <c r="E82" s="13">
        <v>2018</v>
      </c>
      <c r="F82" s="8" t="s">
        <v>55</v>
      </c>
      <c r="G82" s="3"/>
      <c r="H82" s="117">
        <v>206</v>
      </c>
      <c r="I82" s="135">
        <v>10</v>
      </c>
      <c r="J82" s="136"/>
      <c r="K82" s="19">
        <v>25</v>
      </c>
      <c r="L82" s="3"/>
      <c r="M82" s="24"/>
      <c r="N82" s="24"/>
    </row>
    <row r="83" spans="1:14" s="1" customFormat="1" ht="14.4">
      <c r="A83" s="150" t="s">
        <v>115</v>
      </c>
      <c r="B83" s="12"/>
      <c r="C83" s="7" t="s">
        <v>9</v>
      </c>
      <c r="D83" s="7" t="s">
        <v>116</v>
      </c>
      <c r="E83" s="13">
        <v>2005</v>
      </c>
      <c r="F83" s="8" t="s">
        <v>11</v>
      </c>
      <c r="G83" s="3"/>
      <c r="H83" s="116">
        <v>19.399999999999999</v>
      </c>
      <c r="I83" s="135">
        <v>10</v>
      </c>
      <c r="J83" s="136"/>
      <c r="K83" s="19">
        <v>25</v>
      </c>
      <c r="L83" s="3"/>
      <c r="M83" s="24"/>
      <c r="N83" s="24"/>
    </row>
    <row r="84" spans="1:14" s="1" customFormat="1" ht="14.4">
      <c r="A84" s="150" t="s">
        <v>117</v>
      </c>
      <c r="B84" s="21" t="s">
        <v>26</v>
      </c>
      <c r="C84" s="7" t="s">
        <v>9</v>
      </c>
      <c r="D84" s="7" t="s">
        <v>118</v>
      </c>
      <c r="E84" s="13" t="s">
        <v>27</v>
      </c>
      <c r="F84" s="8" t="s">
        <v>55</v>
      </c>
      <c r="G84" s="3"/>
      <c r="H84" s="117">
        <v>21.4</v>
      </c>
      <c r="I84" s="135">
        <v>10</v>
      </c>
      <c r="J84" s="136"/>
      <c r="K84" s="19">
        <v>25</v>
      </c>
      <c r="L84" s="3"/>
      <c r="M84" s="24"/>
      <c r="N84" s="24"/>
    </row>
    <row r="85" spans="1:14" s="1" customFormat="1" ht="14.4">
      <c r="A85" s="150" t="s">
        <v>119</v>
      </c>
      <c r="B85" s="21" t="s">
        <v>26</v>
      </c>
      <c r="C85" s="7" t="s">
        <v>9</v>
      </c>
      <c r="D85" s="7" t="s">
        <v>120</v>
      </c>
      <c r="E85" s="13" t="s">
        <v>27</v>
      </c>
      <c r="F85" s="8" t="s">
        <v>55</v>
      </c>
      <c r="G85" s="3"/>
      <c r="H85" s="117">
        <v>240</v>
      </c>
      <c r="I85" s="135">
        <v>10</v>
      </c>
      <c r="J85" s="136"/>
      <c r="K85" s="19">
        <v>25</v>
      </c>
      <c r="L85" s="3"/>
      <c r="M85" s="24"/>
      <c r="N85" s="24"/>
    </row>
    <row r="86" spans="1:14" s="1" customFormat="1" ht="14.4">
      <c r="A86" s="150" t="s">
        <v>121</v>
      </c>
      <c r="B86" s="21" t="s">
        <v>26</v>
      </c>
      <c r="C86" s="7" t="s">
        <v>9</v>
      </c>
      <c r="D86" s="7" t="s">
        <v>120</v>
      </c>
      <c r="E86" s="13" t="s">
        <v>27</v>
      </c>
      <c r="F86" s="8" t="s">
        <v>55</v>
      </c>
      <c r="G86" s="3"/>
      <c r="H86" s="117">
        <v>240</v>
      </c>
      <c r="I86" s="135">
        <v>10</v>
      </c>
      <c r="J86" s="136"/>
      <c r="K86" s="19">
        <v>25</v>
      </c>
      <c r="L86" s="3"/>
      <c r="M86" s="24"/>
      <c r="N86" s="24"/>
    </row>
    <row r="87" spans="1:14" s="1" customFormat="1" ht="14.4">
      <c r="A87" s="150" t="s">
        <v>122</v>
      </c>
      <c r="B87" s="21" t="s">
        <v>26</v>
      </c>
      <c r="C87" s="7" t="s">
        <v>9</v>
      </c>
      <c r="D87" s="7" t="s">
        <v>120</v>
      </c>
      <c r="E87" s="13" t="s">
        <v>27</v>
      </c>
      <c r="F87" s="8" t="s">
        <v>55</v>
      </c>
      <c r="G87" s="3"/>
      <c r="H87" s="117">
        <v>240</v>
      </c>
      <c r="I87" s="135">
        <v>10</v>
      </c>
      <c r="J87" s="136"/>
      <c r="K87" s="19">
        <v>25</v>
      </c>
      <c r="L87" s="3"/>
      <c r="M87" s="24"/>
      <c r="N87" s="24"/>
    </row>
    <row r="88" spans="1:14" s="1" customFormat="1" ht="14.4">
      <c r="A88" s="150" t="s">
        <v>123</v>
      </c>
      <c r="B88" s="21" t="s">
        <v>26</v>
      </c>
      <c r="C88" s="7" t="s">
        <v>9</v>
      </c>
      <c r="D88" s="7" t="s">
        <v>120</v>
      </c>
      <c r="E88" s="13" t="s">
        <v>27</v>
      </c>
      <c r="F88" s="8" t="s">
        <v>55</v>
      </c>
      <c r="G88" s="3"/>
      <c r="H88" s="117">
        <v>240</v>
      </c>
      <c r="I88" s="135">
        <v>10</v>
      </c>
      <c r="J88" s="136"/>
      <c r="K88" s="19">
        <v>25</v>
      </c>
      <c r="L88" s="3"/>
      <c r="M88" s="24"/>
      <c r="N88" s="24"/>
    </row>
    <row r="89" spans="1:14" s="1" customFormat="1" ht="14.4">
      <c r="A89" s="150" t="s">
        <v>124</v>
      </c>
      <c r="B89" s="21" t="s">
        <v>26</v>
      </c>
      <c r="C89" s="7" t="s">
        <v>9</v>
      </c>
      <c r="D89" s="7" t="s">
        <v>120</v>
      </c>
      <c r="E89" s="13" t="s">
        <v>27</v>
      </c>
      <c r="F89" s="8" t="s">
        <v>55</v>
      </c>
      <c r="G89" s="3"/>
      <c r="H89" s="117">
        <v>240</v>
      </c>
      <c r="I89" s="135">
        <v>10</v>
      </c>
      <c r="J89" s="136"/>
      <c r="K89" s="19">
        <v>25</v>
      </c>
      <c r="L89" s="3"/>
      <c r="M89" s="24"/>
      <c r="N89" s="24"/>
    </row>
    <row r="90" spans="1:14" s="1" customFormat="1" ht="14.4">
      <c r="A90" s="150" t="s">
        <v>125</v>
      </c>
      <c r="B90" s="21" t="s">
        <v>26</v>
      </c>
      <c r="C90" s="7" t="s">
        <v>9</v>
      </c>
      <c r="D90" s="7" t="s">
        <v>120</v>
      </c>
      <c r="E90" s="13" t="s">
        <v>27</v>
      </c>
      <c r="F90" s="8" t="s">
        <v>55</v>
      </c>
      <c r="G90" s="3"/>
      <c r="H90" s="117">
        <v>240</v>
      </c>
      <c r="I90" s="135">
        <v>10</v>
      </c>
      <c r="J90" s="136"/>
      <c r="K90" s="19">
        <v>25</v>
      </c>
      <c r="L90" s="3"/>
      <c r="M90" s="24"/>
      <c r="N90" s="24"/>
    </row>
    <row r="91" spans="1:14" s="1" customFormat="1" ht="14.4">
      <c r="A91" s="150" t="s">
        <v>126</v>
      </c>
      <c r="B91" s="21" t="s">
        <v>26</v>
      </c>
      <c r="C91" s="7" t="s">
        <v>9</v>
      </c>
      <c r="D91" s="7" t="s">
        <v>120</v>
      </c>
      <c r="E91" s="13" t="s">
        <v>27</v>
      </c>
      <c r="F91" s="8" t="s">
        <v>55</v>
      </c>
      <c r="G91" s="3"/>
      <c r="H91" s="117">
        <v>240</v>
      </c>
      <c r="I91" s="135">
        <v>10</v>
      </c>
      <c r="J91" s="136"/>
      <c r="K91" s="19">
        <v>25</v>
      </c>
      <c r="L91" s="3"/>
      <c r="M91" s="24"/>
      <c r="N91" s="24"/>
    </row>
    <row r="92" spans="1:14" s="1" customFormat="1" ht="14.4">
      <c r="A92" s="150" t="s">
        <v>127</v>
      </c>
      <c r="B92" s="21" t="s">
        <v>26</v>
      </c>
      <c r="C92" s="7" t="s">
        <v>9</v>
      </c>
      <c r="D92" s="7" t="s">
        <v>120</v>
      </c>
      <c r="E92" s="13" t="s">
        <v>27</v>
      </c>
      <c r="F92" s="8" t="s">
        <v>55</v>
      </c>
      <c r="G92" s="3"/>
      <c r="H92" s="117">
        <v>240</v>
      </c>
      <c r="I92" s="135">
        <v>10</v>
      </c>
      <c r="J92" s="136"/>
      <c r="K92" s="19">
        <v>25</v>
      </c>
      <c r="L92" s="3"/>
      <c r="M92" s="24"/>
      <c r="N92" s="24"/>
    </row>
    <row r="93" spans="1:14" s="1" customFormat="1" ht="15" customHeight="1">
      <c r="A93" s="23"/>
      <c r="B93" s="23"/>
      <c r="C93" s="37"/>
      <c r="D93" s="37"/>
      <c r="E93" s="37"/>
      <c r="F93" s="24"/>
      <c r="G93" s="24"/>
      <c r="H93" s="37"/>
      <c r="I93" s="23"/>
      <c r="J93" s="23"/>
      <c r="K93" s="24"/>
      <c r="L93" s="24"/>
      <c r="M93" s="24"/>
      <c r="N93" s="24"/>
    </row>
    <row r="94" spans="1:14" s="1" customFormat="1" ht="15" customHeight="1">
      <c r="A94" s="22" t="s">
        <v>128</v>
      </c>
      <c r="B94" s="23"/>
      <c r="C94" s="23"/>
      <c r="D94" s="23"/>
      <c r="E94" s="23"/>
      <c r="F94" s="24"/>
      <c r="G94" s="24"/>
      <c r="H94" s="23"/>
      <c r="I94" s="23"/>
      <c r="J94" s="23"/>
      <c r="K94" s="24"/>
      <c r="L94" s="24"/>
      <c r="M94" s="24"/>
      <c r="N94" s="24"/>
    </row>
    <row r="95" spans="1:14" s="1" customFormat="1" ht="15" customHeight="1">
      <c r="A95" s="25" t="str">
        <f ca="1">TEXT((ROW()-MATCH("References",A:A,FALSE)-COUNTIF(INDIRECT(ADDRESS(MATCH("References",A:A,FALSE),COLUMN())):INDIRECT(ADDRESS(ROW()-1,COLUMN())),"")),"(#)")</f>
        <v>(1)</v>
      </c>
      <c r="B95" s="23" t="s">
        <v>129</v>
      </c>
      <c r="C95" s="23"/>
      <c r="D95" s="23"/>
      <c r="E95" s="23"/>
      <c r="F95" s="24"/>
      <c r="G95" s="24"/>
      <c r="H95" s="23"/>
      <c r="I95" s="23"/>
      <c r="J95" s="23"/>
      <c r="K95" s="24"/>
      <c r="L95" s="24"/>
      <c r="M95" s="24"/>
      <c r="N95" s="24"/>
    </row>
    <row r="96" spans="1:14" s="1" customFormat="1" ht="15" customHeight="1">
      <c r="A96" s="25" t="str">
        <f ca="1">TEXT((ROW()-MATCH("References",A:A,FALSE)-COUNTIF(INDIRECT(ADDRESS(MATCH("References",A:A,FALSE),COLUMN())):INDIRECT(ADDRESS(ROW()-1,COLUMN())),"")),"(#)")</f>
        <v>(2)</v>
      </c>
      <c r="B96" s="23" t="s">
        <v>130</v>
      </c>
      <c r="C96" s="23"/>
      <c r="D96" s="23"/>
      <c r="E96" s="23"/>
      <c r="F96" s="24"/>
      <c r="G96" s="24"/>
      <c r="H96" s="23"/>
      <c r="I96" s="23"/>
      <c r="J96" s="23"/>
      <c r="K96" s="24"/>
      <c r="L96" s="24"/>
      <c r="M96" s="24"/>
      <c r="N96" s="24"/>
    </row>
    <row r="97" spans="1:14" s="1" customFormat="1" ht="15" customHeight="1">
      <c r="A97" s="25"/>
      <c r="B97" s="23" t="s">
        <v>131</v>
      </c>
      <c r="C97" s="23"/>
      <c r="D97" s="23"/>
      <c r="E97" s="23"/>
      <c r="F97" s="24"/>
      <c r="G97" s="24"/>
      <c r="H97" s="23"/>
      <c r="I97" s="23"/>
      <c r="J97" s="23"/>
      <c r="K97" s="24"/>
      <c r="L97" s="24"/>
      <c r="M97" s="24"/>
      <c r="N97" s="24"/>
    </row>
    <row r="98" spans="1:14" ht="15" customHeight="1">
      <c r="A98" s="25" t="str">
        <f ca="1">TEXT((ROW()-MATCH("References",A:A,FALSE)-COUNTIF(INDIRECT(ADDRESS(MATCH("References",A:A,FALSE),COLUMN())):INDIRECT(ADDRESS(ROW()-1,COLUMN())),"")),"(#)")</f>
        <v>(3)</v>
      </c>
      <c r="B98" s="23" t="s">
        <v>132</v>
      </c>
      <c r="C98" s="23"/>
      <c r="D98" s="23"/>
      <c r="E98" s="23"/>
      <c r="F98" s="24"/>
      <c r="G98" s="24"/>
      <c r="H98" s="23"/>
      <c r="I98" s="23"/>
      <c r="J98" s="23"/>
      <c r="K98" s="24"/>
      <c r="L98" s="24"/>
      <c r="M98" s="23"/>
      <c r="N98" s="23"/>
    </row>
    <row r="99" spans="1:14" ht="15" customHeight="1">
      <c r="A99" s="25" t="str">
        <f ca="1">TEXT((ROW()-MATCH("References",A:A,FALSE)-COUNTIF(INDIRECT(ADDRESS(MATCH("References",A:A,FALSE),COLUMN())):INDIRECT(ADDRESS(ROW()-1,COLUMN())),"")),"(#)")</f>
        <v>(4)</v>
      </c>
      <c r="B99" s="23" t="s">
        <v>133</v>
      </c>
      <c r="C99" s="23"/>
      <c r="D99" s="23"/>
      <c r="E99" s="23"/>
      <c r="F99" s="24"/>
      <c r="G99" s="24"/>
      <c r="H99" s="23"/>
      <c r="I99" s="23"/>
      <c r="J99" s="23"/>
      <c r="K99" s="24"/>
      <c r="L99" s="24"/>
      <c r="M99" s="23"/>
      <c r="N99" s="23"/>
    </row>
    <row r="100" spans="1:14" ht="15" customHeight="1">
      <c r="A100" s="25" t="str">
        <f ca="1">TEXT((ROW()-MATCH("References",A:A,FALSE)-COUNTIF(INDIRECT(ADDRESS(MATCH("References",A:A,FALSE),COLUMN())):INDIRECT(ADDRESS(ROW()-1,COLUMN())),"")),"(#)")</f>
        <v>(5)</v>
      </c>
      <c r="B100" s="23" t="s">
        <v>134</v>
      </c>
      <c r="C100" s="23"/>
      <c r="D100" s="23"/>
      <c r="E100" s="23"/>
      <c r="F100" s="24"/>
      <c r="G100" s="24"/>
      <c r="H100" s="23"/>
      <c r="I100" s="23"/>
      <c r="J100" s="23"/>
      <c r="K100" s="24"/>
      <c r="L100" s="24"/>
      <c r="M100" s="23"/>
      <c r="N100" s="23"/>
    </row>
  </sheetData>
  <mergeCells count="98">
    <mergeCell ref="I91:J91"/>
    <mergeCell ref="I92:J92"/>
    <mergeCell ref="I86:J86"/>
    <mergeCell ref="I84:J84"/>
    <mergeCell ref="I85:J85"/>
    <mergeCell ref="I87:J87"/>
    <mergeCell ref="I88:J88"/>
    <mergeCell ref="I89:J89"/>
    <mergeCell ref="I90:J90"/>
    <mergeCell ref="I83:J83"/>
    <mergeCell ref="I72:J72"/>
    <mergeCell ref="I73:J73"/>
    <mergeCell ref="I74:J74"/>
    <mergeCell ref="I75:J75"/>
    <mergeCell ref="I76:J76"/>
    <mergeCell ref="I77:J77"/>
    <mergeCell ref="I78:J78"/>
    <mergeCell ref="I79:J79"/>
    <mergeCell ref="I80:J80"/>
    <mergeCell ref="I81:J81"/>
    <mergeCell ref="I82:J82"/>
    <mergeCell ref="I71:J71"/>
    <mergeCell ref="I60:J60"/>
    <mergeCell ref="I61:J61"/>
    <mergeCell ref="I62:J62"/>
    <mergeCell ref="I63:J63"/>
    <mergeCell ref="I64:J64"/>
    <mergeCell ref="I65:J65"/>
    <mergeCell ref="I66:J66"/>
    <mergeCell ref="I67:J67"/>
    <mergeCell ref="I68:J68"/>
    <mergeCell ref="I69:J69"/>
    <mergeCell ref="I70:J70"/>
    <mergeCell ref="I59:J59"/>
    <mergeCell ref="I48:J48"/>
    <mergeCell ref="I49:J49"/>
    <mergeCell ref="I50:J50"/>
    <mergeCell ref="I51:J51"/>
    <mergeCell ref="I52:J52"/>
    <mergeCell ref="I53:J53"/>
    <mergeCell ref="I54:J54"/>
    <mergeCell ref="I55:J55"/>
    <mergeCell ref="I56:J56"/>
    <mergeCell ref="I57:J57"/>
    <mergeCell ref="I58:J58"/>
    <mergeCell ref="I47:J47"/>
    <mergeCell ref="I36:J36"/>
    <mergeCell ref="I37:J37"/>
    <mergeCell ref="I38:J38"/>
    <mergeCell ref="I39:J39"/>
    <mergeCell ref="I40:J40"/>
    <mergeCell ref="I41:J41"/>
    <mergeCell ref="I42:J42"/>
    <mergeCell ref="I43:J43"/>
    <mergeCell ref="I44:J44"/>
    <mergeCell ref="I45:J45"/>
    <mergeCell ref="I46:J46"/>
    <mergeCell ref="I35:J35"/>
    <mergeCell ref="I24:J24"/>
    <mergeCell ref="I25:J25"/>
    <mergeCell ref="I26:J26"/>
    <mergeCell ref="I27:J27"/>
    <mergeCell ref="I28:J28"/>
    <mergeCell ref="I29:J29"/>
    <mergeCell ref="I30:J30"/>
    <mergeCell ref="I31:J31"/>
    <mergeCell ref="I32:J32"/>
    <mergeCell ref="I33:J33"/>
    <mergeCell ref="I34:J34"/>
    <mergeCell ref="I19:J19"/>
    <mergeCell ref="I20:J20"/>
    <mergeCell ref="I21:J21"/>
    <mergeCell ref="I22:J22"/>
    <mergeCell ref="I23:J23"/>
    <mergeCell ref="I11:J11"/>
    <mergeCell ref="I3:J3"/>
    <mergeCell ref="I4:J4"/>
    <mergeCell ref="I5:J5"/>
    <mergeCell ref="I18:J18"/>
    <mergeCell ref="I12:J12"/>
    <mergeCell ref="I13:J13"/>
    <mergeCell ref="I14:J14"/>
    <mergeCell ref="I15:J15"/>
    <mergeCell ref="I16:J16"/>
    <mergeCell ref="I17:J17"/>
    <mergeCell ref="I6:J6"/>
    <mergeCell ref="I7:J7"/>
    <mergeCell ref="I8:J8"/>
    <mergeCell ref="I9:J9"/>
    <mergeCell ref="I10:J10"/>
    <mergeCell ref="F1:G2"/>
    <mergeCell ref="H1:H2"/>
    <mergeCell ref="I1:J2"/>
    <mergeCell ref="K1:L2"/>
    <mergeCell ref="A1:B2"/>
    <mergeCell ref="C1:C2"/>
    <mergeCell ref="D1:D2"/>
    <mergeCell ref="E1:E2"/>
  </mergeCells>
  <conditionalFormatting sqref="I3:K92">
    <cfRule type="cellIs" dxfId="3643" priority="11" operator="greaterThanOrEqual">
      <formula>100</formula>
    </cfRule>
  </conditionalFormatting>
  <printOptions horizontalCentered="1"/>
  <pageMargins left="0.7" right="0.7" top="0.75" bottom="0.75" header="0.3" footer="0.3"/>
  <pageSetup paperSize="3" scale="68" orientation="portrait" r:id="rId1"/>
  <headerFooter>
    <oddHeader>&amp;R&amp;G</oddHeader>
    <oddFooter>&amp;L&amp;"Century Gothic,Regular"&amp;6© 2023 Maul Foster &amp; Alongi, Inc.
 M1716.02, &amp;D, &amp;F&amp;R&amp;"Century Gothic,Regular"&amp;6&amp;P of &amp;N</oddFooter>
  </headerFooter>
  <customProperties>
    <customPr name="_pios_id" r:id="rId2"/>
  </customProperties>
  <ignoredErrors>
    <ignoredError sqref="B14 B21 B24 B43:B51 B64:B66 B69 B81 B84:B92" numberStoredAsText="1"/>
  </ignoredErrors>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F8503C-ED8F-4C00-9D42-6313EE137955}">
  <sheetPr>
    <tabColor rgb="FF92D050"/>
  </sheetPr>
  <dimension ref="A1:P88"/>
  <sheetViews>
    <sheetView view="pageBreakPreview" topLeftCell="A7" zoomScale="115" zoomScaleNormal="100" zoomScaleSheetLayoutView="115" workbookViewId="0">
      <selection activeCell="K24" sqref="K24"/>
    </sheetView>
  </sheetViews>
  <sheetFormatPr defaultColWidth="10.6640625" defaultRowHeight="13.2"/>
  <cols>
    <col min="1" max="1" width="3.33203125" style="9" customWidth="1"/>
    <col min="2" max="2" width="21.6640625" style="9" customWidth="1"/>
    <col min="3" max="3" width="4.5546875" style="9" customWidth="1"/>
    <col min="4" max="4" width="14.6640625" style="9" customWidth="1"/>
    <col min="5" max="5" width="8.6640625" style="9" customWidth="1"/>
    <col min="6" max="6" width="3.33203125" style="9" customWidth="1"/>
    <col min="7" max="7" width="10.5546875" style="9" customWidth="1"/>
    <col min="8" max="8" width="3.33203125" style="9" customWidth="1"/>
    <col min="9" max="9" width="10.6640625" style="9" customWidth="1"/>
    <col min="10" max="10" width="2.6640625" style="9" customWidth="1"/>
    <col min="11" max="11" width="10.6640625" style="9" customWidth="1"/>
    <col min="12" max="12" width="2.6640625" style="9" customWidth="1"/>
    <col min="13" max="13" width="10.6640625" style="20" customWidth="1"/>
    <col min="14" max="14" width="2.6640625" style="20" customWidth="1"/>
    <col min="15" max="15" width="10.6640625" style="20" customWidth="1"/>
    <col min="16" max="16" width="2.6640625" style="20" customWidth="1"/>
    <col min="17" max="16384" width="10.6640625" style="9"/>
  </cols>
  <sheetData>
    <row r="1" spans="1:16" s="11" customFormat="1" ht="15" customHeight="1">
      <c r="A1" s="137" t="s">
        <v>135</v>
      </c>
      <c r="B1" s="138"/>
      <c r="C1" s="138"/>
      <c r="D1" s="138"/>
      <c r="E1" s="138"/>
      <c r="F1" s="138"/>
      <c r="G1" s="138"/>
      <c r="H1" s="138"/>
      <c r="I1" s="40" t="str">
        <f>Input_EGEN!$A$79</f>
        <v>N2-GEN-1A</v>
      </c>
      <c r="J1" s="41"/>
      <c r="K1" s="41"/>
      <c r="L1" s="42"/>
      <c r="M1" s="40" t="str">
        <f>Input_EGEN!$A$84</f>
        <v>H2-GEN-1</v>
      </c>
      <c r="N1" s="41"/>
      <c r="O1" s="41"/>
      <c r="P1" s="42"/>
    </row>
    <row r="2" spans="1:16" s="11" customFormat="1" ht="15" customHeight="1">
      <c r="A2" s="43" t="s">
        <v>136</v>
      </c>
      <c r="B2" s="43"/>
      <c r="C2" s="43"/>
      <c r="D2" s="43"/>
      <c r="E2" s="44"/>
      <c r="F2" s="45"/>
      <c r="G2" s="46"/>
      <c r="H2" s="47"/>
      <c r="I2" s="48">
        <f>_xlfn.XLOOKUP(I$1,Input_EGEN!$A$3:$A$92,Input_EGEN!$H$3:$H$92)</f>
        <v>30.1</v>
      </c>
      <c r="J2" s="49"/>
      <c r="K2" s="49"/>
      <c r="L2" s="50"/>
      <c r="M2" s="48">
        <f>_xlfn.XLOOKUP(M$1,Input_EGEN!$A$3:$A$92,Input_EGEN!$H$3:$H$92)</f>
        <v>21.4</v>
      </c>
      <c r="N2" s="49"/>
      <c r="O2" s="49"/>
      <c r="P2" s="50"/>
    </row>
    <row r="3" spans="1:16" s="11" customFormat="1" ht="15" customHeight="1">
      <c r="A3" s="43" t="s">
        <v>137</v>
      </c>
      <c r="B3" s="43"/>
      <c r="C3" s="43"/>
      <c r="D3" s="43"/>
      <c r="E3" s="44"/>
      <c r="F3" s="45"/>
      <c r="G3" s="46"/>
      <c r="H3" s="47" t="str">
        <f ca="1">$A$65</f>
        <v>(1)</v>
      </c>
      <c r="I3" s="48">
        <f>_xlfn.XLOOKUP(I$1,Input_EGEN!$A$3:$A$92,Input_EGEN!$I$3:$I$92)</f>
        <v>10</v>
      </c>
      <c r="J3" s="49"/>
      <c r="K3" s="49"/>
      <c r="L3" s="50"/>
      <c r="M3" s="48">
        <f>_xlfn.XLOOKUP(M$1,Input_EGEN!$A$3:$A$92,Input_EGEN!$I$3:$I$92)</f>
        <v>10</v>
      </c>
      <c r="N3" s="49"/>
      <c r="O3" s="49"/>
      <c r="P3" s="50"/>
    </row>
    <row r="4" spans="1:16" s="11" customFormat="1" ht="15" customHeight="1">
      <c r="A4" s="43" t="s">
        <v>138</v>
      </c>
      <c r="B4" s="43"/>
      <c r="C4" s="43"/>
      <c r="D4" s="43"/>
      <c r="E4" s="44"/>
      <c r="F4" s="45"/>
      <c r="G4" s="46"/>
      <c r="H4" s="47" t="str">
        <f ca="1">$A$65</f>
        <v>(1)</v>
      </c>
      <c r="I4" s="48">
        <f>_xlfn.XLOOKUP(I$1,Input_EGEN!$A$3:$A$92,Input_EGEN!$K$3:$K$92)</f>
        <v>25</v>
      </c>
      <c r="J4" s="49"/>
      <c r="K4" s="49"/>
      <c r="L4" s="50"/>
      <c r="M4" s="48">
        <f>_xlfn.XLOOKUP(M$1,Input_EGEN!$A$3:$A$92,Input_EGEN!$K$3:$K$92)</f>
        <v>25</v>
      </c>
      <c r="N4" s="49"/>
      <c r="O4" s="49"/>
      <c r="P4" s="50"/>
    </row>
    <row r="5" spans="1:16" s="11" customFormat="1" ht="15" customHeight="1">
      <c r="A5" s="51"/>
      <c r="B5" s="52"/>
      <c r="C5" s="53"/>
      <c r="D5" s="54"/>
      <c r="E5" s="55"/>
      <c r="F5" s="33"/>
      <c r="G5" s="55"/>
      <c r="H5" s="33"/>
      <c r="I5" s="56"/>
      <c r="J5" s="56"/>
      <c r="K5" s="56"/>
      <c r="L5" s="57"/>
      <c r="M5" s="56"/>
      <c r="N5" s="56"/>
      <c r="O5" s="56"/>
      <c r="P5" s="57"/>
    </row>
    <row r="6" spans="1:16" s="6" customFormat="1" ht="27.75" customHeight="1">
      <c r="A6" s="139" t="s">
        <v>139</v>
      </c>
      <c r="B6" s="139"/>
      <c r="C6" s="139"/>
      <c r="D6" s="140" t="s">
        <v>140</v>
      </c>
      <c r="E6" s="141" t="s">
        <v>141</v>
      </c>
      <c r="F6" s="142"/>
      <c r="G6" s="141" t="s">
        <v>142</v>
      </c>
      <c r="H6" s="142"/>
      <c r="I6" s="40" t="s">
        <v>143</v>
      </c>
      <c r="J6" s="41"/>
      <c r="K6" s="41"/>
      <c r="L6" s="42"/>
      <c r="M6" s="40"/>
      <c r="N6" s="41"/>
      <c r="O6" s="41"/>
      <c r="P6" s="42"/>
    </row>
    <row r="7" spans="1:16" s="6" customFormat="1" ht="34.5" customHeight="1">
      <c r="A7" s="139"/>
      <c r="B7" s="139"/>
      <c r="C7" s="139"/>
      <c r="D7" s="140"/>
      <c r="E7" s="143"/>
      <c r="F7" s="144"/>
      <c r="G7" s="143"/>
      <c r="H7" s="144"/>
      <c r="I7" s="15" t="s">
        <v>144</v>
      </c>
      <c r="J7" s="58"/>
      <c r="K7" s="15" t="s">
        <v>145</v>
      </c>
      <c r="L7" s="58"/>
      <c r="M7" s="15" t="s">
        <v>144</v>
      </c>
      <c r="N7" s="58"/>
      <c r="O7" s="15" t="s">
        <v>145</v>
      </c>
      <c r="P7" s="58"/>
    </row>
    <row r="8" spans="1:16" ht="15" customHeight="1">
      <c r="A8" s="59" t="s">
        <v>146</v>
      </c>
      <c r="B8" s="53"/>
      <c r="C8" s="53"/>
      <c r="D8" s="17"/>
      <c r="E8" s="17"/>
      <c r="F8" s="17"/>
      <c r="G8" s="17"/>
      <c r="H8" s="17"/>
      <c r="I8" s="46"/>
      <c r="J8" s="60"/>
      <c r="K8" s="46"/>
      <c r="L8" s="61"/>
      <c r="M8" s="16"/>
      <c r="N8" s="60"/>
      <c r="O8" s="16"/>
      <c r="P8" s="62"/>
    </row>
    <row r="9" spans="1:16" ht="15" customHeight="1">
      <c r="A9" s="63"/>
      <c r="B9" s="53" t="s">
        <v>147</v>
      </c>
      <c r="C9" s="64"/>
      <c r="D9" s="65" t="s">
        <v>148</v>
      </c>
      <c r="E9" s="66">
        <v>3.1818727304855452E-4</v>
      </c>
      <c r="F9" s="67"/>
      <c r="G9" s="120">
        <v>70</v>
      </c>
      <c r="H9" s="67" t="str">
        <f>$A$75</f>
        <v>(9)</v>
      </c>
      <c r="I9" s="68">
        <f t="shared" ref="I9:I25" si="0">$E9*$I$2*$I$3/1000*(1-$G9/100)</f>
        <v>2.873231075628448E-5</v>
      </c>
      <c r="J9" s="67"/>
      <c r="K9" s="68">
        <f t="shared" ref="K9:K25" si="1">$E9*$I$2*$I$4/1000*(1-$G9/100)</f>
        <v>7.1830776890711209E-5</v>
      </c>
      <c r="L9" s="67"/>
      <c r="M9" s="68">
        <f t="shared" ref="M9:M25" si="2">$E9*$M$2*$M$3/1000*(1-$G9/100)</f>
        <v>2.0427622929717201E-5</v>
      </c>
      <c r="N9" s="67"/>
      <c r="O9" s="68">
        <f t="shared" ref="O9:O25" si="3">$E9*$M$2*$M$4/1000*(1-$G9/100)</f>
        <v>5.1069057324293013E-5</v>
      </c>
      <c r="P9" s="67"/>
    </row>
    <row r="10" spans="1:16" ht="15" customHeight="1">
      <c r="A10" s="63"/>
      <c r="B10" s="53" t="s">
        <v>149</v>
      </c>
      <c r="C10" s="64"/>
      <c r="D10" s="69" t="s">
        <v>150</v>
      </c>
      <c r="E10" s="70">
        <v>1.6000000000000001E-3</v>
      </c>
      <c r="F10" s="67"/>
      <c r="G10" s="120">
        <v>70</v>
      </c>
      <c r="H10" s="67" t="str">
        <f>$A$75</f>
        <v>(9)</v>
      </c>
      <c r="I10" s="68">
        <f t="shared" si="0"/>
        <v>1.4448000000000003E-4</v>
      </c>
      <c r="J10" s="67"/>
      <c r="K10" s="68">
        <f t="shared" si="1"/>
        <v>3.6120000000000005E-4</v>
      </c>
      <c r="L10" s="67"/>
      <c r="M10" s="68">
        <f t="shared" si="2"/>
        <v>1.0272000000000001E-4</v>
      </c>
      <c r="N10" s="67"/>
      <c r="O10" s="68">
        <f t="shared" si="3"/>
        <v>2.5680000000000006E-4</v>
      </c>
      <c r="P10" s="67"/>
    </row>
    <row r="11" spans="1:16" ht="15" customHeight="1">
      <c r="A11" s="63"/>
      <c r="B11" s="53" t="s">
        <v>151</v>
      </c>
      <c r="C11" s="64"/>
      <c r="D11" s="65" t="s">
        <v>152</v>
      </c>
      <c r="E11" s="71">
        <v>3.7389334939055331E-4</v>
      </c>
      <c r="F11" s="67"/>
      <c r="G11" s="120">
        <f>(90+99)/2</f>
        <v>94.5</v>
      </c>
      <c r="H11" s="67" t="str">
        <f ca="1">$A$73</f>
        <v>(7)</v>
      </c>
      <c r="I11" s="68">
        <f t="shared" si="0"/>
        <v>6.1898043991606161E-6</v>
      </c>
      <c r="J11" s="67"/>
      <c r="K11" s="68">
        <f t="shared" si="1"/>
        <v>1.5474510997901539E-5</v>
      </c>
      <c r="L11" s="67"/>
      <c r="M11" s="68">
        <f t="shared" si="2"/>
        <v>4.4007247223268156E-6</v>
      </c>
      <c r="N11" s="67"/>
      <c r="O11" s="68">
        <f t="shared" si="3"/>
        <v>1.1001811805817039E-5</v>
      </c>
      <c r="P11" s="67"/>
    </row>
    <row r="12" spans="1:16" ht="15" customHeight="1">
      <c r="A12" s="63"/>
      <c r="B12" s="53" t="s">
        <v>153</v>
      </c>
      <c r="C12" s="64"/>
      <c r="D12" s="65" t="s">
        <v>154</v>
      </c>
      <c r="E12" s="44">
        <v>4.7708462766464961E-6</v>
      </c>
      <c r="F12" s="67"/>
      <c r="G12" s="120">
        <v>70</v>
      </c>
      <c r="H12" s="67" t="str">
        <f>$A$75</f>
        <v>(9)</v>
      </c>
      <c r="I12" s="68">
        <f t="shared" si="0"/>
        <v>4.3080741878117866E-7</v>
      </c>
      <c r="J12" s="67"/>
      <c r="K12" s="68">
        <f t="shared" si="1"/>
        <v>1.0770185469529468E-6</v>
      </c>
      <c r="L12" s="67"/>
      <c r="M12" s="68">
        <f t="shared" si="2"/>
        <v>3.0628833096070504E-7</v>
      </c>
      <c r="N12" s="67"/>
      <c r="O12" s="68">
        <f t="shared" si="3"/>
        <v>7.6572082740176264E-7</v>
      </c>
      <c r="P12" s="67"/>
    </row>
    <row r="13" spans="1:16" ht="15" customHeight="1">
      <c r="A13" s="63"/>
      <c r="B13" s="53" t="s">
        <v>155</v>
      </c>
      <c r="C13" s="64"/>
      <c r="D13" s="69" t="s">
        <v>156</v>
      </c>
      <c r="E13" s="72">
        <v>1.5E-3</v>
      </c>
      <c r="F13" s="67"/>
      <c r="G13" s="120">
        <f>(50+90)/2</f>
        <v>70</v>
      </c>
      <c r="H13" s="67" t="str">
        <f ca="1">$A$73</f>
        <v>(7)</v>
      </c>
      <c r="I13" s="68">
        <f t="shared" si="0"/>
        <v>1.3545000000000004E-4</v>
      </c>
      <c r="J13" s="67"/>
      <c r="K13" s="68">
        <f t="shared" si="1"/>
        <v>3.3862500000000011E-4</v>
      </c>
      <c r="L13" s="67"/>
      <c r="M13" s="68">
        <f t="shared" si="2"/>
        <v>9.6299999999999996E-5</v>
      </c>
      <c r="N13" s="67"/>
      <c r="O13" s="68">
        <f t="shared" si="3"/>
        <v>2.4075E-4</v>
      </c>
      <c r="P13" s="67"/>
    </row>
    <row r="14" spans="1:16" ht="15" customHeight="1">
      <c r="A14" s="63"/>
      <c r="B14" s="53" t="s">
        <v>157</v>
      </c>
      <c r="C14" s="64"/>
      <c r="D14" s="69" t="s">
        <v>158</v>
      </c>
      <c r="E14" s="70">
        <v>1E-4</v>
      </c>
      <c r="F14" s="67"/>
      <c r="G14" s="120">
        <f>(90+99)/2</f>
        <v>94.5</v>
      </c>
      <c r="H14" s="67" t="str">
        <f ca="1">$A$73</f>
        <v>(7)</v>
      </c>
      <c r="I14" s="68">
        <f t="shared" si="0"/>
        <v>1.6555000000000016E-6</v>
      </c>
      <c r="J14" s="67"/>
      <c r="K14" s="68">
        <f t="shared" si="1"/>
        <v>4.1387500000000034E-6</v>
      </c>
      <c r="L14" s="67"/>
      <c r="M14" s="68">
        <f t="shared" si="2"/>
        <v>1.177000000000001E-6</v>
      </c>
      <c r="N14" s="67"/>
      <c r="O14" s="68">
        <f t="shared" si="3"/>
        <v>2.9425000000000027E-6</v>
      </c>
      <c r="P14" s="67"/>
    </row>
    <row r="15" spans="1:16" ht="15" customHeight="1">
      <c r="A15" s="63"/>
      <c r="B15" s="53" t="s">
        <v>159</v>
      </c>
      <c r="C15" s="64"/>
      <c r="D15" s="69" t="s">
        <v>160</v>
      </c>
      <c r="E15" s="70">
        <v>4.1000000000000003E-3</v>
      </c>
      <c r="F15" s="67"/>
      <c r="G15" s="120">
        <f>(90+99)/2</f>
        <v>94.5</v>
      </c>
      <c r="H15" s="67" t="str">
        <f ca="1">$A$73</f>
        <v>(7)</v>
      </c>
      <c r="I15" s="68">
        <f t="shared" si="0"/>
        <v>6.7875500000000072E-5</v>
      </c>
      <c r="J15" s="67"/>
      <c r="K15" s="68">
        <f t="shared" si="1"/>
        <v>1.6968875000000018E-4</v>
      </c>
      <c r="L15" s="67"/>
      <c r="M15" s="68">
        <f t="shared" si="2"/>
        <v>4.8257000000000043E-5</v>
      </c>
      <c r="N15" s="67"/>
      <c r="O15" s="68">
        <f t="shared" si="3"/>
        <v>1.2064250000000009E-4</v>
      </c>
      <c r="P15" s="67"/>
    </row>
    <row r="16" spans="1:16" ht="15" customHeight="1">
      <c r="A16" s="63"/>
      <c r="B16" s="73" t="s">
        <v>161</v>
      </c>
      <c r="C16" s="74"/>
      <c r="D16" s="65" t="s">
        <v>162</v>
      </c>
      <c r="E16" s="70">
        <v>1.5751137782235815E-5</v>
      </c>
      <c r="F16" s="67"/>
      <c r="G16" s="120">
        <v>70</v>
      </c>
      <c r="H16" s="67" t="str">
        <f>$A$75</f>
        <v>(9)</v>
      </c>
      <c r="I16" s="68">
        <f t="shared" si="0"/>
        <v>1.422327741735894E-6</v>
      </c>
      <c r="J16" s="67"/>
      <c r="K16" s="68">
        <f t="shared" si="1"/>
        <v>3.555819354339736E-6</v>
      </c>
      <c r="L16" s="67"/>
      <c r="M16" s="68">
        <f t="shared" si="2"/>
        <v>1.0112230456195396E-6</v>
      </c>
      <c r="N16" s="67"/>
      <c r="O16" s="68">
        <f t="shared" si="3"/>
        <v>2.5280576140488486E-6</v>
      </c>
      <c r="P16" s="67"/>
    </row>
    <row r="17" spans="1:16" ht="15" customHeight="1">
      <c r="A17" s="63"/>
      <c r="B17" s="53" t="s">
        <v>163</v>
      </c>
      <c r="C17" s="64"/>
      <c r="D17" s="69" t="s">
        <v>164</v>
      </c>
      <c r="E17" s="70">
        <v>8.3000000000000001E-3</v>
      </c>
      <c r="F17" s="67"/>
      <c r="G17" s="120">
        <f>(50+90)/2</f>
        <v>70</v>
      </c>
      <c r="H17" s="67" t="str">
        <f ca="1">$A$73</f>
        <v>(7)</v>
      </c>
      <c r="I17" s="68">
        <f t="shared" si="0"/>
        <v>7.4949000000000033E-4</v>
      </c>
      <c r="J17" s="67"/>
      <c r="K17" s="68">
        <f t="shared" si="1"/>
        <v>1.8737250000000006E-3</v>
      </c>
      <c r="L17" s="67"/>
      <c r="M17" s="68">
        <f t="shared" si="2"/>
        <v>5.3286000000000002E-4</v>
      </c>
      <c r="N17" s="67"/>
      <c r="O17" s="68">
        <f t="shared" si="3"/>
        <v>1.3321500000000003E-3</v>
      </c>
      <c r="P17" s="67"/>
    </row>
    <row r="18" spans="1:16" ht="15" customHeight="1">
      <c r="A18" s="63"/>
      <c r="B18" s="53" t="s">
        <v>165</v>
      </c>
      <c r="C18" s="64"/>
      <c r="D18" s="69" t="s">
        <v>166</v>
      </c>
      <c r="E18" s="70">
        <v>3.0999999999999999E-3</v>
      </c>
      <c r="F18" s="67"/>
      <c r="G18" s="120">
        <f>(90+99)/2</f>
        <v>94.5</v>
      </c>
      <c r="H18" s="67" t="str">
        <f>$A$75</f>
        <v>(9)</v>
      </c>
      <c r="I18" s="68">
        <f t="shared" si="0"/>
        <v>5.1320500000000052E-5</v>
      </c>
      <c r="J18" s="67"/>
      <c r="K18" s="68">
        <f t="shared" si="1"/>
        <v>1.283012500000001E-4</v>
      </c>
      <c r="L18" s="67"/>
      <c r="M18" s="68">
        <f t="shared" si="2"/>
        <v>3.6487000000000032E-5</v>
      </c>
      <c r="N18" s="67"/>
      <c r="O18" s="68">
        <f t="shared" si="3"/>
        <v>9.1217500000000066E-5</v>
      </c>
      <c r="P18" s="67"/>
    </row>
    <row r="19" spans="1:16" ht="15" customHeight="1">
      <c r="A19" s="63"/>
      <c r="B19" s="53" t="s">
        <v>167</v>
      </c>
      <c r="C19" s="64"/>
      <c r="D19" s="69" t="s">
        <v>168</v>
      </c>
      <c r="E19" s="70">
        <v>2E-3</v>
      </c>
      <c r="F19" s="67"/>
      <c r="G19" s="120">
        <f>(30+50)/2</f>
        <v>40</v>
      </c>
      <c r="H19" s="67" t="str">
        <f ca="1">$A$73</f>
        <v>(7)</v>
      </c>
      <c r="I19" s="68">
        <f t="shared" si="0"/>
        <v>3.6120000000000005E-4</v>
      </c>
      <c r="J19" s="67"/>
      <c r="K19" s="68">
        <f t="shared" si="1"/>
        <v>9.0299999999999994E-4</v>
      </c>
      <c r="L19" s="67"/>
      <c r="M19" s="68">
        <f t="shared" si="2"/>
        <v>2.5680000000000001E-4</v>
      </c>
      <c r="N19" s="67"/>
      <c r="O19" s="68">
        <f t="shared" si="3"/>
        <v>6.4199999999999988E-4</v>
      </c>
      <c r="P19" s="67"/>
    </row>
    <row r="20" spans="1:16" ht="15" customHeight="1">
      <c r="A20" s="63"/>
      <c r="B20" s="53" t="s">
        <v>169</v>
      </c>
      <c r="C20" s="64"/>
      <c r="D20" s="69" t="s">
        <v>170</v>
      </c>
      <c r="E20" s="70">
        <v>3.8999999999999998E-3</v>
      </c>
      <c r="F20" s="67"/>
      <c r="G20" s="120">
        <f>(90+99)/2</f>
        <v>94.5</v>
      </c>
      <c r="H20" s="67" t="str">
        <f ca="1">$A$73</f>
        <v>(7)</v>
      </c>
      <c r="I20" s="68">
        <f t="shared" si="0"/>
        <v>6.4564500000000049E-5</v>
      </c>
      <c r="J20" s="67"/>
      <c r="K20" s="68">
        <f t="shared" si="1"/>
        <v>1.6141125000000014E-4</v>
      </c>
      <c r="L20" s="67"/>
      <c r="M20" s="68">
        <f t="shared" si="2"/>
        <v>4.5903000000000038E-5</v>
      </c>
      <c r="N20" s="67"/>
      <c r="O20" s="68">
        <f t="shared" si="3"/>
        <v>1.1475750000000009E-4</v>
      </c>
      <c r="P20" s="67"/>
    </row>
    <row r="21" spans="1:16" ht="15" customHeight="1">
      <c r="A21" s="63"/>
      <c r="B21" s="53" t="s">
        <v>171</v>
      </c>
      <c r="C21" s="64"/>
      <c r="D21" s="65">
        <v>504</v>
      </c>
      <c r="E21" s="70">
        <v>8.4039857312420349E-3</v>
      </c>
      <c r="F21" s="67"/>
      <c r="G21" s="120">
        <v>95</v>
      </c>
      <c r="H21" s="67" t="str">
        <f ca="1">$A$73</f>
        <v>(7)</v>
      </c>
      <c r="I21" s="68">
        <f t="shared" si="0"/>
        <v>1.2647998525519276E-4</v>
      </c>
      <c r="J21" s="67"/>
      <c r="K21" s="68">
        <f t="shared" si="1"/>
        <v>3.1619996313798183E-4</v>
      </c>
      <c r="L21" s="67"/>
      <c r="M21" s="68">
        <f t="shared" si="2"/>
        <v>8.9922647324289844E-5</v>
      </c>
      <c r="N21" s="67"/>
      <c r="O21" s="68">
        <f t="shared" si="3"/>
        <v>2.2480661831072462E-4</v>
      </c>
      <c r="P21" s="67"/>
    </row>
    <row r="22" spans="1:16" ht="15" customHeight="1">
      <c r="A22" s="63"/>
      <c r="B22" s="53" t="s">
        <v>172</v>
      </c>
      <c r="C22" s="64"/>
      <c r="D22" s="69" t="s">
        <v>173</v>
      </c>
      <c r="E22" s="70">
        <v>2.2000000000000001E-3</v>
      </c>
      <c r="F22" s="67"/>
      <c r="G22" s="120">
        <v>70</v>
      </c>
      <c r="H22" s="67" t="str">
        <f>$A$75</f>
        <v>(9)</v>
      </c>
      <c r="I22" s="68">
        <f t="shared" si="0"/>
        <v>1.9866000000000005E-4</v>
      </c>
      <c r="J22" s="67"/>
      <c r="K22" s="68">
        <f t="shared" si="1"/>
        <v>4.9665000000000006E-4</v>
      </c>
      <c r="L22" s="67"/>
      <c r="M22" s="68">
        <f t="shared" si="2"/>
        <v>1.4124000000000002E-4</v>
      </c>
      <c r="N22" s="67"/>
      <c r="O22" s="68">
        <f t="shared" si="3"/>
        <v>3.5310000000000002E-4</v>
      </c>
      <c r="P22" s="67"/>
    </row>
    <row r="23" spans="1:16" ht="15" customHeight="1">
      <c r="A23" s="63"/>
      <c r="B23" s="53" t="s">
        <v>174</v>
      </c>
      <c r="C23" s="64"/>
      <c r="D23" s="65" t="s">
        <v>175</v>
      </c>
      <c r="E23" s="70">
        <v>4.8013014217323475E-5</v>
      </c>
      <c r="F23" s="67"/>
      <c r="G23" s="120">
        <v>70</v>
      </c>
      <c r="H23" s="67" t="str">
        <f>$A$75</f>
        <v>(9)</v>
      </c>
      <c r="I23" s="68">
        <f t="shared" si="0"/>
        <v>4.3355751838243104E-6</v>
      </c>
      <c r="J23" s="67"/>
      <c r="K23" s="68">
        <f t="shared" si="1"/>
        <v>1.0838937959560778E-5</v>
      </c>
      <c r="L23" s="67"/>
      <c r="M23" s="68">
        <f t="shared" si="2"/>
        <v>3.0824355127521669E-6</v>
      </c>
      <c r="N23" s="67"/>
      <c r="O23" s="68">
        <f t="shared" si="3"/>
        <v>7.7060887818804176E-6</v>
      </c>
      <c r="P23" s="67"/>
    </row>
    <row r="24" spans="1:16" ht="15" customHeight="1">
      <c r="A24" s="63"/>
      <c r="B24" s="53" t="s">
        <v>176</v>
      </c>
      <c r="C24" s="64"/>
      <c r="D24" s="65" t="s">
        <v>177</v>
      </c>
      <c r="E24" s="70">
        <v>2.4009368143584827E-4</v>
      </c>
      <c r="F24" s="67"/>
      <c r="G24" s="120">
        <v>70</v>
      </c>
      <c r="H24" s="67" t="str">
        <f>$A$75</f>
        <v>(9)</v>
      </c>
      <c r="I24" s="68">
        <f t="shared" si="0"/>
        <v>2.1680459433657103E-5</v>
      </c>
      <c r="J24" s="67"/>
      <c r="K24" s="68">
        <f t="shared" si="1"/>
        <v>5.4201148584142763E-5</v>
      </c>
      <c r="L24" s="67"/>
      <c r="M24" s="68">
        <f t="shared" si="2"/>
        <v>1.5414014348181462E-5</v>
      </c>
      <c r="N24" s="67"/>
      <c r="O24" s="68">
        <f t="shared" si="3"/>
        <v>3.8535035870453651E-5</v>
      </c>
      <c r="P24" s="67"/>
    </row>
    <row r="25" spans="1:16" ht="15" customHeight="1">
      <c r="A25" s="63"/>
      <c r="B25" s="53" t="s">
        <v>178</v>
      </c>
      <c r="C25" s="64"/>
      <c r="D25" s="65" t="s">
        <v>179</v>
      </c>
      <c r="E25" s="70">
        <v>5.2261769021193245E-3</v>
      </c>
      <c r="F25" s="67"/>
      <c r="G25" s="120">
        <v>95</v>
      </c>
      <c r="H25" s="67" t="str">
        <f ca="1">$A$73</f>
        <v>(7)</v>
      </c>
      <c r="I25" s="68">
        <f t="shared" si="0"/>
        <v>7.8653962376895915E-5</v>
      </c>
      <c r="J25" s="67"/>
      <c r="K25" s="68">
        <f t="shared" si="1"/>
        <v>1.9663490594223977E-4</v>
      </c>
      <c r="L25" s="67"/>
      <c r="M25" s="68">
        <f t="shared" si="2"/>
        <v>5.5920092852676814E-5</v>
      </c>
      <c r="N25" s="67"/>
      <c r="O25" s="68">
        <f t="shared" si="3"/>
        <v>1.3980023213169205E-4</v>
      </c>
      <c r="P25" s="67"/>
    </row>
    <row r="26" spans="1:16" ht="15" customHeight="1">
      <c r="A26" s="59" t="s">
        <v>180</v>
      </c>
      <c r="B26" s="75"/>
      <c r="C26" s="53"/>
      <c r="D26" s="17"/>
      <c r="E26" s="61"/>
      <c r="F26" s="61"/>
      <c r="G26" s="118"/>
      <c r="H26" s="61"/>
      <c r="I26" s="46"/>
      <c r="J26" s="61"/>
      <c r="K26" s="46"/>
      <c r="L26" s="61"/>
      <c r="M26" s="16"/>
      <c r="N26" s="61"/>
      <c r="O26" s="16"/>
      <c r="P26" s="76"/>
    </row>
    <row r="27" spans="1:16" ht="15" customHeight="1">
      <c r="A27" s="63"/>
      <c r="B27" s="53" t="s">
        <v>181</v>
      </c>
      <c r="C27" s="64"/>
      <c r="D27" s="69" t="s">
        <v>182</v>
      </c>
      <c r="E27" s="71">
        <v>0.21740000000000001</v>
      </c>
      <c r="F27" s="67"/>
      <c r="G27" s="120">
        <v>70</v>
      </c>
      <c r="H27" s="67" t="str">
        <f ca="1">$A$74</f>
        <v>(8)</v>
      </c>
      <c r="I27" s="68">
        <f>($E27*$I$2*$I$3/1000+($E27*$E$52*$I$2/60/1000)*$E$54-($E27*$I$2/1000/60)*$E$54)*(1-$G27/100)</f>
        <v>1.9739191710000003E-2</v>
      </c>
      <c r="J27" s="67"/>
      <c r="K27" s="68">
        <f t="shared" ref="K27:K37" si="4">($E27*$I$2*$I$4/1000+($E27*$E$60*$I$2/60/1000)*$E$62-($E27*$I$2/1000/60)*$E$62)*(1-$G27/100)</f>
        <v>5.037371052000001E-2</v>
      </c>
      <c r="L27" s="67"/>
      <c r="M27" s="68">
        <f t="shared" ref="M27:M37" si="5">($E27*$M$2*$M$3/1000+($E27*$E$52*$M$2/60/1000)*$E$54-($E27*$M$2/1000/60)*$E$54)*(1-$G27/100)</f>
        <v>1.4033843940000002E-2</v>
      </c>
      <c r="N27" s="67"/>
      <c r="O27" s="68">
        <f t="shared" ref="O27:O37" si="6">($E27*$M$2*$M$4/1000+($E27*$E$60*$M$2/60/1000)*$E$62-($E27*$M$2/1000/60)*$E$62)*(1-$G27/100)</f>
        <v>3.5813867280000002E-2</v>
      </c>
      <c r="P27" s="67"/>
    </row>
    <row r="28" spans="1:16" ht="15" customHeight="1">
      <c r="A28" s="63"/>
      <c r="B28" s="53" t="s">
        <v>183</v>
      </c>
      <c r="C28" s="64"/>
      <c r="D28" s="69" t="s">
        <v>184</v>
      </c>
      <c r="E28" s="71">
        <v>0.7833</v>
      </c>
      <c r="F28" s="67"/>
      <c r="G28" s="120">
        <v>63</v>
      </c>
      <c r="H28" s="67" t="str">
        <f ca="1">$A$73</f>
        <v>(7)</v>
      </c>
      <c r="I28" s="68">
        <f t="shared" ref="I28:I37" si="7">($E28*$I$2*$I$3/1000+($E28*$E$52*$I$2/60/1000)*$E$54-($E28*$I$2/1000/60)*$E$54)*(1-$G28/100)</f>
        <v>8.771591966550002E-2</v>
      </c>
      <c r="J28" s="67"/>
      <c r="K28" s="68">
        <f t="shared" si="4"/>
        <v>0.22384788648600004</v>
      </c>
      <c r="L28" s="67"/>
      <c r="M28" s="68">
        <f t="shared" si="5"/>
        <v>6.2362813316999999E-2</v>
      </c>
      <c r="N28" s="67"/>
      <c r="O28" s="68">
        <f t="shared" si="6"/>
        <v>0.15914766680399997</v>
      </c>
      <c r="P28" s="67"/>
    </row>
    <row r="29" spans="1:16" ht="15" customHeight="1">
      <c r="A29" s="63"/>
      <c r="B29" s="53" t="s">
        <v>185</v>
      </c>
      <c r="C29" s="64"/>
      <c r="D29" s="69" t="s">
        <v>186</v>
      </c>
      <c r="E29" s="71">
        <v>3.39E-2</v>
      </c>
      <c r="F29" s="67"/>
      <c r="G29" s="120">
        <v>70</v>
      </c>
      <c r="H29" s="67" t="str">
        <f ca="1">$A$73</f>
        <v>(7)</v>
      </c>
      <c r="I29" s="68">
        <f t="shared" si="7"/>
        <v>3.0780064350000003E-3</v>
      </c>
      <c r="J29" s="67"/>
      <c r="K29" s="68">
        <f t="shared" si="4"/>
        <v>7.8549622200000026E-3</v>
      </c>
      <c r="L29" s="67"/>
      <c r="M29" s="68">
        <f t="shared" si="5"/>
        <v>2.1883500900000004E-3</v>
      </c>
      <c r="N29" s="67"/>
      <c r="O29" s="68">
        <f t="shared" si="6"/>
        <v>5.5845910800000004E-3</v>
      </c>
      <c r="P29" s="67"/>
    </row>
    <row r="30" spans="1:16" ht="15" customHeight="1">
      <c r="A30" s="63"/>
      <c r="B30" s="53" t="s">
        <v>187</v>
      </c>
      <c r="C30" s="64"/>
      <c r="D30" s="69" t="s">
        <v>188</v>
      </c>
      <c r="E30" s="71">
        <v>0.18629999999999999</v>
      </c>
      <c r="F30" s="67"/>
      <c r="G30" s="120">
        <v>65</v>
      </c>
      <c r="H30" s="67" t="str">
        <f ca="1">$A$73</f>
        <v>(7)</v>
      </c>
      <c r="I30" s="68">
        <f t="shared" si="7"/>
        <v>1.9734651877499999E-2</v>
      </c>
      <c r="J30" s="67"/>
      <c r="K30" s="68">
        <f t="shared" si="4"/>
        <v>5.0362125029999989E-2</v>
      </c>
      <c r="L30" s="67"/>
      <c r="M30" s="68">
        <f t="shared" si="5"/>
        <v>1.4030616284999999E-2</v>
      </c>
      <c r="N30" s="67"/>
      <c r="O30" s="68">
        <f t="shared" si="6"/>
        <v>3.5805630419999998E-2</v>
      </c>
      <c r="P30" s="67"/>
    </row>
    <row r="31" spans="1:16" ht="15" customHeight="1">
      <c r="A31" s="63"/>
      <c r="B31" s="73" t="s">
        <v>189</v>
      </c>
      <c r="C31" s="74"/>
      <c r="D31" s="65" t="s">
        <v>190</v>
      </c>
      <c r="E31" s="70">
        <v>2.0000000000000001E-4</v>
      </c>
      <c r="F31" s="67"/>
      <c r="G31" s="120">
        <v>63</v>
      </c>
      <c r="H31" s="67" t="str">
        <f ca="1">$A$74</f>
        <v>(8)</v>
      </c>
      <c r="I31" s="68">
        <f t="shared" si="7"/>
        <v>2.2396507000000001E-5</v>
      </c>
      <c r="J31" s="67"/>
      <c r="K31" s="68">
        <f t="shared" si="4"/>
        <v>5.7155083999999994E-5</v>
      </c>
      <c r="L31" s="67"/>
      <c r="M31" s="68">
        <f t="shared" si="5"/>
        <v>1.5923097999999998E-5</v>
      </c>
      <c r="N31" s="67"/>
      <c r="O31" s="68">
        <f t="shared" si="6"/>
        <v>4.0635175999999994E-5</v>
      </c>
      <c r="P31" s="67"/>
    </row>
    <row r="32" spans="1:16" ht="15" customHeight="1">
      <c r="A32" s="63"/>
      <c r="B32" s="53" t="s">
        <v>191</v>
      </c>
      <c r="C32" s="64"/>
      <c r="D32" s="69" t="s">
        <v>192</v>
      </c>
      <c r="E32" s="71">
        <v>1.09E-2</v>
      </c>
      <c r="F32" s="67"/>
      <c r="G32" s="120">
        <v>67</v>
      </c>
      <c r="H32" s="67" t="str">
        <f ca="1">$A$73</f>
        <v>(7)</v>
      </c>
      <c r="I32" s="68">
        <f t="shared" si="7"/>
        <v>1.0886518334999996E-3</v>
      </c>
      <c r="J32" s="67"/>
      <c r="K32" s="68">
        <f t="shared" si="4"/>
        <v>2.7782005019999995E-3</v>
      </c>
      <c r="L32" s="67"/>
      <c r="M32" s="68">
        <f t="shared" si="5"/>
        <v>7.7399166899999995E-4</v>
      </c>
      <c r="N32" s="67"/>
      <c r="O32" s="68">
        <f t="shared" si="6"/>
        <v>1.9751990279999994E-3</v>
      </c>
      <c r="P32" s="67"/>
    </row>
    <row r="33" spans="1:16" ht="15" customHeight="1">
      <c r="A33" s="63"/>
      <c r="B33" s="53" t="s">
        <v>193</v>
      </c>
      <c r="C33" s="64"/>
      <c r="D33" s="69" t="s">
        <v>194</v>
      </c>
      <c r="E33" s="70">
        <v>1.7261</v>
      </c>
      <c r="F33" s="67"/>
      <c r="G33" s="120">
        <v>65</v>
      </c>
      <c r="H33" s="67" t="str">
        <f ca="1">$A$73</f>
        <v>(7)</v>
      </c>
      <c r="I33" s="68">
        <f>($E33*$I$2*$I$3/1000+($E33*$E$53*$I$2/60/1000)*$E$54-($E33*$I$2/1000/60)*$E$54)*(1-$G33/100)</f>
        <v>0.18299631768833333</v>
      </c>
      <c r="J33" s="67"/>
      <c r="K33" s="68">
        <f>($E33*$I$2*$I$4/1000+($E33*$E$61*$I$2/60/1000)*$E$62-($E33*$I$2/1000/60)*$E$62)*(1-$G33/100)</f>
        <v>0.46843177976</v>
      </c>
      <c r="L33" s="67"/>
      <c r="M33" s="68">
        <f>($E33*$M$2*$M$3/1000+($E33*$E$53*$M$2/60/1000)*$E$54-($E33*$M$2/1000/60)*$E$54)*(1-$G33/100)</f>
        <v>0.13010369430333332</v>
      </c>
      <c r="N33" s="67"/>
      <c r="O33" s="68">
        <f>($E33*$M$2*$M$4/1000+($E33*$E$61*$M$2/60/1000)*$E$62-($E33*$M$2/1000/60)*$E$62)*(1-$G33/100)</f>
        <v>0.33303787664000001</v>
      </c>
      <c r="P33" s="67"/>
    </row>
    <row r="34" spans="1:16" ht="15" customHeight="1">
      <c r="A34" s="63"/>
      <c r="B34" s="53" t="s">
        <v>195</v>
      </c>
      <c r="C34" s="64"/>
      <c r="D34" s="69" t="s">
        <v>196</v>
      </c>
      <c r="E34" s="71">
        <v>2.69E-2</v>
      </c>
      <c r="F34" s="67"/>
      <c r="G34" s="120">
        <v>60</v>
      </c>
      <c r="H34" s="67" t="str">
        <f ca="1">$A$73</f>
        <v>(7)</v>
      </c>
      <c r="I34" s="68">
        <f t="shared" si="7"/>
        <v>3.2565731799999997E-3</v>
      </c>
      <c r="J34" s="67"/>
      <c r="K34" s="68">
        <f t="shared" si="4"/>
        <v>8.3106581600000014E-3</v>
      </c>
      <c r="L34" s="67"/>
      <c r="M34" s="68">
        <f t="shared" si="5"/>
        <v>2.3153045199999999E-3</v>
      </c>
      <c r="N34" s="67"/>
      <c r="O34" s="68">
        <f t="shared" si="6"/>
        <v>5.9085742399999988E-3</v>
      </c>
      <c r="P34" s="67"/>
    </row>
    <row r="35" spans="1:16" ht="15" customHeight="1">
      <c r="A35" s="63"/>
      <c r="B35" s="53" t="s">
        <v>197</v>
      </c>
      <c r="C35" s="64"/>
      <c r="D35" s="65" t="s">
        <v>198</v>
      </c>
      <c r="E35" s="70">
        <v>0.47</v>
      </c>
      <c r="F35" s="67"/>
      <c r="G35" s="120">
        <v>63</v>
      </c>
      <c r="H35" s="67" t="str">
        <f ca="1">$A$74</f>
        <v>(8)</v>
      </c>
      <c r="I35" s="68">
        <f t="shared" si="7"/>
        <v>5.2631791450000007E-2</v>
      </c>
      <c r="J35" s="67"/>
      <c r="K35" s="68">
        <f t="shared" si="4"/>
        <v>0.13431444740000001</v>
      </c>
      <c r="L35" s="67"/>
      <c r="M35" s="68">
        <f t="shared" si="5"/>
        <v>3.7419280299999996E-2</v>
      </c>
      <c r="N35" s="67"/>
      <c r="O35" s="68">
        <f t="shared" si="6"/>
        <v>9.5492663599999986E-2</v>
      </c>
      <c r="P35" s="67"/>
    </row>
    <row r="36" spans="1:16" ht="15" customHeight="1">
      <c r="A36" s="63"/>
      <c r="B36" s="53" t="s">
        <v>199</v>
      </c>
      <c r="C36" s="64"/>
      <c r="D36" s="69" t="s">
        <v>200</v>
      </c>
      <c r="E36" s="71">
        <v>0.10539999999999999</v>
      </c>
      <c r="F36" s="67"/>
      <c r="G36" s="120">
        <v>73</v>
      </c>
      <c r="H36" s="67" t="str">
        <f ca="1">$A$73</f>
        <v>(7)</v>
      </c>
      <c r="I36" s="68">
        <f t="shared" si="7"/>
        <v>8.6129702190000015E-3</v>
      </c>
      <c r="J36" s="67"/>
      <c r="K36" s="68">
        <f t="shared" si="4"/>
        <v>2.1979991628000004E-2</v>
      </c>
      <c r="L36" s="67"/>
      <c r="M36" s="68">
        <f t="shared" si="5"/>
        <v>6.1235070659999991E-3</v>
      </c>
      <c r="N36" s="67"/>
      <c r="O36" s="68">
        <f t="shared" si="6"/>
        <v>1.5626970792000001E-2</v>
      </c>
      <c r="P36" s="67"/>
    </row>
    <row r="37" spans="1:16" ht="15" customHeight="1">
      <c r="A37" s="63"/>
      <c r="B37" s="53" t="s">
        <v>201</v>
      </c>
      <c r="C37" s="64"/>
      <c r="D37" s="69" t="s">
        <v>202</v>
      </c>
      <c r="E37" s="71">
        <v>4.24E-2</v>
      </c>
      <c r="F37" s="67"/>
      <c r="G37" s="120">
        <v>66</v>
      </c>
      <c r="H37" s="67" t="str">
        <f ca="1">$A$73</f>
        <v>(7)</v>
      </c>
      <c r="I37" s="68">
        <f t="shared" si="7"/>
        <v>4.3630816880000003E-3</v>
      </c>
      <c r="J37" s="67"/>
      <c r="K37" s="68">
        <f t="shared" si="4"/>
        <v>1.1134428256000001E-2</v>
      </c>
      <c r="L37" s="67"/>
      <c r="M37" s="68">
        <f t="shared" si="5"/>
        <v>3.1019916319999989E-3</v>
      </c>
      <c r="N37" s="67"/>
      <c r="O37" s="68">
        <f t="shared" si="6"/>
        <v>7.916171583999999E-3</v>
      </c>
      <c r="P37" s="67"/>
    </row>
    <row r="38" spans="1:16" ht="15" customHeight="1">
      <c r="A38" s="59" t="s">
        <v>203</v>
      </c>
      <c r="B38" s="75"/>
      <c r="C38" s="53"/>
      <c r="D38" s="17"/>
      <c r="E38" s="61"/>
      <c r="F38" s="61"/>
      <c r="G38" s="118"/>
      <c r="H38" s="61"/>
      <c r="I38" s="46"/>
      <c r="J38" s="61"/>
      <c r="K38" s="46"/>
      <c r="L38" s="61"/>
      <c r="M38" s="16"/>
      <c r="N38" s="61"/>
      <c r="O38" s="16"/>
      <c r="P38" s="76"/>
    </row>
    <row r="39" spans="1:16" ht="15" customHeight="1">
      <c r="A39" s="63"/>
      <c r="B39" s="53" t="s">
        <v>204</v>
      </c>
      <c r="C39" s="64"/>
      <c r="D39" s="69" t="s">
        <v>205</v>
      </c>
      <c r="E39" s="71">
        <v>0.8</v>
      </c>
      <c r="F39" s="67"/>
      <c r="G39" s="121">
        <v>0</v>
      </c>
      <c r="H39" s="67"/>
      <c r="I39" s="68">
        <f>($E39*$I$2*$I$3/1000+($E39*$E$52*$I$2/60/1000)*$E$54-($E39*$I$2/1000/60)*$E$54)*(1-$G39/100)</f>
        <v>0.24212440000000002</v>
      </c>
      <c r="J39" s="67"/>
      <c r="K39" s="68">
        <f t="shared" ref="K39:K40" si="8">($E39*$I$2*$I$4/1000+($E39*$E$60*$I$2/60/1000)*$E$62-($E39*$I$2/1000/60)*$E$62)*(1-$G39/100)</f>
        <v>0.61789279999999991</v>
      </c>
      <c r="L39" s="67"/>
      <c r="M39" s="68">
        <f t="shared" ref="M39:M40" si="9">($E39*$M$2*$M$3/1000+($E39*$E$52*$M$2/60/1000)*$E$54-($E39*$M$2/1000/60)*$E$54)*(1-$G39/100)</f>
        <v>0.17214160000000003</v>
      </c>
      <c r="N39" s="67"/>
      <c r="O39" s="68">
        <f t="shared" ref="O39:O40" si="10">($E39*$M$2*$M$4/1000+($E39*$E$60*$M$2/60/1000)*$E$62-($E39*$M$2/1000/60)*$E$62)*(1-$G39/100)</f>
        <v>0.4392992</v>
      </c>
      <c r="P39" s="67"/>
    </row>
    <row r="40" spans="1:16" ht="15" customHeight="1">
      <c r="A40" s="63"/>
      <c r="B40" s="53" t="s">
        <v>206</v>
      </c>
      <c r="C40" s="64"/>
      <c r="D40" s="69" t="s">
        <v>207</v>
      </c>
      <c r="E40" s="71">
        <v>0.18629999999999999</v>
      </c>
      <c r="F40" s="67"/>
      <c r="G40" s="122">
        <v>0</v>
      </c>
      <c r="H40" s="67"/>
      <c r="I40" s="68">
        <f>($E40*$I$2*$I$3/1000+($E40*$E$52*$I$2/60/1000)*$E$54-($E40*$I$2/1000/60)*$E$54)*(1-$G40/100)</f>
        <v>5.6384719649999998E-2</v>
      </c>
      <c r="J40" s="67"/>
      <c r="K40" s="68">
        <f t="shared" si="8"/>
        <v>0.14389178579999998</v>
      </c>
      <c r="L40" s="67"/>
      <c r="M40" s="68">
        <f t="shared" si="9"/>
        <v>4.0087475099999999E-2</v>
      </c>
      <c r="N40" s="67"/>
      <c r="O40" s="68">
        <f t="shared" si="10"/>
        <v>0.1023018012</v>
      </c>
      <c r="P40" s="67"/>
    </row>
    <row r="41" spans="1:16" ht="15" customHeight="1">
      <c r="A41" s="59" t="s">
        <v>208</v>
      </c>
      <c r="B41" s="75"/>
      <c r="C41" s="53"/>
      <c r="D41" s="17"/>
      <c r="E41" s="61"/>
      <c r="F41" s="61"/>
      <c r="G41" s="118"/>
      <c r="H41" s="61"/>
      <c r="I41" s="46"/>
      <c r="J41" s="61"/>
      <c r="K41" s="46"/>
      <c r="L41" s="61"/>
      <c r="M41" s="16"/>
      <c r="N41" s="61"/>
      <c r="O41" s="16"/>
      <c r="P41" s="76"/>
    </row>
    <row r="42" spans="1:16" ht="15" customHeight="1">
      <c r="A42" s="63"/>
      <c r="B42" s="53" t="s">
        <v>209</v>
      </c>
      <c r="C42" s="64"/>
      <c r="D42" s="65" t="s">
        <v>210</v>
      </c>
      <c r="E42" s="70">
        <v>3.5200000000000002E-5</v>
      </c>
      <c r="F42" s="67"/>
      <c r="G42" s="120">
        <v>65</v>
      </c>
      <c r="H42" s="67" t="str">
        <f ca="1">$A$73</f>
        <v>(7)</v>
      </c>
      <c r="I42" s="68">
        <f>($E42*$I$2*$I$3/1000+($E42*$E$52*$I$2/60/1000)*$E$54-($E42*$I$2/1000/60)*$E$54)*(1-$G42/100)</f>
        <v>3.7287157600000008E-6</v>
      </c>
      <c r="J42" s="67"/>
      <c r="K42" s="68">
        <f t="shared" ref="K42:K44" si="11">($E42*$I$2*$I$4/1000+($E42*$E$60*$I$2/60/1000)*$E$62-($E42*$I$2/1000/60)*$E$62)*(1-$G42/100)</f>
        <v>9.5155491200000009E-6</v>
      </c>
      <c r="L42" s="67"/>
      <c r="M42" s="68">
        <f t="shared" ref="M42:M44" si="12">($E42*$M$2*$M$3/1000+($E42*$E$52*$M$2/60/1000)*$E$54-($E42*$M$2/1000/60)*$E$54)*(1-$G42/100)</f>
        <v>2.6509806399999993E-6</v>
      </c>
      <c r="N42" s="67"/>
      <c r="O42" s="68">
        <f t="shared" ref="O42:O44" si="13">($E42*$M$2*$M$4/1000+($E42*$E$60*$M$2/60/1000)*$E$62-($E42*$M$2/1000/60)*$E$62)*(1-$G42/100)</f>
        <v>6.7652076799999983E-6</v>
      </c>
      <c r="P42" s="67"/>
    </row>
    <row r="43" spans="1:16" ht="15" customHeight="1">
      <c r="A43" s="63"/>
      <c r="B43" s="53" t="s">
        <v>211</v>
      </c>
      <c r="C43" s="64"/>
      <c r="D43" s="65" t="s">
        <v>212</v>
      </c>
      <c r="E43" s="70">
        <v>1.9699999999999999E-2</v>
      </c>
      <c r="F43" s="67"/>
      <c r="G43" s="120">
        <v>65</v>
      </c>
      <c r="H43" s="67" t="str">
        <f ca="1">$A$73</f>
        <v>(7)</v>
      </c>
      <c r="I43" s="68">
        <f>($E43*$I$2*$I$3/1000+($E43*$E$52*$I$2/60/1000)*$E$54-($E43*$I$2/1000/60)*$E$54)*(1-$G43/100)</f>
        <v>2.0868096724999999E-3</v>
      </c>
      <c r="J43" s="67"/>
      <c r="K43" s="68">
        <f t="shared" si="11"/>
        <v>5.3254635699999994E-3</v>
      </c>
      <c r="L43" s="67"/>
      <c r="M43" s="68">
        <f t="shared" si="12"/>
        <v>1.4836454149999997E-3</v>
      </c>
      <c r="N43" s="67"/>
      <c r="O43" s="68">
        <f t="shared" si="13"/>
        <v>3.7862099799999991E-3</v>
      </c>
      <c r="P43" s="67"/>
    </row>
    <row r="44" spans="1:16" ht="15" customHeight="1">
      <c r="A44" s="63"/>
      <c r="B44" s="53" t="s">
        <v>213</v>
      </c>
      <c r="C44" s="64"/>
      <c r="D44" s="65">
        <v>401</v>
      </c>
      <c r="E44" s="70">
        <v>3.6200000000000003E-2</v>
      </c>
      <c r="F44" s="67"/>
      <c r="G44" s="120">
        <v>63</v>
      </c>
      <c r="H44" s="67" t="str">
        <f ca="1">$A$73</f>
        <v>(7)</v>
      </c>
      <c r="I44" s="68">
        <f>($E44*$I$2*$I$3/1000+($E44*$E$52*$I$2/60/1000)*$E$54-($E44*$I$2/1000/60)*$E$54)*(1-$G44/100)</f>
        <v>4.0537677669999998E-3</v>
      </c>
      <c r="J44" s="67"/>
      <c r="K44" s="68">
        <f t="shared" si="11"/>
        <v>1.0345070203999999E-2</v>
      </c>
      <c r="L44" s="67"/>
      <c r="M44" s="68">
        <f t="shared" si="12"/>
        <v>2.8820807380000005E-3</v>
      </c>
      <c r="N44" s="67"/>
      <c r="O44" s="68">
        <f t="shared" si="13"/>
        <v>7.3549668560000002E-3</v>
      </c>
      <c r="P44" s="67"/>
    </row>
    <row r="45" spans="1:16" ht="15" customHeight="1">
      <c r="A45" s="59" t="s">
        <v>214</v>
      </c>
      <c r="B45" s="75"/>
      <c r="C45" s="53"/>
      <c r="D45" s="17"/>
      <c r="E45" s="61"/>
      <c r="F45" s="61"/>
      <c r="G45" s="119"/>
      <c r="H45" s="61"/>
      <c r="I45" s="46"/>
      <c r="J45" s="61"/>
      <c r="K45" s="46"/>
      <c r="L45" s="61"/>
      <c r="M45" s="16"/>
      <c r="N45" s="61"/>
      <c r="O45" s="16"/>
      <c r="P45" s="76"/>
    </row>
    <row r="46" spans="1:16" ht="15" customHeight="1">
      <c r="A46" s="63"/>
      <c r="B46" s="53" t="s">
        <v>215</v>
      </c>
      <c r="C46" s="64"/>
      <c r="D46" s="78">
        <v>200</v>
      </c>
      <c r="E46" s="79">
        <v>33.5</v>
      </c>
      <c r="F46" s="67"/>
      <c r="G46" s="120">
        <v>93</v>
      </c>
      <c r="H46" s="67" t="str">
        <f ca="1">$A$72</f>
        <v>(6)</v>
      </c>
      <c r="I46" s="80">
        <f>($E46*$I$2*$I$3/1000+($E46*$E$52*$I$2/60/1000)*$E$54-($E46*$I$2/1000/60)*$E$54)*(1-$G46/100)</f>
        <v>0.70972714749999954</v>
      </c>
      <c r="J46" s="81"/>
      <c r="K46" s="80">
        <f>($E46*$I$2*$I$4/1000+($E46*$E$60*$I$2/60/1000)*$E$62-($E46*$I$2/1000/60)*$E$62)*(1-$G46/100)</f>
        <v>1.8111982699999984</v>
      </c>
      <c r="L46" s="81"/>
      <c r="M46" s="80">
        <f>($E46*$M$2*$M$3/1000+($E46*$E$52*$M$2/60/1000)*$E$54-($E46*$M$2/1000/60)*$E$54)*(1-$G46/100)</f>
        <v>0.50459006499999959</v>
      </c>
      <c r="N46" s="81"/>
      <c r="O46" s="80">
        <f>($E46*$M$2*$M$4/1000+($E46*$E$60*$M$2/60/1000)*$E$62-($E46*$M$2/1000/60)*$E$62)*(1-$G46/100)</f>
        <v>1.2876957799999991</v>
      </c>
      <c r="P46" s="67"/>
    </row>
    <row r="47" spans="1:16" s="5" customFormat="1" ht="15" customHeight="1">
      <c r="A47" s="22" t="s">
        <v>216</v>
      </c>
      <c r="B47" s="26"/>
      <c r="C47" s="26"/>
      <c r="D47" s="27"/>
      <c r="E47" s="27"/>
      <c r="F47" s="27"/>
      <c r="G47" s="27"/>
      <c r="H47" s="27"/>
      <c r="I47" s="27"/>
      <c r="J47" s="27"/>
      <c r="K47" s="27"/>
      <c r="L47" s="27"/>
      <c r="M47" s="27"/>
      <c r="N47" s="27"/>
      <c r="O47" s="27"/>
      <c r="P47" s="27"/>
    </row>
    <row r="48" spans="1:16" s="5" customFormat="1" ht="15" customHeight="1">
      <c r="A48" s="28" t="s">
        <v>217</v>
      </c>
      <c r="B48" s="29"/>
      <c r="C48" s="29"/>
      <c r="D48" s="27"/>
      <c r="E48" s="27"/>
      <c r="F48" s="27"/>
      <c r="G48" s="27"/>
      <c r="H48" s="27"/>
      <c r="I48" s="27"/>
      <c r="J48" s="27"/>
      <c r="K48" s="27"/>
      <c r="L48" s="27"/>
      <c r="M48" s="27"/>
      <c r="N48" s="27"/>
      <c r="O48" s="27"/>
      <c r="P48" s="27"/>
    </row>
    <row r="49" spans="1:16" s="5" customFormat="1" ht="15" customHeight="1">
      <c r="A49" s="30" t="str">
        <f ca="1">"("&amp;CHAR((ROW()-MATCH("Notes",A:A,FALSE)-COUNTIF(INDIRECT(ADDRESS(MATCH("Notes",A:A,FALSE),COLUMN())):INDIRECT(ADDRESS(ROW()-1,COLUMN())),""))+95)&amp;")"</f>
        <v>(a)</v>
      </c>
      <c r="B49" s="26" t="s">
        <v>218</v>
      </c>
      <c r="C49" s="26"/>
      <c r="D49" s="27"/>
      <c r="E49" s="27"/>
      <c r="F49" s="27"/>
      <c r="G49" s="27"/>
      <c r="H49" s="27"/>
      <c r="I49" s="27"/>
      <c r="J49" s="27"/>
      <c r="K49" s="27"/>
      <c r="L49" s="27"/>
      <c r="M49" s="27"/>
      <c r="N49" s="27"/>
      <c r="O49" s="26" t="str">
        <f ca="1">$A$55&amp;", "&amp;$A$56</f>
        <v>(b), (c)</v>
      </c>
      <c r="P49" s="27"/>
    </row>
    <row r="50" spans="1:16" s="5" customFormat="1" ht="15" customHeight="1">
      <c r="A50" s="30"/>
      <c r="B50" s="31" t="s">
        <v>219</v>
      </c>
      <c r="C50" s="26"/>
      <c r="D50" s="27"/>
      <c r="E50" s="27"/>
      <c r="F50" s="27"/>
      <c r="G50" s="27"/>
      <c r="H50" s="27"/>
      <c r="I50" s="27"/>
      <c r="J50" s="27"/>
      <c r="K50" s="27"/>
      <c r="L50" s="27"/>
      <c r="M50" s="27"/>
      <c r="N50" s="27"/>
      <c r="O50" s="27"/>
      <c r="P50" s="27"/>
    </row>
    <row r="51" spans="1:16" s="5" customFormat="1" ht="15" customHeight="1">
      <c r="A51" s="30"/>
      <c r="B51" s="26" t="s">
        <v>220</v>
      </c>
      <c r="C51" s="26"/>
      <c r="D51" s="27"/>
      <c r="E51" s="27"/>
      <c r="F51" s="27"/>
      <c r="G51" s="27"/>
      <c r="H51" s="27"/>
      <c r="I51" s="27"/>
      <c r="J51" s="27"/>
      <c r="K51" s="27"/>
      <c r="L51" s="27"/>
      <c r="M51" s="27" t="str">
        <f ca="1">$A$68</f>
        <v>(3)</v>
      </c>
      <c r="N51" s="27"/>
      <c r="O51" s="27"/>
      <c r="P51" s="27"/>
    </row>
    <row r="52" spans="1:16" s="5" customFormat="1" ht="15" customHeight="1">
      <c r="A52" s="30"/>
      <c r="B52" s="26"/>
      <c r="C52" s="27"/>
      <c r="D52" s="32" t="s">
        <v>221</v>
      </c>
      <c r="E52" s="27">
        <v>4.3</v>
      </c>
      <c r="F52" s="27" t="str">
        <f ca="1">$A$69</f>
        <v>(4)</v>
      </c>
      <c r="G52" s="27"/>
      <c r="H52" s="27"/>
      <c r="I52" s="27"/>
      <c r="J52" s="27"/>
      <c r="K52" s="27"/>
      <c r="L52" s="27"/>
      <c r="M52" s="27"/>
      <c r="N52" s="27"/>
      <c r="O52" s="27"/>
      <c r="P52" s="27"/>
    </row>
    <row r="53" spans="1:16" s="5" customFormat="1" ht="15" customHeight="1">
      <c r="A53" s="30"/>
      <c r="B53" s="26"/>
      <c r="C53" s="27"/>
      <c r="D53" s="32" t="s">
        <v>222</v>
      </c>
      <c r="E53" s="27">
        <v>4.8</v>
      </c>
      <c r="F53" s="27" t="str">
        <f ca="1">$A$69</f>
        <v>(4)</v>
      </c>
      <c r="G53" s="27"/>
      <c r="H53" s="27"/>
      <c r="I53" s="27"/>
      <c r="J53" s="27"/>
      <c r="K53" s="27"/>
      <c r="L53" s="27"/>
      <c r="M53" s="27"/>
      <c r="N53" s="27"/>
      <c r="O53" s="27"/>
      <c r="P53" s="27"/>
    </row>
    <row r="54" spans="1:16" s="5" customFormat="1" ht="15" customHeight="1">
      <c r="A54" s="30"/>
      <c r="B54" s="26"/>
      <c r="C54" s="27"/>
      <c r="D54" s="32" t="s">
        <v>223</v>
      </c>
      <c r="E54" s="27">
        <v>1</v>
      </c>
      <c r="F54" s="27" t="str">
        <f ca="1">$A$71</f>
        <v>(5)</v>
      </c>
      <c r="G54" s="27"/>
      <c r="H54" s="27"/>
      <c r="I54" s="27"/>
      <c r="J54" s="27"/>
      <c r="K54" s="27"/>
      <c r="L54" s="27"/>
      <c r="M54" s="27"/>
      <c r="N54" s="27"/>
      <c r="O54" s="27"/>
      <c r="P54" s="27"/>
    </row>
    <row r="55" spans="1:16" s="5" customFormat="1" ht="15" customHeight="1">
      <c r="A55" s="30" t="str">
        <f ca="1">"("&amp;CHAR((ROW()-MATCH("Notes",A:A,FALSE)-COUNTIF(INDIRECT(ADDRESS(MATCH("Notes",A:A,FALSE),COLUMN())):INDIRECT(ADDRESS(ROW()-1,COLUMN())),""))+95)&amp;")"</f>
        <v>(b)</v>
      </c>
      <c r="B55" s="26" t="s">
        <v>224</v>
      </c>
      <c r="C55" s="26"/>
      <c r="D55" s="27"/>
      <c r="E55" s="27"/>
      <c r="F55" s="27"/>
      <c r="G55" s="27"/>
      <c r="H55" s="27"/>
      <c r="I55" s="27"/>
      <c r="J55" s="27"/>
      <c r="K55" s="27"/>
      <c r="L55" s="27"/>
      <c r="M55" s="27"/>
      <c r="N55" s="27"/>
      <c r="O55" s="27"/>
      <c r="P55" s="27"/>
    </row>
    <row r="56" spans="1:16" s="5" customFormat="1" ht="15" customHeight="1">
      <c r="A56" s="30" t="str">
        <f ca="1">"("&amp;CHAR((ROW()-MATCH("Notes",A:A,FALSE)-COUNTIF(INDIRECT(ADDRESS(MATCH("Notes",A:A,FALSE),COLUMN())):INDIRECT(ADDRESS(ROW()-1,COLUMN())),""))+95)&amp;")"</f>
        <v>(c)</v>
      </c>
      <c r="B56" s="26" t="s">
        <v>225</v>
      </c>
      <c r="C56" s="26"/>
      <c r="D56" s="27"/>
      <c r="E56" s="27"/>
      <c r="F56" s="27"/>
      <c r="G56" s="27"/>
      <c r="H56" s="27"/>
      <c r="I56" s="27"/>
      <c r="J56" s="27"/>
      <c r="K56" s="27"/>
      <c r="L56" s="27"/>
      <c r="M56" s="27"/>
      <c r="N56" s="27"/>
      <c r="O56" s="27"/>
      <c r="P56" s="27"/>
    </row>
    <row r="57" spans="1:16" s="5" customFormat="1" ht="15" customHeight="1">
      <c r="A57" s="30" t="str">
        <f ca="1">"("&amp;CHAR((ROW()-MATCH("Notes",A:A,FALSE)-COUNTIF(INDIRECT(ADDRESS(MATCH("Notes",A:A,FALSE),COLUMN())):INDIRECT(ADDRESS(ROW()-1,COLUMN())),""))+95)&amp;")"</f>
        <v>(d)</v>
      </c>
      <c r="B57" s="26" t="s">
        <v>226</v>
      </c>
      <c r="C57" s="26"/>
      <c r="D57" s="27"/>
      <c r="E57" s="27"/>
      <c r="F57" s="27"/>
      <c r="G57" s="27"/>
      <c r="H57" s="27"/>
      <c r="I57" s="27"/>
      <c r="J57" s="27"/>
      <c r="K57" s="27"/>
      <c r="L57" s="27"/>
      <c r="M57" s="27"/>
      <c r="N57" s="27"/>
      <c r="O57" s="26" t="str">
        <f ca="1">$A$55&amp;", "&amp;$A$56</f>
        <v>(b), (c)</v>
      </c>
      <c r="P57" s="27"/>
    </row>
    <row r="58" spans="1:16" s="5" customFormat="1" ht="15" customHeight="1">
      <c r="A58" s="30"/>
      <c r="B58" s="31" t="s">
        <v>227</v>
      </c>
      <c r="C58" s="26"/>
      <c r="D58" s="27"/>
      <c r="E58" s="27"/>
      <c r="F58" s="27"/>
      <c r="G58" s="27"/>
      <c r="H58" s="27"/>
      <c r="I58" s="27"/>
      <c r="J58" s="27"/>
      <c r="K58" s="27"/>
      <c r="L58" s="27"/>
      <c r="M58" s="27"/>
      <c r="N58" s="27"/>
      <c r="O58" s="27"/>
      <c r="P58" s="27"/>
    </row>
    <row r="59" spans="1:16" s="5" customFormat="1" ht="15" customHeight="1">
      <c r="A59" s="27"/>
      <c r="B59" s="26" t="s">
        <v>220</v>
      </c>
      <c r="C59" s="26"/>
      <c r="D59" s="27"/>
      <c r="E59" s="27"/>
      <c r="F59" s="27"/>
      <c r="G59" s="27"/>
      <c r="H59" s="27"/>
      <c r="I59" s="27"/>
      <c r="J59" s="27"/>
      <c r="K59" s="27"/>
      <c r="L59" s="27"/>
      <c r="M59" s="27" t="str">
        <f ca="1">$A$68</f>
        <v>(3)</v>
      </c>
      <c r="N59" s="27"/>
      <c r="O59" s="27"/>
      <c r="P59" s="27"/>
    </row>
    <row r="60" spans="1:16" s="5" customFormat="1" ht="15" customHeight="1">
      <c r="A60" s="27"/>
      <c r="B60" s="26"/>
      <c r="C60" s="27"/>
      <c r="D60" s="32" t="s">
        <v>221</v>
      </c>
      <c r="E60" s="27">
        <v>4.3</v>
      </c>
      <c r="F60" s="27" t="str">
        <f ca="1">$A$69</f>
        <v>(4)</v>
      </c>
      <c r="G60" s="27"/>
      <c r="H60" s="27"/>
      <c r="I60" s="27"/>
      <c r="J60" s="27"/>
      <c r="K60" s="27"/>
      <c r="L60" s="27"/>
      <c r="M60" s="27"/>
      <c r="N60" s="27"/>
      <c r="O60" s="27"/>
      <c r="P60" s="27"/>
    </row>
    <row r="61" spans="1:16" s="5" customFormat="1" ht="15" customHeight="1">
      <c r="A61" s="30"/>
      <c r="B61" s="26"/>
      <c r="C61" s="27"/>
      <c r="D61" s="32" t="s">
        <v>222</v>
      </c>
      <c r="E61" s="27">
        <v>4.8</v>
      </c>
      <c r="F61" s="27" t="str">
        <f ca="1">$A$69</f>
        <v>(4)</v>
      </c>
      <c r="G61" s="27"/>
      <c r="H61" s="27"/>
      <c r="I61" s="27"/>
      <c r="J61" s="27"/>
      <c r="K61" s="27"/>
      <c r="L61" s="27"/>
      <c r="M61" s="27"/>
      <c r="N61" s="27"/>
      <c r="O61" s="27"/>
      <c r="P61" s="27"/>
    </row>
    <row r="62" spans="1:16" s="5" customFormat="1" ht="15" customHeight="1">
      <c r="A62" s="30"/>
      <c r="B62" s="26"/>
      <c r="C62" s="27"/>
      <c r="D62" s="32" t="s">
        <v>228</v>
      </c>
      <c r="E62" s="27">
        <v>12</v>
      </c>
      <c r="F62" s="27" t="str">
        <f ca="1">$A$71</f>
        <v>(5)</v>
      </c>
      <c r="G62" s="27"/>
      <c r="H62" s="27"/>
      <c r="I62" s="27"/>
      <c r="J62" s="27"/>
      <c r="K62" s="27"/>
      <c r="L62" s="27"/>
      <c r="M62" s="27"/>
      <c r="N62" s="27"/>
      <c r="O62" s="27"/>
      <c r="P62" s="27"/>
    </row>
    <row r="63" spans="1:16" s="5" customFormat="1" ht="15" customHeight="1">
      <c r="A63" s="30"/>
      <c r="B63" s="26"/>
      <c r="C63" s="27"/>
      <c r="D63" s="32"/>
      <c r="E63" s="27"/>
      <c r="F63" s="27"/>
      <c r="G63" s="27"/>
      <c r="H63" s="27"/>
      <c r="I63" s="27"/>
      <c r="J63" s="27"/>
      <c r="K63" s="27"/>
      <c r="L63" s="27"/>
      <c r="M63" s="27"/>
      <c r="N63" s="27"/>
      <c r="O63" s="27"/>
      <c r="P63" s="27"/>
    </row>
    <row r="64" spans="1:16" ht="15" customHeight="1">
      <c r="A64" s="22" t="s">
        <v>128</v>
      </c>
      <c r="B64" s="26"/>
      <c r="C64" s="26"/>
      <c r="D64" s="27"/>
      <c r="E64" s="27"/>
      <c r="F64" s="27"/>
      <c r="G64" s="27"/>
      <c r="H64" s="27"/>
      <c r="I64" s="33"/>
      <c r="J64" s="33"/>
      <c r="K64" s="33"/>
      <c r="L64" s="33"/>
      <c r="M64" s="33"/>
      <c r="N64" s="33"/>
      <c r="O64" s="33"/>
      <c r="P64" s="33"/>
    </row>
    <row r="65" spans="1:16" s="5" customFormat="1" ht="15" customHeight="1">
      <c r="A65" s="30" t="str">
        <f ca="1">"("&amp;(ROW()-MATCH("References",A:A,FALSE)-COUNTIF(INDIRECT(ADDRESS(MATCH("References",A:A,FALSE),COLUMN())):INDIRECT(ADDRESS(ROW()-1,COLUMN())),""))&amp;")"</f>
        <v>(1)</v>
      </c>
      <c r="B65" s="34" t="s">
        <v>229</v>
      </c>
      <c r="C65" s="35"/>
      <c r="D65" s="27"/>
      <c r="E65" s="27"/>
      <c r="F65" s="27"/>
      <c r="G65" s="27"/>
      <c r="H65" s="27"/>
      <c r="I65" s="27"/>
      <c r="J65" s="27"/>
      <c r="K65" s="27"/>
      <c r="L65" s="27"/>
      <c r="M65" s="27"/>
      <c r="N65" s="27"/>
      <c r="O65" s="27"/>
      <c r="P65" s="27"/>
    </row>
    <row r="66" spans="1:16" ht="15" customHeight="1">
      <c r="A66" s="30" t="str">
        <f ca="1">"("&amp;(ROW()-MATCH("References",A:A,FALSE)-COUNTIF(INDIRECT(ADDRESS(MATCH("References",A:A,FALSE),COLUMN())):INDIRECT(ADDRESS(ROW()-1,COLUMN())),""))&amp;")"</f>
        <v>(2)</v>
      </c>
      <c r="B66" s="26" t="s">
        <v>230</v>
      </c>
      <c r="C66" s="26"/>
      <c r="D66" s="27"/>
      <c r="E66" s="27"/>
      <c r="F66" s="27"/>
      <c r="G66" s="27"/>
      <c r="H66" s="27"/>
      <c r="I66" s="33"/>
      <c r="J66" s="33"/>
      <c r="K66" s="33"/>
      <c r="L66" s="33"/>
      <c r="M66" s="33"/>
      <c r="N66" s="33"/>
      <c r="O66" s="33"/>
      <c r="P66" s="33"/>
    </row>
    <row r="67" spans="1:16" ht="15" customHeight="1">
      <c r="A67" s="30"/>
      <c r="B67" s="26" t="s">
        <v>231</v>
      </c>
      <c r="C67" s="26"/>
      <c r="D67" s="27"/>
      <c r="E67" s="27"/>
      <c r="F67" s="27"/>
      <c r="G67" s="27"/>
      <c r="H67" s="27"/>
      <c r="I67" s="33"/>
      <c r="J67" s="33"/>
      <c r="K67" s="33"/>
      <c r="L67" s="33"/>
      <c r="M67" s="33"/>
      <c r="N67" s="33"/>
      <c r="O67" s="33"/>
      <c r="P67" s="33"/>
    </row>
    <row r="68" spans="1:16" ht="15" customHeight="1">
      <c r="A68" s="30" t="str">
        <f ca="1">"("&amp;(ROW()-MATCH("References",A:A,FALSE)-COUNTIF(INDIRECT(ADDRESS(MATCH("References",A:A,FALSE),COLUMN())):INDIRECT(ADDRESS(ROW()-1,COLUMN())),""))&amp;")"</f>
        <v>(3)</v>
      </c>
      <c r="B68" s="36" t="s">
        <v>232</v>
      </c>
      <c r="C68" s="26"/>
      <c r="D68" s="27"/>
      <c r="E68" s="27"/>
      <c r="F68" s="27"/>
      <c r="G68" s="27"/>
      <c r="H68" s="27"/>
      <c r="I68" s="33"/>
      <c r="J68" s="33"/>
      <c r="K68" s="33"/>
      <c r="L68" s="33"/>
      <c r="M68" s="33"/>
      <c r="N68" s="33"/>
      <c r="O68" s="33"/>
      <c r="P68" s="33"/>
    </row>
    <row r="69" spans="1:16" ht="15" customHeight="1">
      <c r="A69" s="30" t="str">
        <f ca="1">"("&amp;(ROW()-MATCH("References",A:A,FALSE)-COUNTIF(INDIRECT(ADDRESS(MATCH("References",A:A,FALSE),COLUMN())):INDIRECT(ADDRESS(ROW()-1,COLUMN())),""))&amp;")"</f>
        <v>(4)</v>
      </c>
      <c r="B69" s="26" t="s">
        <v>233</v>
      </c>
      <c r="C69" s="26"/>
      <c r="D69" s="27"/>
      <c r="E69" s="27"/>
      <c r="F69" s="27"/>
      <c r="G69" s="27"/>
      <c r="H69" s="27"/>
      <c r="I69" s="33"/>
      <c r="J69" s="33"/>
      <c r="K69" s="33"/>
      <c r="L69" s="33"/>
      <c r="M69" s="33"/>
      <c r="N69" s="33"/>
      <c r="O69" s="33"/>
      <c r="P69" s="33"/>
    </row>
    <row r="70" spans="1:16" ht="15" customHeight="1">
      <c r="A70" s="30"/>
      <c r="B70" s="26" t="s">
        <v>234</v>
      </c>
      <c r="C70" s="26"/>
      <c r="D70" s="27"/>
      <c r="E70" s="27"/>
      <c r="F70" s="27"/>
      <c r="G70" s="27"/>
      <c r="H70" s="27"/>
      <c r="I70" s="33"/>
      <c r="J70" s="33"/>
      <c r="K70" s="33"/>
      <c r="L70" s="33"/>
      <c r="M70" s="33"/>
      <c r="N70" s="33"/>
      <c r="O70" s="33"/>
      <c r="P70" s="33"/>
    </row>
    <row r="71" spans="1:16" ht="15" customHeight="1">
      <c r="A71" s="30" t="str">
        <f ca="1">"("&amp;(ROW()-MATCH("References",A:A,FALSE)-COUNTIF(INDIRECT(ADDRESS(MATCH("References",A:A,FALSE),COLUMN())):INDIRECT(ADDRESS(ROW()-1,COLUMN())),""))&amp;")"</f>
        <v>(5)</v>
      </c>
      <c r="B71" s="23" t="s">
        <v>235</v>
      </c>
      <c r="C71" s="26"/>
      <c r="D71" s="27"/>
      <c r="E71" s="27"/>
      <c r="F71" s="27"/>
      <c r="G71" s="27"/>
      <c r="H71" s="27"/>
      <c r="I71" s="33"/>
      <c r="J71" s="33"/>
      <c r="K71" s="33"/>
      <c r="L71" s="33"/>
      <c r="M71" s="33"/>
      <c r="N71" s="33"/>
      <c r="O71" s="33"/>
      <c r="P71" s="33"/>
    </row>
    <row r="72" spans="1:16" ht="15" customHeight="1">
      <c r="A72" s="30" t="str">
        <f ca="1">"("&amp;(ROW()-MATCH("References",A:A,FALSE)-COUNTIF(INDIRECT(ADDRESS(MATCH("References",A:A,FALSE),COLUMN())):INDIRECT(ADDRESS(ROW()-1,COLUMN())),""))&amp;")"</f>
        <v>(6)</v>
      </c>
      <c r="B72" s="26" t="s">
        <v>236</v>
      </c>
      <c r="C72" s="26"/>
      <c r="D72" s="27"/>
      <c r="E72" s="27"/>
      <c r="F72" s="27"/>
      <c r="G72" s="27"/>
      <c r="H72" s="27"/>
      <c r="I72" s="33"/>
      <c r="J72" s="33"/>
      <c r="K72" s="33"/>
      <c r="L72" s="33"/>
      <c r="M72" s="33"/>
      <c r="N72" s="33"/>
      <c r="O72" s="33"/>
      <c r="P72" s="33"/>
    </row>
    <row r="73" spans="1:16" ht="15" customHeight="1">
      <c r="A73" s="30" t="str">
        <f ca="1">"("&amp;(ROW()-MATCH("References",A:A,FALSE)-COUNTIF(INDIRECT(ADDRESS(MATCH("References",A:A,FALSE),COLUMN())):INDIRECT(ADDRESS(ROW()-1,COLUMN())),""))&amp;")"</f>
        <v>(7)</v>
      </c>
      <c r="B73" s="26" t="s">
        <v>237</v>
      </c>
      <c r="C73" s="26"/>
      <c r="D73" s="27"/>
      <c r="E73" s="27"/>
      <c r="F73" s="27"/>
      <c r="G73" s="27"/>
      <c r="H73" s="27"/>
      <c r="I73" s="33"/>
      <c r="J73" s="33"/>
      <c r="K73" s="33"/>
      <c r="L73" s="33"/>
      <c r="M73" s="33"/>
      <c r="N73" s="33"/>
      <c r="O73" s="33"/>
      <c r="P73" s="33"/>
    </row>
    <row r="74" spans="1:16" ht="15" customHeight="1">
      <c r="A74" s="30" t="str">
        <f ca="1">"("&amp;(ROW()-MATCH("References",A:A,FALSE)-COUNTIF(INDIRECT(ADDRESS(MATCH("References",A:A,FALSE),COLUMN())):INDIRECT(ADDRESS(ROW()-1,COLUMN())),""))&amp;")"</f>
        <v>(8)</v>
      </c>
      <c r="B74" s="26" t="s">
        <v>238</v>
      </c>
      <c r="C74" s="26"/>
      <c r="D74" s="27"/>
      <c r="E74" s="27"/>
      <c r="F74" s="27"/>
      <c r="G74" s="27"/>
      <c r="H74" s="27"/>
      <c r="I74" s="33"/>
      <c r="J74" s="33"/>
      <c r="K74" s="33"/>
      <c r="L74" s="33"/>
      <c r="M74" s="33"/>
      <c r="N74" s="33"/>
      <c r="O74" s="33"/>
      <c r="P74" s="33"/>
    </row>
    <row r="75" spans="1:16">
      <c r="A75" s="124" t="s">
        <v>293</v>
      </c>
      <c r="B75" s="26" t="s">
        <v>292</v>
      </c>
      <c r="C75" s="33"/>
      <c r="D75" s="33"/>
      <c r="E75" s="33"/>
      <c r="F75" s="33"/>
      <c r="G75" s="33"/>
      <c r="H75" s="33"/>
      <c r="I75" s="33"/>
      <c r="J75" s="33"/>
      <c r="K75" s="33"/>
      <c r="L75" s="33"/>
      <c r="M75" s="33"/>
      <c r="N75" s="33"/>
      <c r="O75" s="33"/>
      <c r="P75" s="33"/>
    </row>
    <row r="76" spans="1:16">
      <c r="B76" s="10"/>
      <c r="M76" s="9"/>
      <c r="N76" s="9"/>
      <c r="O76" s="9"/>
      <c r="P76" s="9"/>
    </row>
    <row r="77" spans="1:16">
      <c r="B77" s="10"/>
      <c r="M77" s="9"/>
      <c r="N77" s="9"/>
      <c r="O77" s="9"/>
      <c r="P77" s="9"/>
    </row>
    <row r="78" spans="1:16">
      <c r="B78" s="10"/>
      <c r="M78" s="9"/>
      <c r="N78" s="9"/>
      <c r="O78" s="9"/>
      <c r="P78" s="9"/>
    </row>
    <row r="79" spans="1:16">
      <c r="B79" s="10"/>
      <c r="M79" s="9"/>
      <c r="N79" s="9"/>
      <c r="O79" s="9"/>
      <c r="P79" s="9"/>
    </row>
    <row r="80" spans="1:16">
      <c r="B80" s="10"/>
      <c r="M80" s="9"/>
      <c r="N80" s="9"/>
      <c r="O80" s="9"/>
      <c r="P80" s="9"/>
    </row>
    <row r="81" spans="2:16">
      <c r="B81" s="10"/>
      <c r="M81" s="9"/>
      <c r="N81" s="9"/>
      <c r="O81" s="9"/>
      <c r="P81" s="9"/>
    </row>
    <row r="82" spans="2:16">
      <c r="B82" s="10"/>
      <c r="M82" s="9"/>
      <c r="N82" s="9"/>
      <c r="O82" s="9"/>
      <c r="P82" s="9"/>
    </row>
    <row r="83" spans="2:16">
      <c r="B83" s="10"/>
      <c r="M83" s="9"/>
      <c r="N83" s="9"/>
      <c r="O83" s="9"/>
      <c r="P83" s="9"/>
    </row>
    <row r="84" spans="2:16">
      <c r="B84" s="10"/>
      <c r="M84" s="9"/>
      <c r="N84" s="9"/>
      <c r="O84" s="9"/>
      <c r="P84" s="9"/>
    </row>
    <row r="85" spans="2:16">
      <c r="B85" s="10"/>
      <c r="M85" s="9"/>
      <c r="N85" s="9"/>
      <c r="O85" s="9"/>
      <c r="P85" s="9"/>
    </row>
    <row r="86" spans="2:16">
      <c r="B86" s="10"/>
      <c r="M86" s="9"/>
      <c r="N86" s="9"/>
      <c r="O86" s="9"/>
      <c r="P86" s="9"/>
    </row>
    <row r="87" spans="2:16">
      <c r="B87" s="10"/>
      <c r="M87" s="9"/>
      <c r="N87" s="9"/>
      <c r="O87" s="9"/>
      <c r="P87" s="9"/>
    </row>
    <row r="88" spans="2:16">
      <c r="B88" s="10"/>
      <c r="M88" s="9"/>
      <c r="N88" s="9"/>
      <c r="O88" s="9"/>
      <c r="P88" s="9"/>
    </row>
  </sheetData>
  <mergeCells count="5">
    <mergeCell ref="A1:H1"/>
    <mergeCell ref="A6:C7"/>
    <mergeCell ref="D6:D7"/>
    <mergeCell ref="G6:H7"/>
    <mergeCell ref="E6:F7"/>
  </mergeCells>
  <conditionalFormatting sqref="D5:E5 G5">
    <cfRule type="cellIs" dxfId="3642" priority="469" operator="between">
      <formula>0.1</formula>
      <formula>10</formula>
    </cfRule>
    <cfRule type="cellIs" dxfId="3641" priority="468" operator="between">
      <formula>10</formula>
      <formula>100</formula>
    </cfRule>
    <cfRule type="cellIs" dxfId="3640" priority="467" operator="greaterThanOrEqual">
      <formula>100</formula>
    </cfRule>
    <cfRule type="cellIs" dxfId="3639" priority="466" operator="equal">
      <formula>0</formula>
    </cfRule>
    <cfRule type="cellIs" dxfId="3638" priority="470" operator="between">
      <formula>0.01</formula>
      <formula>0.1</formula>
    </cfRule>
  </conditionalFormatting>
  <conditionalFormatting sqref="E9:F12 F13 E14:F25">
    <cfRule type="cellIs" dxfId="3637" priority="372" operator="greaterThan">
      <formula>100</formula>
    </cfRule>
    <cfRule type="cellIs" dxfId="3636" priority="377" operator="between">
      <formula>10</formula>
      <formula>100</formula>
    </cfRule>
    <cfRule type="cellIs" dxfId="3635" priority="376" operator="between">
      <formula>0.1</formula>
      <formula>10</formula>
    </cfRule>
    <cfRule type="cellIs" dxfId="3634" priority="375" operator="between">
      <formula>0.01</formula>
      <formula>0.1</formula>
    </cfRule>
    <cfRule type="cellIs" dxfId="3633" priority="374" operator="lessThan">
      <formula>0.01</formula>
    </cfRule>
    <cfRule type="cellIs" dxfId="3632" priority="373" operator="equal">
      <formula>0</formula>
    </cfRule>
  </conditionalFormatting>
  <conditionalFormatting sqref="E42:F44 H42:H44">
    <cfRule type="cellIs" dxfId="3631" priority="171" operator="greaterThan">
      <formula>100</formula>
    </cfRule>
    <cfRule type="cellIs" dxfId="3630" priority="172" operator="equal">
      <formula>0</formula>
    </cfRule>
    <cfRule type="cellIs" dxfId="3629" priority="173" operator="lessThan">
      <formula>0.01</formula>
    </cfRule>
    <cfRule type="cellIs" dxfId="3628" priority="174" operator="between">
      <formula>0.01</formula>
      <formula>0.1</formula>
    </cfRule>
    <cfRule type="cellIs" dxfId="3627" priority="175" operator="between">
      <formula>0.1</formula>
      <formula>10</formula>
    </cfRule>
    <cfRule type="cellIs" dxfId="3626" priority="176" operator="between">
      <formula>10</formula>
      <formula>100</formula>
    </cfRule>
  </conditionalFormatting>
  <conditionalFormatting sqref="E39:H40">
    <cfRule type="cellIs" dxfId="3625" priority="177" operator="greaterThan">
      <formula>100</formula>
    </cfRule>
    <cfRule type="cellIs" dxfId="3624" priority="178" operator="equal">
      <formula>0</formula>
    </cfRule>
    <cfRule type="cellIs" dxfId="3623" priority="182" operator="between">
      <formula>10</formula>
      <formula>100</formula>
    </cfRule>
    <cfRule type="cellIs" dxfId="3622" priority="179" operator="lessThan">
      <formula>0.01</formula>
    </cfRule>
    <cfRule type="cellIs" dxfId="3621" priority="180" operator="between">
      <formula>0.01</formula>
      <formula>0.1</formula>
    </cfRule>
    <cfRule type="cellIs" dxfId="3620" priority="181" operator="between">
      <formula>0.1</formula>
      <formula>10</formula>
    </cfRule>
  </conditionalFormatting>
  <conditionalFormatting sqref="F46">
    <cfRule type="cellIs" dxfId="3619" priority="391" operator="between">
      <formula>0.01</formula>
      <formula>0.1</formula>
    </cfRule>
    <cfRule type="cellIs" dxfId="3618" priority="395" operator="between">
      <formula>10</formula>
      <formula>100</formula>
    </cfRule>
    <cfRule type="cellIs" dxfId="3617" priority="394" operator="between">
      <formula>0.1</formula>
      <formula>10</formula>
    </cfRule>
    <cfRule type="cellIs" dxfId="3616" priority="393" operator="lessThan">
      <formula>0.01</formula>
    </cfRule>
    <cfRule type="cellIs" dxfId="3615" priority="392" operator="equal">
      <formula>0</formula>
    </cfRule>
    <cfRule type="cellIs" dxfId="3614" priority="390" operator="greaterThan">
      <formula>100</formula>
    </cfRule>
  </conditionalFormatting>
  <conditionalFormatting sqref="E27:F37 H9:H25 H27:H37">
    <cfRule type="cellIs" dxfId="3613" priority="186" operator="between">
      <formula>0.01</formula>
      <formula>0.1</formula>
    </cfRule>
    <cfRule type="cellIs" dxfId="3612" priority="185" operator="lessThan">
      <formula>0.01</formula>
    </cfRule>
    <cfRule type="cellIs" dxfId="3611" priority="184" operator="equal">
      <formula>0</formula>
    </cfRule>
    <cfRule type="cellIs" dxfId="3610" priority="183" operator="greaterThan">
      <formula>100</formula>
    </cfRule>
    <cfRule type="cellIs" dxfId="3609" priority="187" operator="between">
      <formula>0.1</formula>
      <formula>10</formula>
    </cfRule>
    <cfRule type="cellIs" dxfId="3608" priority="188" operator="between">
      <formula>10</formula>
      <formula>100</formula>
    </cfRule>
  </conditionalFormatting>
  <conditionalFormatting sqref="H46">
    <cfRule type="cellIs" dxfId="3607" priority="170" operator="between">
      <formula>10</formula>
      <formula>100</formula>
    </cfRule>
    <cfRule type="cellIs" dxfId="3606" priority="169" operator="between">
      <formula>0.1</formula>
      <formula>10</formula>
    </cfRule>
    <cfRule type="cellIs" dxfId="3605" priority="167" operator="lessThan">
      <formula>0.01</formula>
    </cfRule>
    <cfRule type="cellIs" dxfId="3604" priority="168" operator="between">
      <formula>0.01</formula>
      <formula>0.1</formula>
    </cfRule>
    <cfRule type="cellIs" dxfId="3603" priority="165" operator="greaterThan">
      <formula>100</formula>
    </cfRule>
    <cfRule type="cellIs" dxfId="3602" priority="166" operator="equal">
      <formula>0</formula>
    </cfRule>
  </conditionalFormatting>
  <conditionalFormatting sqref="I2:I4">
    <cfRule type="cellIs" dxfId="3601" priority="254" operator="greaterThan">
      <formula>100</formula>
    </cfRule>
    <cfRule type="cellIs" dxfId="3600" priority="261" operator="between">
      <formula>10</formula>
      <formula>100</formula>
    </cfRule>
    <cfRule type="cellIs" dxfId="3599" priority="263" operator="between">
      <formula>0.01</formula>
      <formula>0.1</formula>
    </cfRule>
    <cfRule type="cellIs" dxfId="3598" priority="262" operator="between">
      <formula>0.1</formula>
      <formula>10</formula>
    </cfRule>
    <cfRule type="cellIs" dxfId="3597" priority="260" operator="greaterThanOrEqual">
      <formula>100</formula>
    </cfRule>
    <cfRule type="cellIs" dxfId="3596" priority="259" operator="between">
      <formula>0.01</formula>
      <formula>0.1</formula>
    </cfRule>
    <cfRule type="cellIs" dxfId="3595" priority="258" operator="between">
      <formula>0.1</formula>
      <formula>10</formula>
    </cfRule>
    <cfRule type="cellIs" dxfId="3594" priority="257" operator="between">
      <formula>10</formula>
      <formula>100</formula>
    </cfRule>
    <cfRule type="cellIs" dxfId="3593" priority="256" operator="greaterThanOrEqual">
      <formula>100</formula>
    </cfRule>
    <cfRule type="cellIs" dxfId="3592" priority="255" operator="equal">
      <formula>0</formula>
    </cfRule>
  </conditionalFormatting>
  <conditionalFormatting sqref="I9:I40 K9:K40">
    <cfRule type="cellIs" dxfId="3591" priority="287" operator="between">
      <formula>0.01</formula>
      <formula>0.1</formula>
    </cfRule>
    <cfRule type="cellIs" dxfId="3590" priority="288" operator="between">
      <formula>0.1</formula>
      <formula>10</formula>
    </cfRule>
    <cfRule type="cellIs" dxfId="3589" priority="289" operator="between">
      <formula>10</formula>
      <formula>100</formula>
    </cfRule>
  </conditionalFormatting>
  <conditionalFormatting sqref="I9:I41 K41 M41">
    <cfRule type="cellIs" dxfId="3588" priority="272" operator="lessThan">
      <formula>0.01</formula>
    </cfRule>
    <cfRule type="cellIs" dxfId="3587" priority="271" operator="equal">
      <formula>0</formula>
    </cfRule>
  </conditionalFormatting>
  <conditionalFormatting sqref="I9:I45 K9:K45">
    <cfRule type="cellIs" dxfId="3586" priority="264" operator="greaterThan">
      <formula>100</formula>
    </cfRule>
  </conditionalFormatting>
  <conditionalFormatting sqref="I26">
    <cfRule type="cellIs" dxfId="3585" priority="253" operator="between">
      <formula>0.01</formula>
      <formula>0.1</formula>
    </cfRule>
  </conditionalFormatting>
  <conditionalFormatting sqref="I38 K38">
    <cfRule type="cellIs" dxfId="3584" priority="285" operator="between">
      <formula>0.1</formula>
      <formula>10</formula>
    </cfRule>
    <cfRule type="cellIs" dxfId="3583" priority="286" operator="between">
      <formula>10</formula>
      <formula>100</formula>
    </cfRule>
  </conditionalFormatting>
  <conditionalFormatting sqref="I38">
    <cfRule type="cellIs" dxfId="3582" priority="251" operator="between">
      <formula>0.1</formula>
      <formula>10</formula>
    </cfRule>
    <cfRule type="cellIs" dxfId="3581" priority="250" operator="between">
      <formula>0.01</formula>
      <formula>0.1</formula>
    </cfRule>
    <cfRule type="cellIs" dxfId="3580" priority="249" operator="lessThan">
      <formula>0.01</formula>
    </cfRule>
    <cfRule type="cellIs" dxfId="3579" priority="248" operator="equal">
      <formula>0</formula>
    </cfRule>
    <cfRule type="cellIs" dxfId="3578" priority="252" operator="between">
      <formula>10</formula>
      <formula>100</formula>
    </cfRule>
  </conditionalFormatting>
  <conditionalFormatting sqref="I41 K41 M41">
    <cfRule type="cellIs" dxfId="3577" priority="275" operator="between">
      <formula>10</formula>
      <formula>100</formula>
    </cfRule>
    <cfRule type="cellIs" dxfId="3576" priority="274" operator="between">
      <formula>0.1</formula>
      <formula>10</formula>
    </cfRule>
    <cfRule type="cellIs" dxfId="3575" priority="273" operator="between">
      <formula>0.01</formula>
      <formula>0.1</formula>
    </cfRule>
  </conditionalFormatting>
  <conditionalFormatting sqref="J9:J25">
    <cfRule type="cellIs" dxfId="3574" priority="242" operator="greaterThan">
      <formula>100</formula>
    </cfRule>
    <cfRule type="cellIs" dxfId="3573" priority="243" operator="equal">
      <formula>0</formula>
    </cfRule>
    <cfRule type="cellIs" dxfId="3572" priority="247" operator="between">
      <formula>10</formula>
      <formula>100</formula>
    </cfRule>
    <cfRule type="cellIs" dxfId="3571" priority="246" operator="between">
      <formula>0.1</formula>
      <formula>10</formula>
    </cfRule>
    <cfRule type="cellIs" dxfId="3570" priority="245" operator="between">
      <formula>0.01</formula>
      <formula>0.1</formula>
    </cfRule>
    <cfRule type="cellIs" dxfId="3569" priority="244" operator="lessThan">
      <formula>0.01</formula>
    </cfRule>
  </conditionalFormatting>
  <conditionalFormatting sqref="J27:J37">
    <cfRule type="cellIs" dxfId="3568" priority="233" operator="between">
      <formula>0.01</formula>
      <formula>0.1</formula>
    </cfRule>
    <cfRule type="cellIs" dxfId="3567" priority="232" operator="lessThan">
      <formula>0.01</formula>
    </cfRule>
    <cfRule type="cellIs" dxfId="3566" priority="231" operator="equal">
      <formula>0</formula>
    </cfRule>
    <cfRule type="cellIs" dxfId="3565" priority="230" operator="greaterThan">
      <formula>100</formula>
    </cfRule>
    <cfRule type="cellIs" dxfId="3564" priority="235" operator="between">
      <formula>10</formula>
      <formula>100</formula>
    </cfRule>
    <cfRule type="cellIs" dxfId="3563" priority="234" operator="between">
      <formula>0.1</formula>
      <formula>10</formula>
    </cfRule>
  </conditionalFormatting>
  <conditionalFormatting sqref="J39:J40">
    <cfRule type="cellIs" dxfId="3562" priority="218" operator="greaterThan">
      <formula>100</formula>
    </cfRule>
    <cfRule type="cellIs" dxfId="3561" priority="219" operator="equal">
      <formula>0</formula>
    </cfRule>
    <cfRule type="cellIs" dxfId="3560" priority="220" operator="lessThan">
      <formula>0.01</formula>
    </cfRule>
    <cfRule type="cellIs" dxfId="3559" priority="223" operator="between">
      <formula>10</formula>
      <formula>100</formula>
    </cfRule>
    <cfRule type="cellIs" dxfId="3558" priority="221" operator="between">
      <formula>0.01</formula>
      <formula>0.1</formula>
    </cfRule>
    <cfRule type="cellIs" dxfId="3557" priority="222" operator="between">
      <formula>0.1</formula>
      <formula>10</formula>
    </cfRule>
  </conditionalFormatting>
  <conditionalFormatting sqref="J42:J44">
    <cfRule type="cellIs" dxfId="3556" priority="211" operator="between">
      <formula>10</formula>
      <formula>100</formula>
    </cfRule>
    <cfRule type="cellIs" dxfId="3555" priority="210" operator="between">
      <formula>0.1</formula>
      <formula>10</formula>
    </cfRule>
    <cfRule type="cellIs" dxfId="3554" priority="209" operator="between">
      <formula>0.01</formula>
      <formula>0.1</formula>
    </cfRule>
    <cfRule type="cellIs" dxfId="3553" priority="208" operator="lessThan">
      <formula>0.01</formula>
    </cfRule>
    <cfRule type="cellIs" dxfId="3552" priority="207" operator="equal">
      <formula>0</formula>
    </cfRule>
    <cfRule type="cellIs" dxfId="3551" priority="206" operator="greaterThan">
      <formula>100</formula>
    </cfRule>
  </conditionalFormatting>
  <conditionalFormatting sqref="J46">
    <cfRule type="cellIs" dxfId="3550" priority="191" operator="lessThan">
      <formula>0.01</formula>
    </cfRule>
    <cfRule type="cellIs" dxfId="3549" priority="190" operator="equal">
      <formula>0</formula>
    </cfRule>
    <cfRule type="cellIs" dxfId="3548" priority="189" operator="greaterThan">
      <formula>100</formula>
    </cfRule>
    <cfRule type="cellIs" dxfId="3547" priority="192" operator="between">
      <formula>0.01</formula>
      <formula>0.1</formula>
    </cfRule>
    <cfRule type="cellIs" dxfId="3546" priority="193" operator="between">
      <formula>0.1</formula>
      <formula>10</formula>
    </cfRule>
    <cfRule type="cellIs" dxfId="3545" priority="194" operator="between">
      <formula>10</formula>
      <formula>100</formula>
    </cfRule>
  </conditionalFormatting>
  <conditionalFormatting sqref="K9:K40">
    <cfRule type="cellIs" dxfId="3544" priority="283" operator="lessThan">
      <formula>0.01</formula>
    </cfRule>
    <cfRule type="cellIs" dxfId="3543" priority="282" operator="equal">
      <formula>0</formula>
    </cfRule>
  </conditionalFormatting>
  <conditionalFormatting sqref="K26">
    <cfRule type="cellIs" dxfId="3542" priority="281" operator="between">
      <formula>0.01</formula>
      <formula>0.1</formula>
    </cfRule>
  </conditionalFormatting>
  <conditionalFormatting sqref="K38 I38">
    <cfRule type="cellIs" dxfId="3541" priority="284" operator="between">
      <formula>0.01</formula>
      <formula>0.1</formula>
    </cfRule>
  </conditionalFormatting>
  <conditionalFormatting sqref="K38">
    <cfRule type="cellIs" dxfId="3540" priority="276" operator="equal">
      <formula>0</formula>
    </cfRule>
    <cfRule type="cellIs" dxfId="3539" priority="280" operator="between">
      <formula>10</formula>
      <formula>100</formula>
    </cfRule>
    <cfRule type="cellIs" dxfId="3538" priority="279" operator="between">
      <formula>0.1</formula>
      <formula>10</formula>
    </cfRule>
    <cfRule type="cellIs" dxfId="3537" priority="277" operator="lessThan">
      <formula>0.01</formula>
    </cfRule>
    <cfRule type="cellIs" dxfId="3536" priority="278" operator="between">
      <formula>0.01</formula>
      <formula>0.1</formula>
    </cfRule>
  </conditionalFormatting>
  <conditionalFormatting sqref="L9:L25">
    <cfRule type="cellIs" dxfId="3535" priority="265" operator="greaterThan">
      <formula>100</formula>
    </cfRule>
  </conditionalFormatting>
  <conditionalFormatting sqref="L27:L37">
    <cfRule type="cellIs" dxfId="3534" priority="237" operator="equal">
      <formula>0</formula>
    </cfRule>
    <cfRule type="cellIs" dxfId="3533" priority="236" operator="greaterThan">
      <formula>100</formula>
    </cfRule>
    <cfRule type="cellIs" dxfId="3532" priority="238" operator="lessThan">
      <formula>0.01</formula>
    </cfRule>
  </conditionalFormatting>
  <conditionalFormatting sqref="L39:L40">
    <cfRule type="cellIs" dxfId="3531" priority="229" operator="between">
      <formula>10</formula>
      <formula>100</formula>
    </cfRule>
    <cfRule type="cellIs" dxfId="3530" priority="224" operator="greaterThan">
      <formula>100</formula>
    </cfRule>
    <cfRule type="cellIs" dxfId="3529" priority="225" operator="equal">
      <formula>0</formula>
    </cfRule>
    <cfRule type="cellIs" dxfId="3528" priority="226" operator="lessThan">
      <formula>0.01</formula>
    </cfRule>
    <cfRule type="cellIs" dxfId="3527" priority="227" operator="between">
      <formula>0.01</formula>
      <formula>0.1</formula>
    </cfRule>
    <cfRule type="cellIs" dxfId="3526" priority="228" operator="between">
      <formula>0.1</formula>
      <formula>10</formula>
    </cfRule>
  </conditionalFormatting>
  <conditionalFormatting sqref="L42:L44">
    <cfRule type="cellIs" dxfId="3525" priority="212" operator="greaterThan">
      <formula>100</formula>
    </cfRule>
    <cfRule type="cellIs" dxfId="3524" priority="213" operator="equal">
      <formula>0</formula>
    </cfRule>
    <cfRule type="cellIs" dxfId="3523" priority="214" operator="lessThan">
      <formula>0.01</formula>
    </cfRule>
    <cfRule type="cellIs" dxfId="3522" priority="215" operator="between">
      <formula>0.01</formula>
      <formula>0.1</formula>
    </cfRule>
    <cfRule type="cellIs" dxfId="3521" priority="216" operator="between">
      <formula>0.1</formula>
      <formula>10</formula>
    </cfRule>
    <cfRule type="cellIs" dxfId="3520" priority="217" operator="between">
      <formula>10</formula>
      <formula>100</formula>
    </cfRule>
  </conditionalFormatting>
  <conditionalFormatting sqref="L46">
    <cfRule type="cellIs" dxfId="3519" priority="200" operator="between">
      <formula>10</formula>
      <formula>100</formula>
    </cfRule>
    <cfRule type="cellIs" dxfId="3518" priority="199" operator="between">
      <formula>0.1</formula>
      <formula>10</formula>
    </cfRule>
    <cfRule type="cellIs" dxfId="3517" priority="198" operator="between">
      <formula>0.01</formula>
      <formula>0.1</formula>
    </cfRule>
    <cfRule type="cellIs" dxfId="3516" priority="197" operator="lessThan">
      <formula>0.01</formula>
    </cfRule>
    <cfRule type="cellIs" dxfId="3515" priority="196" operator="equal">
      <formula>0</formula>
    </cfRule>
    <cfRule type="cellIs" dxfId="3514" priority="195" operator="greaterThan">
      <formula>100</formula>
    </cfRule>
  </conditionalFormatting>
  <conditionalFormatting sqref="L9:N25">
    <cfRule type="cellIs" dxfId="3513" priority="82" operator="between">
      <formula>10</formula>
      <formula>100</formula>
    </cfRule>
    <cfRule type="cellIs" dxfId="3512" priority="80" operator="between">
      <formula>0.01</formula>
      <formula>0.1</formula>
    </cfRule>
    <cfRule type="cellIs" dxfId="3511" priority="81" operator="between">
      <formula>0.1</formula>
      <formula>10</formula>
    </cfRule>
  </conditionalFormatting>
  <conditionalFormatting sqref="L27:N37">
    <cfRule type="cellIs" dxfId="3510" priority="240" operator="between">
      <formula>0.1</formula>
      <formula>10</formula>
    </cfRule>
    <cfRule type="cellIs" dxfId="3509" priority="239" operator="between">
      <formula>0.01</formula>
      <formula>0.1</formula>
    </cfRule>
    <cfRule type="cellIs" dxfId="3508" priority="241" operator="between">
      <formula>10</formula>
      <formula>100</formula>
    </cfRule>
  </conditionalFormatting>
  <conditionalFormatting sqref="L9:P25">
    <cfRule type="cellIs" dxfId="3507" priority="78" operator="equal">
      <formula>0</formula>
    </cfRule>
    <cfRule type="cellIs" dxfId="3506" priority="79" operator="lessThan">
      <formula>0.01</formula>
    </cfRule>
  </conditionalFormatting>
  <conditionalFormatting sqref="M2:M4">
    <cfRule type="cellIs" dxfId="3505" priority="443" operator="between">
      <formula>0.01</formula>
      <formula>0.1</formula>
    </cfRule>
    <cfRule type="cellIs" dxfId="3504" priority="434" operator="greaterThan">
      <formula>100</formula>
    </cfRule>
    <cfRule type="cellIs" dxfId="3503" priority="435" operator="equal">
      <formula>0</formula>
    </cfRule>
    <cfRule type="cellIs" dxfId="3502" priority="436" operator="greaterThanOrEqual">
      <formula>100</formula>
    </cfRule>
    <cfRule type="cellIs" dxfId="3501" priority="437" operator="between">
      <formula>10</formula>
      <formula>100</formula>
    </cfRule>
    <cfRule type="cellIs" dxfId="3500" priority="439" operator="between">
      <formula>0.01</formula>
      <formula>0.1</formula>
    </cfRule>
    <cfRule type="cellIs" dxfId="3499" priority="440" operator="greaterThanOrEqual">
      <formula>100</formula>
    </cfRule>
    <cfRule type="cellIs" dxfId="3498" priority="441" operator="between">
      <formula>10</formula>
      <formula>100</formula>
    </cfRule>
    <cfRule type="cellIs" dxfId="3497" priority="442" operator="between">
      <formula>0.1</formula>
      <formula>10</formula>
    </cfRule>
    <cfRule type="cellIs" dxfId="3496" priority="438" operator="between">
      <formula>0.1</formula>
      <formula>10</formula>
    </cfRule>
  </conditionalFormatting>
  <conditionalFormatting sqref="M8">
    <cfRule type="cellIs" dxfId="3495" priority="3" operator="lessThan">
      <formula>0.01</formula>
    </cfRule>
    <cfRule type="cellIs" dxfId="3494" priority="10" operator="between">
      <formula>0.01</formula>
      <formula>0.1</formula>
    </cfRule>
    <cfRule type="cellIs" dxfId="3493" priority="9" operator="lessThan">
      <formula>0.01</formula>
    </cfRule>
    <cfRule type="cellIs" dxfId="3492" priority="16" operator="between">
      <formula>0.1</formula>
      <formula>10</formula>
    </cfRule>
    <cfRule type="cellIs" dxfId="3491" priority="15" operator="between">
      <formula>0.01</formula>
      <formula>0.1</formula>
    </cfRule>
    <cfRule type="cellIs" dxfId="3490" priority="4" operator="between">
      <formula>0.01</formula>
      <formula>0.1</formula>
    </cfRule>
    <cfRule type="cellIs" dxfId="3489" priority="5" operator="between">
      <formula>0.1</formula>
      <formula>10</formula>
    </cfRule>
    <cfRule type="cellIs" dxfId="3488" priority="6" operator="between">
      <formula>10</formula>
      <formula>100</formula>
    </cfRule>
    <cfRule type="cellIs" dxfId="3487" priority="18" operator="equal">
      <formula>0</formula>
    </cfRule>
    <cfRule type="cellIs" dxfId="3486" priority="17" operator="between">
      <formula>10</formula>
      <formula>100</formula>
    </cfRule>
    <cfRule type="cellIs" dxfId="3485" priority="19" operator="lessThan">
      <formula>0.01</formula>
    </cfRule>
    <cfRule type="cellIs" dxfId="3484" priority="21" operator="between">
      <formula>0.1</formula>
      <formula>10</formula>
    </cfRule>
    <cfRule type="cellIs" dxfId="3483" priority="22" operator="between">
      <formula>10</formula>
      <formula>100</formula>
    </cfRule>
    <cfRule type="cellIs" dxfId="3482" priority="8" operator="equal">
      <formula>0</formula>
    </cfRule>
    <cfRule type="cellIs" dxfId="3481" priority="20" operator="between">
      <formula>0.01</formula>
      <formula>0.1</formula>
    </cfRule>
    <cfRule type="cellIs" dxfId="3480" priority="14" operator="lessThan">
      <formula>0.01</formula>
    </cfRule>
    <cfRule type="cellIs" dxfId="3479" priority="13" operator="equal">
      <formula>0</formula>
    </cfRule>
    <cfRule type="cellIs" dxfId="3478" priority="12" operator="between">
      <formula>10</formula>
      <formula>100</formula>
    </cfRule>
    <cfRule type="cellIs" dxfId="3477" priority="11" operator="between">
      <formula>0.1</formula>
      <formula>10</formula>
    </cfRule>
    <cfRule type="cellIs" dxfId="3476" priority="2" operator="equal">
      <formula>0</formula>
    </cfRule>
  </conditionalFormatting>
  <conditionalFormatting sqref="M8:M45">
    <cfRule type="cellIs" dxfId="3475" priority="1" operator="greaterThan">
      <formula>100</formula>
    </cfRule>
  </conditionalFormatting>
  <conditionalFormatting sqref="M26">
    <cfRule type="cellIs" dxfId="3474" priority="39" operator="between">
      <formula>0.01</formula>
      <formula>0.1</formula>
    </cfRule>
    <cfRule type="cellIs" dxfId="3473" priority="24" operator="lessThan">
      <formula>0.01</formula>
    </cfRule>
    <cfRule type="cellIs" dxfId="3472" priority="33" operator="between">
      <formula>10</formula>
      <formula>100</formula>
    </cfRule>
    <cfRule type="cellIs" dxfId="3471" priority="25" operator="between">
      <formula>0.01</formula>
      <formula>0.1</formula>
    </cfRule>
    <cfRule type="cellIs" dxfId="3470" priority="26" operator="between">
      <formula>0.1</formula>
      <formula>10</formula>
    </cfRule>
    <cfRule type="cellIs" dxfId="3469" priority="27" operator="between">
      <formula>10</formula>
      <formula>100</formula>
    </cfRule>
    <cfRule type="cellIs" dxfId="3468" priority="29" operator="equal">
      <formula>0</formula>
    </cfRule>
    <cfRule type="cellIs" dxfId="3467" priority="30" operator="lessThan">
      <formula>0.01</formula>
    </cfRule>
    <cfRule type="cellIs" dxfId="3466" priority="31" operator="between">
      <formula>0.01</formula>
      <formula>0.1</formula>
    </cfRule>
    <cfRule type="cellIs" dxfId="3465" priority="32" operator="between">
      <formula>0.1</formula>
      <formula>10</formula>
    </cfRule>
    <cfRule type="cellIs" dxfId="3464" priority="34" operator="equal">
      <formula>0</formula>
    </cfRule>
    <cfRule type="cellIs" dxfId="3463" priority="40" operator="between">
      <formula>0.1</formula>
      <formula>10</formula>
    </cfRule>
    <cfRule type="cellIs" dxfId="3462" priority="23" operator="equal">
      <formula>0</formula>
    </cfRule>
    <cfRule type="cellIs" dxfId="3461" priority="41" operator="between">
      <formula>10</formula>
      <formula>100</formula>
    </cfRule>
    <cfRule type="cellIs" dxfId="3460" priority="38" operator="between">
      <formula>10</formula>
      <formula>100</formula>
    </cfRule>
    <cfRule type="cellIs" dxfId="3459" priority="37" operator="between">
      <formula>0.1</formula>
      <formula>10</formula>
    </cfRule>
    <cfRule type="cellIs" dxfId="3458" priority="36" operator="between">
      <formula>0.01</formula>
      <formula>0.1</formula>
    </cfRule>
    <cfRule type="cellIs" dxfId="3457" priority="35" operator="lessThan">
      <formula>0.01</formula>
    </cfRule>
  </conditionalFormatting>
  <conditionalFormatting sqref="M26:M41 O41">
    <cfRule type="cellIs" dxfId="3456" priority="481" operator="equal">
      <formula>0</formula>
    </cfRule>
    <cfRule type="cellIs" dxfId="3455" priority="482" operator="lessThan">
      <formula>0.01</formula>
    </cfRule>
  </conditionalFormatting>
  <conditionalFormatting sqref="M38">
    <cfRule type="cellIs" dxfId="3454" priority="60" operator="between">
      <formula>10</formula>
      <formula>100</formula>
    </cfRule>
    <cfRule type="cellIs" dxfId="3453" priority="59" operator="between">
      <formula>0.1</formula>
      <formula>10</formula>
    </cfRule>
    <cfRule type="cellIs" dxfId="3452" priority="58" operator="between">
      <formula>0.01</formula>
      <formula>0.1</formula>
    </cfRule>
    <cfRule type="cellIs" dxfId="3451" priority="57" operator="between">
      <formula>10</formula>
      <formula>100</formula>
    </cfRule>
    <cfRule type="cellIs" dxfId="3450" priority="56" operator="between">
      <formula>0.1</formula>
      <formula>10</formula>
    </cfRule>
    <cfRule type="cellIs" dxfId="3449" priority="55" operator="between">
      <formula>0.01</formula>
      <formula>0.1</formula>
    </cfRule>
    <cfRule type="cellIs" dxfId="3448" priority="54" operator="lessThan">
      <formula>0.01</formula>
    </cfRule>
    <cfRule type="cellIs" dxfId="3447" priority="44" operator="between">
      <formula>0.01</formula>
      <formula>0.1</formula>
    </cfRule>
    <cfRule type="cellIs" dxfId="3446" priority="43" operator="lessThan">
      <formula>0.01</formula>
    </cfRule>
    <cfRule type="cellIs" dxfId="3445" priority="42" operator="equal">
      <formula>0</formula>
    </cfRule>
    <cfRule type="cellIs" dxfId="3444" priority="52" operator="between">
      <formula>10</formula>
      <formula>100</formula>
    </cfRule>
    <cfRule type="cellIs" dxfId="3443" priority="51" operator="between">
      <formula>0.1</formula>
      <formula>10</formula>
    </cfRule>
    <cfRule type="cellIs" dxfId="3442" priority="50" operator="between">
      <formula>0.01</formula>
      <formula>0.1</formula>
    </cfRule>
    <cfRule type="cellIs" dxfId="3441" priority="49" operator="lessThan">
      <formula>0.01</formula>
    </cfRule>
    <cfRule type="cellIs" dxfId="3440" priority="48" operator="equal">
      <formula>0</formula>
    </cfRule>
    <cfRule type="cellIs" dxfId="3439" priority="46" operator="between">
      <formula>10</formula>
      <formula>100</formula>
    </cfRule>
    <cfRule type="cellIs" dxfId="3438" priority="45" operator="between">
      <formula>0.1</formula>
      <formula>10</formula>
    </cfRule>
    <cfRule type="cellIs" dxfId="3437" priority="53" operator="equal">
      <formula>0</formula>
    </cfRule>
  </conditionalFormatting>
  <conditionalFormatting sqref="M39:M41 O41">
    <cfRule type="cellIs" dxfId="3436" priority="485" operator="between">
      <formula>10</formula>
      <formula>100</formula>
    </cfRule>
    <cfRule type="cellIs" dxfId="3435" priority="484" operator="between">
      <formula>0.1</formula>
      <formula>10</formula>
    </cfRule>
    <cfRule type="cellIs" dxfId="3434" priority="483" operator="between">
      <formula>0.01</formula>
      <formula>0.1</formula>
    </cfRule>
  </conditionalFormatting>
  <conditionalFormatting sqref="M41 I41:I45 K41:K45">
    <cfRule type="cellIs" dxfId="3433" priority="203" operator="between">
      <formula>0.01</formula>
      <formula>0.1</formula>
    </cfRule>
    <cfRule type="cellIs" dxfId="3432" priority="205" operator="between">
      <formula>10</formula>
      <formula>100</formula>
    </cfRule>
    <cfRule type="cellIs" dxfId="3431" priority="204" operator="between">
      <formula>0.1</formula>
      <formula>10</formula>
    </cfRule>
    <cfRule type="cellIs" dxfId="3430" priority="202" operator="lessThan">
      <formula>0.01</formula>
    </cfRule>
    <cfRule type="cellIs" dxfId="3429" priority="201" operator="equal">
      <formula>0</formula>
    </cfRule>
  </conditionalFormatting>
  <conditionalFormatting sqref="M41:M45 O41:O45">
    <cfRule type="cellIs" dxfId="3428" priority="303" operator="lessThan">
      <formula>0.01</formula>
    </cfRule>
    <cfRule type="cellIs" dxfId="3427" priority="304" operator="between">
      <formula>0.01</formula>
      <formula>0.1</formula>
    </cfRule>
    <cfRule type="cellIs" dxfId="3426" priority="305" operator="between">
      <formula>0.1</formula>
      <formula>10</formula>
    </cfRule>
    <cfRule type="cellIs" dxfId="3425" priority="306" operator="between">
      <formula>10</formula>
      <formula>100</formula>
    </cfRule>
    <cfRule type="cellIs" dxfId="3424" priority="302" operator="equal">
      <formula>0</formula>
    </cfRule>
  </conditionalFormatting>
  <conditionalFormatting sqref="M45">
    <cfRule type="cellIs" dxfId="3423" priority="73" operator="lessThan">
      <formula>0.01</formula>
    </cfRule>
    <cfRule type="cellIs" dxfId="3422" priority="72" operator="equal">
      <formula>0</formula>
    </cfRule>
    <cfRule type="cellIs" dxfId="3421" priority="71" operator="between">
      <formula>10</formula>
      <formula>100</formula>
    </cfRule>
    <cfRule type="cellIs" dxfId="3420" priority="70" operator="between">
      <formula>0.1</formula>
      <formula>10</formula>
    </cfRule>
    <cfRule type="cellIs" dxfId="3419" priority="69" operator="between">
      <formula>0.01</formula>
      <formula>0.1</formula>
    </cfRule>
    <cfRule type="cellIs" dxfId="3418" priority="68" operator="lessThan">
      <formula>0.01</formula>
    </cfRule>
    <cfRule type="cellIs" dxfId="3417" priority="67" operator="equal">
      <formula>0</formula>
    </cfRule>
    <cfRule type="cellIs" dxfId="3416" priority="65" operator="between">
      <formula>10</formula>
      <formula>100</formula>
    </cfRule>
    <cfRule type="cellIs" dxfId="3415" priority="64" operator="between">
      <formula>0.1</formula>
      <formula>10</formula>
    </cfRule>
    <cfRule type="cellIs" dxfId="3414" priority="63" operator="between">
      <formula>0.01</formula>
      <formula>0.1</formula>
    </cfRule>
    <cfRule type="cellIs" dxfId="3413" priority="62" operator="lessThan">
      <formula>0.01</formula>
    </cfRule>
    <cfRule type="cellIs" dxfId="3412" priority="61" operator="equal">
      <formula>0</formula>
    </cfRule>
    <cfRule type="cellIs" dxfId="3411" priority="74" operator="between">
      <formula>0.01</formula>
      <formula>0.1</formula>
    </cfRule>
    <cfRule type="cellIs" dxfId="3410" priority="75" operator="between">
      <formula>0.1</formula>
      <formula>10</formula>
    </cfRule>
    <cfRule type="cellIs" dxfId="3409" priority="76" operator="between">
      <formula>10</formula>
      <formula>100</formula>
    </cfRule>
  </conditionalFormatting>
  <conditionalFormatting sqref="N9:N25">
    <cfRule type="cellIs" dxfId="3408" priority="77" operator="greaterThan">
      <formula>100</formula>
    </cfRule>
  </conditionalFormatting>
  <conditionalFormatting sqref="N27:N37">
    <cfRule type="cellIs" dxfId="3407" priority="338" operator="lessThan">
      <formula>0.01</formula>
    </cfRule>
    <cfRule type="cellIs" dxfId="3406" priority="336" operator="greaterThan">
      <formula>100</formula>
    </cfRule>
    <cfRule type="cellIs" dxfId="3405" priority="337" operator="equal">
      <formula>0</formula>
    </cfRule>
  </conditionalFormatting>
  <conditionalFormatting sqref="N39:N40">
    <cfRule type="cellIs" dxfId="3404" priority="328" operator="between">
      <formula>0.1</formula>
      <formula>10</formula>
    </cfRule>
    <cfRule type="cellIs" dxfId="3403" priority="329" operator="between">
      <formula>10</formula>
      <formula>100</formula>
    </cfRule>
    <cfRule type="cellIs" dxfId="3402" priority="327" operator="between">
      <formula>0.01</formula>
      <formula>0.1</formula>
    </cfRule>
    <cfRule type="cellIs" dxfId="3401" priority="325" operator="equal">
      <formula>0</formula>
    </cfRule>
    <cfRule type="cellIs" dxfId="3400" priority="324" operator="greaterThan">
      <formula>100</formula>
    </cfRule>
    <cfRule type="cellIs" dxfId="3399" priority="326" operator="lessThan">
      <formula>0.01</formula>
    </cfRule>
  </conditionalFormatting>
  <conditionalFormatting sqref="N42:N44">
    <cfRule type="cellIs" dxfId="3398" priority="308" operator="equal">
      <formula>0</formula>
    </cfRule>
    <cfRule type="cellIs" dxfId="3397" priority="307" operator="greaterThan">
      <formula>100</formula>
    </cfRule>
    <cfRule type="cellIs" dxfId="3396" priority="312" operator="between">
      <formula>10</formula>
      <formula>100</formula>
    </cfRule>
    <cfRule type="cellIs" dxfId="3395" priority="311" operator="between">
      <formula>0.1</formula>
      <formula>10</formula>
    </cfRule>
    <cfRule type="cellIs" dxfId="3394" priority="310" operator="between">
      <formula>0.01</formula>
      <formula>0.1</formula>
    </cfRule>
    <cfRule type="cellIs" dxfId="3393" priority="309" operator="lessThan">
      <formula>0.01</formula>
    </cfRule>
  </conditionalFormatting>
  <conditionalFormatting sqref="N46">
    <cfRule type="cellIs" dxfId="3392" priority="290" operator="greaterThan">
      <formula>100</formula>
    </cfRule>
    <cfRule type="cellIs" dxfId="3391" priority="291" operator="equal">
      <formula>0</formula>
    </cfRule>
    <cfRule type="cellIs" dxfId="3390" priority="292" operator="lessThan">
      <formula>0.01</formula>
    </cfRule>
    <cfRule type="cellIs" dxfId="3389" priority="293" operator="between">
      <formula>0.01</formula>
      <formula>0.1</formula>
    </cfRule>
    <cfRule type="cellIs" dxfId="3388" priority="294" operator="between">
      <formula>0.1</formula>
      <formula>10</formula>
    </cfRule>
    <cfRule type="cellIs" dxfId="3387" priority="295" operator="between">
      <formula>10</formula>
      <formula>100</formula>
    </cfRule>
  </conditionalFormatting>
  <conditionalFormatting sqref="O9:O25">
    <cfRule type="cellIs" dxfId="3386" priority="95" operator="between">
      <formula>0.1</formula>
      <formula>10</formula>
    </cfRule>
    <cfRule type="cellIs" dxfId="3385" priority="96" operator="between">
      <formula>10</formula>
      <formula>100</formula>
    </cfRule>
  </conditionalFormatting>
  <conditionalFormatting sqref="O9:O26">
    <cfRule type="cellIs" dxfId="3384" priority="94" operator="between">
      <formula>0.01</formula>
      <formula>0.1</formula>
    </cfRule>
  </conditionalFormatting>
  <conditionalFormatting sqref="O9:O45">
    <cfRule type="cellIs" dxfId="3383" priority="83" operator="greaterThan">
      <formula>100</formula>
    </cfRule>
  </conditionalFormatting>
  <conditionalFormatting sqref="O26:O40">
    <cfRule type="cellIs" dxfId="3382" priority="499" operator="between">
      <formula>10</formula>
      <formula>100</formula>
    </cfRule>
    <cfRule type="cellIs" dxfId="3381" priority="492" operator="equal">
      <formula>0</formula>
    </cfRule>
    <cfRule type="cellIs" dxfId="3380" priority="498" operator="between">
      <formula>0.1</formula>
      <formula>10</formula>
    </cfRule>
    <cfRule type="cellIs" dxfId="3379" priority="497" operator="between">
      <formula>0.01</formula>
      <formula>0.1</formula>
    </cfRule>
    <cfRule type="cellIs" dxfId="3378" priority="493" operator="lessThan">
      <formula>0.01</formula>
    </cfRule>
  </conditionalFormatting>
  <conditionalFormatting sqref="O38">
    <cfRule type="cellIs" dxfId="3377" priority="486" operator="equal">
      <formula>0</formula>
    </cfRule>
    <cfRule type="cellIs" dxfId="3376" priority="487" operator="lessThan">
      <formula>0.01</formula>
    </cfRule>
    <cfRule type="cellIs" dxfId="3375" priority="489" operator="between">
      <formula>0.1</formula>
      <formula>10</formula>
    </cfRule>
    <cfRule type="cellIs" dxfId="3374" priority="490" operator="between">
      <formula>10</formula>
      <formula>100</formula>
    </cfRule>
    <cfRule type="cellIs" dxfId="3373" priority="494" operator="between">
      <formula>0.01</formula>
      <formula>0.1</formula>
    </cfRule>
    <cfRule type="cellIs" dxfId="3372" priority="495" operator="between">
      <formula>0.1</formula>
      <formula>10</formula>
    </cfRule>
    <cfRule type="cellIs" dxfId="3371" priority="496" operator="between">
      <formula>10</formula>
      <formula>100</formula>
    </cfRule>
    <cfRule type="cellIs" dxfId="3370" priority="488" operator="between">
      <formula>0.01</formula>
      <formula>0.1</formula>
    </cfRule>
  </conditionalFormatting>
  <conditionalFormatting sqref="P9:P25">
    <cfRule type="cellIs" dxfId="3369" priority="89" operator="between">
      <formula>10</formula>
      <formula>100</formula>
    </cfRule>
    <cfRule type="cellIs" dxfId="3368" priority="88" operator="between">
      <formula>0.1</formula>
      <formula>10</formula>
    </cfRule>
    <cfRule type="cellIs" dxfId="3367" priority="87" operator="between">
      <formula>0.01</formula>
      <formula>0.1</formula>
    </cfRule>
    <cfRule type="cellIs" dxfId="3366" priority="84" operator="greaterThan">
      <formula>100</formula>
    </cfRule>
  </conditionalFormatting>
  <conditionalFormatting sqref="P27:P37">
    <cfRule type="cellIs" dxfId="3365" priority="347" operator="between">
      <formula>10</formula>
      <formula>100</formula>
    </cfRule>
    <cfRule type="cellIs" dxfId="3364" priority="346" operator="between">
      <formula>0.1</formula>
      <formula>10</formula>
    </cfRule>
    <cfRule type="cellIs" dxfId="3363" priority="345" operator="between">
      <formula>0.01</formula>
      <formula>0.1</formula>
    </cfRule>
    <cfRule type="cellIs" dxfId="3362" priority="344" operator="lessThan">
      <formula>0.01</formula>
    </cfRule>
    <cfRule type="cellIs" dxfId="3361" priority="342" operator="greaterThan">
      <formula>100</formula>
    </cfRule>
    <cfRule type="cellIs" dxfId="3360" priority="343" operator="equal">
      <formula>0</formula>
    </cfRule>
  </conditionalFormatting>
  <conditionalFormatting sqref="P39:P40">
    <cfRule type="cellIs" dxfId="3359" priority="330" operator="greaterThan">
      <formula>100</formula>
    </cfRule>
    <cfRule type="cellIs" dxfId="3358" priority="331" operator="equal">
      <formula>0</formula>
    </cfRule>
    <cfRule type="cellIs" dxfId="3357" priority="335" operator="between">
      <formula>10</formula>
      <formula>100</formula>
    </cfRule>
    <cfRule type="cellIs" dxfId="3356" priority="332" operator="lessThan">
      <formula>0.01</formula>
    </cfRule>
    <cfRule type="cellIs" dxfId="3355" priority="334" operator="between">
      <formula>0.1</formula>
      <formula>10</formula>
    </cfRule>
    <cfRule type="cellIs" dxfId="3354" priority="333" operator="between">
      <formula>0.01</formula>
      <formula>0.1</formula>
    </cfRule>
  </conditionalFormatting>
  <conditionalFormatting sqref="P42:P44">
    <cfRule type="cellIs" dxfId="3353" priority="316" operator="between">
      <formula>0.01</formula>
      <formula>0.1</formula>
    </cfRule>
    <cfRule type="cellIs" dxfId="3352" priority="313" operator="greaterThan">
      <formula>100</formula>
    </cfRule>
    <cfRule type="cellIs" dxfId="3351" priority="315" operator="lessThan">
      <formula>0.01</formula>
    </cfRule>
    <cfRule type="cellIs" dxfId="3350" priority="314" operator="equal">
      <formula>0</formula>
    </cfRule>
    <cfRule type="cellIs" dxfId="3349" priority="317" operator="between">
      <formula>0.1</formula>
      <formula>10</formula>
    </cfRule>
    <cfRule type="cellIs" dxfId="3348" priority="318" operator="between">
      <formula>10</formula>
      <formula>100</formula>
    </cfRule>
  </conditionalFormatting>
  <conditionalFormatting sqref="P46">
    <cfRule type="cellIs" dxfId="3347" priority="296" operator="greaterThan">
      <formula>100</formula>
    </cfRule>
    <cfRule type="cellIs" dxfId="3346" priority="298" operator="lessThan">
      <formula>0.01</formula>
    </cfRule>
    <cfRule type="cellIs" dxfId="3345" priority="299" operator="between">
      <formula>0.01</formula>
      <formula>0.1</formula>
    </cfRule>
    <cfRule type="cellIs" dxfId="3344" priority="300" operator="between">
      <formula>0.1</formula>
      <formula>10</formula>
    </cfRule>
    <cfRule type="cellIs" dxfId="3343" priority="301" operator="between">
      <formula>10</formula>
      <formula>100</formula>
    </cfRule>
    <cfRule type="cellIs" dxfId="3342" priority="297" operator="equal">
      <formula>0</formula>
    </cfRule>
  </conditionalFormatting>
  <printOptions horizontalCentered="1"/>
  <pageMargins left="0.7" right="0.7" top="0.75" bottom="0.75" header="0.3" footer="0.3"/>
  <pageSetup paperSize="3" scale="70" orientation="portrait" r:id="rId1"/>
  <headerFooter>
    <oddHeader>&amp;R&amp;G</oddHeader>
    <oddFooter>&amp;L&amp;"Century Gothic,Regular"&amp;6© 2023 Maul Foster &amp; Alongi, Inc.
 M1716.02, &amp;D, &amp;F&amp;R&amp;"Century Gothic,Regular"&amp;6&amp;P of &amp;N</oddFooter>
  </headerFooter>
  <rowBreaks count="1" manualBreakCount="1">
    <brk id="46" max="15" man="1"/>
  </rowBreaks>
  <customProperties>
    <customPr name="_pios_id" r:id="rId2"/>
  </customProperties>
  <ignoredErrors>
    <ignoredError sqref="H31 H35 I33 K33 M33 O33 G19 H11 H16 H18" formula="1"/>
    <ignoredError sqref="A75" numberStoredAsText="1"/>
  </ignoredErrors>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102FB0-3645-48E4-A4C3-B1A9CBBE4CC7}">
  <sheetPr>
    <tabColor rgb="FF92D050"/>
  </sheetPr>
  <dimension ref="A1:FZ94"/>
  <sheetViews>
    <sheetView tabSelected="1" view="pageBreakPreview" topLeftCell="A42" zoomScale="115" zoomScaleNormal="100" zoomScaleSheetLayoutView="115" workbookViewId="0">
      <selection activeCell="J47" sqref="J47"/>
    </sheetView>
  </sheetViews>
  <sheetFormatPr defaultColWidth="10.6640625" defaultRowHeight="13.2"/>
  <cols>
    <col min="1" max="1" width="3.33203125" style="9" customWidth="1"/>
    <col min="2" max="2" width="23.6640625" style="9" customWidth="1"/>
    <col min="3" max="3" width="4.5546875" style="9" customWidth="1"/>
    <col min="4" max="4" width="10.5546875" style="9" customWidth="1"/>
    <col min="5" max="5" width="8.6640625" style="9" customWidth="1"/>
    <col min="6" max="6" width="3.33203125" style="9" customWidth="1"/>
    <col min="7" max="7" width="8.6640625" style="9" customWidth="1"/>
    <col min="8" max="8" width="3.33203125" style="9" customWidth="1"/>
    <col min="9" max="9" width="8.6640625" style="9" customWidth="1"/>
    <col min="10" max="10" width="3.33203125" style="9" customWidth="1"/>
    <col min="11" max="11" width="8.6640625" style="9" customWidth="1"/>
    <col min="12" max="12" width="3.33203125" style="9" customWidth="1"/>
    <col min="13" max="13" width="8.6640625" style="9" customWidth="1"/>
    <col min="14" max="14" width="3.33203125" style="9" customWidth="1"/>
    <col min="15" max="15" width="8.6640625" style="9" customWidth="1"/>
    <col min="16" max="16" width="2.6640625" style="9" customWidth="1"/>
    <col min="17" max="17" width="8.6640625" style="9" customWidth="1"/>
    <col min="18" max="18" width="2.6640625" style="9" customWidth="1"/>
    <col min="19" max="19" width="8.6640625" style="9" customWidth="1"/>
    <col min="20" max="20" width="2.6640625" style="9" customWidth="1"/>
    <col min="21" max="21" width="8.6640625" style="9" customWidth="1"/>
    <col min="22" max="22" width="2.6640625" style="9" customWidth="1"/>
    <col min="23" max="23" width="8.6640625" style="9" customWidth="1"/>
    <col min="24" max="24" width="2.6640625" style="9" customWidth="1"/>
    <col min="25" max="25" width="8.6640625" style="9" customWidth="1"/>
    <col min="26" max="26" width="2.6640625" style="9" customWidth="1"/>
    <col min="27" max="27" width="8.6640625" style="9" customWidth="1"/>
    <col min="28" max="28" width="2.6640625" style="9" customWidth="1"/>
    <col min="29" max="29" width="8.6640625" style="9" customWidth="1"/>
    <col min="30" max="30" width="2.6640625" style="9" customWidth="1"/>
    <col min="31" max="31" width="8.6640625" style="9" customWidth="1"/>
    <col min="32" max="32" width="2.6640625" style="9" customWidth="1"/>
    <col min="33" max="33" width="8.6640625" style="9" customWidth="1"/>
    <col min="34" max="34" width="2.6640625" style="9" customWidth="1"/>
    <col min="35" max="35" width="8.6640625" style="9" customWidth="1"/>
    <col min="36" max="36" width="2.6640625" style="9" customWidth="1"/>
    <col min="37" max="37" width="8.6640625" style="9" customWidth="1"/>
    <col min="38" max="38" width="2.6640625" style="9" customWidth="1"/>
    <col min="39" max="39" width="8.6640625" style="9" customWidth="1"/>
    <col min="40" max="40" width="2.6640625" style="9" customWidth="1"/>
    <col min="41" max="41" width="8.6640625" style="9" customWidth="1"/>
    <col min="42" max="42" width="2.6640625" style="9" customWidth="1"/>
    <col min="43" max="43" width="8.6640625" style="9" customWidth="1"/>
    <col min="44" max="44" width="2.6640625" style="9" customWidth="1"/>
    <col min="45" max="45" width="8.6640625" style="9" customWidth="1"/>
    <col min="46" max="46" width="2.6640625" style="9" customWidth="1"/>
    <col min="47" max="47" width="8.6640625" style="9" customWidth="1"/>
    <col min="48" max="48" width="2.6640625" style="9" customWidth="1"/>
    <col min="49" max="49" width="8.6640625" style="9" customWidth="1"/>
    <col min="50" max="50" width="2.6640625" style="9" customWidth="1"/>
    <col min="51" max="51" width="8.6640625" style="9" customWidth="1"/>
    <col min="52" max="52" width="2.6640625" style="9" customWidth="1"/>
    <col min="53" max="53" width="8.6640625" style="9" customWidth="1"/>
    <col min="54" max="54" width="2.6640625" style="9" customWidth="1"/>
    <col min="55" max="55" width="8.6640625" style="9" customWidth="1"/>
    <col min="56" max="56" width="2.6640625" style="9" customWidth="1"/>
    <col min="57" max="57" width="8.6640625" style="9" customWidth="1"/>
    <col min="58" max="58" width="2.6640625" style="9" customWidth="1"/>
    <col min="59" max="59" width="8.6640625" style="9" customWidth="1"/>
    <col min="60" max="60" width="2.6640625" style="9" customWidth="1"/>
    <col min="61" max="61" width="8.6640625" style="9" customWidth="1"/>
    <col min="62" max="62" width="2.6640625" style="9" customWidth="1"/>
    <col min="63" max="63" width="8.6640625" style="9" customWidth="1"/>
    <col min="64" max="64" width="2.6640625" style="9" customWidth="1"/>
    <col min="65" max="65" width="8.6640625" style="9" customWidth="1"/>
    <col min="66" max="66" width="2.6640625" style="9" customWidth="1"/>
    <col min="67" max="67" width="8.6640625" style="9" customWidth="1"/>
    <col min="68" max="68" width="2.6640625" style="9" customWidth="1"/>
    <col min="69" max="69" width="8.6640625" style="9" customWidth="1"/>
    <col min="70" max="70" width="2.6640625" style="9" customWidth="1"/>
    <col min="71" max="71" width="8.6640625" style="9" customWidth="1"/>
    <col min="72" max="72" width="2.6640625" style="9" customWidth="1"/>
    <col min="73" max="73" width="8.6640625" style="9" customWidth="1"/>
    <col min="74" max="74" width="2.6640625" style="9" customWidth="1"/>
    <col min="75" max="75" width="8.6640625" style="9" customWidth="1"/>
    <col min="76" max="76" width="2.6640625" style="9" customWidth="1"/>
    <col min="77" max="77" width="8.6640625" style="9" customWidth="1"/>
    <col min="78" max="78" width="2.6640625" style="9" customWidth="1"/>
    <col min="79" max="79" width="8.6640625" style="9" customWidth="1"/>
    <col min="80" max="80" width="2.6640625" style="9" customWidth="1"/>
    <col min="81" max="81" width="8.6640625" style="9" customWidth="1"/>
    <col min="82" max="82" width="2.6640625" style="9" customWidth="1"/>
    <col min="83" max="83" width="8.6640625" style="9" customWidth="1"/>
    <col min="84" max="84" width="2.6640625" style="9" customWidth="1"/>
    <col min="85" max="85" width="8.6640625" style="9" customWidth="1"/>
    <col min="86" max="86" width="2.6640625" style="9" customWidth="1"/>
    <col min="87" max="87" width="8.6640625" style="9" customWidth="1"/>
    <col min="88" max="88" width="2.6640625" style="9" customWidth="1"/>
    <col min="89" max="89" width="8.6640625" style="9" customWidth="1"/>
    <col min="90" max="90" width="2.6640625" style="9" customWidth="1"/>
    <col min="91" max="91" width="8.6640625" style="9" customWidth="1"/>
    <col min="92" max="92" width="2.6640625" style="9" customWidth="1"/>
    <col min="93" max="93" width="8.6640625" style="9" customWidth="1"/>
    <col min="94" max="94" width="2.6640625" style="9" customWidth="1"/>
    <col min="95" max="95" width="8.6640625" style="9" customWidth="1"/>
    <col min="96" max="96" width="2.6640625" style="9" customWidth="1"/>
    <col min="97" max="97" width="8.6640625" style="9" customWidth="1"/>
    <col min="98" max="98" width="2.6640625" style="9" customWidth="1"/>
    <col min="99" max="99" width="8.6640625" style="9" customWidth="1"/>
    <col min="100" max="100" width="2.6640625" style="9" customWidth="1"/>
    <col min="101" max="101" width="8.6640625" style="9" customWidth="1"/>
    <col min="102" max="102" width="2.6640625" style="9" customWidth="1"/>
    <col min="103" max="103" width="8.6640625" style="9" customWidth="1"/>
    <col min="104" max="104" width="2.6640625" style="9" customWidth="1"/>
    <col min="105" max="105" width="8.6640625" style="9" customWidth="1"/>
    <col min="106" max="106" width="2.6640625" style="9" customWidth="1"/>
    <col min="107" max="107" width="8.6640625" style="9" customWidth="1"/>
    <col min="108" max="108" width="2.6640625" style="9" customWidth="1"/>
    <col min="109" max="109" width="8.6640625" style="9" customWidth="1"/>
    <col min="110" max="110" width="2.6640625" style="9" customWidth="1"/>
    <col min="111" max="111" width="8.6640625" style="9" customWidth="1"/>
    <col min="112" max="112" width="2.6640625" style="9" customWidth="1"/>
    <col min="113" max="113" width="8.6640625" style="9" customWidth="1"/>
    <col min="114" max="114" width="2.6640625" style="9" customWidth="1"/>
    <col min="115" max="115" width="8.6640625" style="9" customWidth="1"/>
    <col min="116" max="116" width="2.6640625" style="9" customWidth="1"/>
    <col min="117" max="117" width="8.6640625" style="9" customWidth="1"/>
    <col min="118" max="118" width="2.6640625" style="9" customWidth="1"/>
    <col min="119" max="119" width="8.6640625" style="9" customWidth="1"/>
    <col min="120" max="120" width="2.6640625" style="9" customWidth="1"/>
    <col min="121" max="121" width="8.6640625" style="9" customWidth="1"/>
    <col min="122" max="122" width="2.6640625" style="9" customWidth="1"/>
    <col min="123" max="123" width="8.6640625" style="9" customWidth="1"/>
    <col min="124" max="124" width="2.6640625" style="9" customWidth="1"/>
    <col min="125" max="125" width="8.6640625" style="9" customWidth="1"/>
    <col min="126" max="126" width="2.6640625" style="9" customWidth="1"/>
    <col min="127" max="127" width="8.6640625" style="9" customWidth="1"/>
    <col min="128" max="128" width="2.6640625" style="9" customWidth="1"/>
    <col min="129" max="129" width="8.6640625" style="9" customWidth="1"/>
    <col min="130" max="130" width="2.6640625" style="9" customWidth="1"/>
    <col min="131" max="131" width="8.6640625" style="9" customWidth="1"/>
    <col min="132" max="132" width="2.6640625" style="9" customWidth="1"/>
    <col min="133" max="133" width="8.6640625" style="9" customWidth="1"/>
    <col min="134" max="134" width="2.6640625" style="9" customWidth="1"/>
    <col min="135" max="135" width="8.6640625" style="9" customWidth="1"/>
    <col min="136" max="136" width="2.6640625" style="9" customWidth="1"/>
    <col min="137" max="137" width="8.6640625" style="9" customWidth="1"/>
    <col min="138" max="138" width="2.6640625" style="9" customWidth="1"/>
    <col min="139" max="139" width="8.6640625" style="9" customWidth="1"/>
    <col min="140" max="140" width="2.6640625" style="9" customWidth="1"/>
    <col min="141" max="141" width="8.6640625" style="9" customWidth="1"/>
    <col min="142" max="142" width="2.6640625" style="9" customWidth="1"/>
    <col min="143" max="143" width="8.6640625" style="9" customWidth="1"/>
    <col min="144" max="144" width="2.6640625" style="9" customWidth="1"/>
    <col min="145" max="145" width="8.6640625" style="9" customWidth="1"/>
    <col min="146" max="146" width="2.6640625" style="9" customWidth="1"/>
    <col min="147" max="147" width="8.6640625" style="9" customWidth="1"/>
    <col min="148" max="148" width="2.6640625" style="9" customWidth="1"/>
    <col min="149" max="149" width="8.6640625" style="9" customWidth="1"/>
    <col min="150" max="150" width="2.6640625" style="9" customWidth="1"/>
    <col min="151" max="151" width="8.6640625" style="9" customWidth="1"/>
    <col min="152" max="152" width="2.6640625" style="9" customWidth="1"/>
    <col min="153" max="153" width="8.6640625" style="9" customWidth="1"/>
    <col min="154" max="154" width="2.6640625" style="9" customWidth="1"/>
    <col min="155" max="155" width="8.6640625" style="9" customWidth="1"/>
    <col min="156" max="156" width="2.6640625" style="9" customWidth="1"/>
    <col min="157" max="157" width="8.6640625" style="9" customWidth="1"/>
    <col min="158" max="158" width="2.6640625" style="9" customWidth="1"/>
    <col min="159" max="159" width="8.6640625" style="9" customWidth="1"/>
    <col min="160" max="160" width="2.6640625" style="9" customWidth="1"/>
    <col min="161" max="161" width="8.6640625" style="9" customWidth="1"/>
    <col min="162" max="162" width="2.6640625" style="9" customWidth="1"/>
    <col min="163" max="163" width="8.6640625" style="9" customWidth="1"/>
    <col min="164" max="164" width="2.6640625" style="9" customWidth="1"/>
    <col min="165" max="165" width="8.6640625" style="9" customWidth="1"/>
    <col min="166" max="166" width="2.6640625" style="9" customWidth="1"/>
    <col min="167" max="167" width="8.6640625" style="9" customWidth="1"/>
    <col min="168" max="168" width="2.6640625" style="9" customWidth="1"/>
    <col min="169" max="169" width="8.6640625" style="9" customWidth="1"/>
    <col min="170" max="170" width="2.6640625" style="9" customWidth="1"/>
    <col min="171" max="171" width="8.6640625" style="9" customWidth="1"/>
    <col min="172" max="172" width="2.6640625" style="9" customWidth="1"/>
    <col min="173" max="173" width="8.6640625" style="9" customWidth="1"/>
    <col min="174" max="174" width="2.6640625" style="9" customWidth="1"/>
    <col min="175" max="175" width="8.6640625" style="9" customWidth="1"/>
    <col min="176" max="176" width="2.6640625" style="9" customWidth="1"/>
    <col min="177" max="177" width="8.6640625" style="9" customWidth="1"/>
    <col min="178" max="178" width="2.6640625" style="9" customWidth="1"/>
    <col min="179" max="179" width="8.6640625" style="9" customWidth="1"/>
    <col min="180" max="180" width="2.6640625" style="9" customWidth="1"/>
    <col min="181" max="181" width="8.6640625" style="9" customWidth="1"/>
    <col min="182" max="182" width="2.6640625" style="9" customWidth="1"/>
    <col min="183" max="16384" width="10.6640625" style="9"/>
  </cols>
  <sheetData>
    <row r="1" spans="1:182" s="11" customFormat="1" ht="15" customHeight="1">
      <c r="A1" s="137" t="s">
        <v>135</v>
      </c>
      <c r="B1" s="138"/>
      <c r="C1" s="138"/>
      <c r="D1" s="138"/>
      <c r="E1" s="138"/>
      <c r="F1" s="138"/>
      <c r="G1" s="39"/>
      <c r="H1" s="39"/>
      <c r="I1" s="39"/>
      <c r="J1" s="39"/>
      <c r="K1" s="40" t="str">
        <f>Input_EGEN!$A$37</f>
        <v>D1X-GEN-5A</v>
      </c>
      <c r="L1" s="41"/>
      <c r="M1" s="41"/>
      <c r="N1" s="41"/>
      <c r="O1" s="40" t="str">
        <f>Input_EGEN!$A$38</f>
        <v>D1X-GEN-5B</v>
      </c>
      <c r="P1" s="41"/>
      <c r="Q1" s="41"/>
      <c r="R1" s="41"/>
      <c r="S1" s="40" t="str">
        <f>Input_EGEN!$A$39</f>
        <v>D1X-GEN-4C</v>
      </c>
      <c r="T1" s="41"/>
      <c r="U1" s="41"/>
      <c r="V1" s="41"/>
      <c r="W1" s="40" t="str">
        <f>Input_EGEN!$A$40</f>
        <v>D1X-GEN-6A</v>
      </c>
      <c r="X1" s="41"/>
      <c r="Y1" s="41"/>
      <c r="Z1" s="41"/>
      <c r="AA1" s="40" t="str">
        <f>Input_EGEN!$A$41</f>
        <v>D1X-GEN-6B</v>
      </c>
      <c r="AB1" s="41"/>
      <c r="AC1" s="41"/>
      <c r="AD1" s="41"/>
      <c r="AE1" s="40" t="str">
        <f>Input_EGEN!$A$42</f>
        <v>D1X-GEN-6C</v>
      </c>
      <c r="AF1" s="41"/>
      <c r="AG1" s="41"/>
      <c r="AH1" s="41"/>
      <c r="AI1" s="40" t="str">
        <f>Input_EGEN!$A$43</f>
        <v>D1X-GEN-7A</v>
      </c>
      <c r="AJ1" s="41"/>
      <c r="AK1" s="41"/>
      <c r="AL1" s="41"/>
      <c r="AM1" s="40" t="str">
        <f>Input_EGEN!$A$44</f>
        <v>D1X-GEN-7B</v>
      </c>
      <c r="AN1" s="41"/>
      <c r="AO1" s="41"/>
      <c r="AP1" s="41"/>
      <c r="AQ1" s="40" t="str">
        <f>Input_EGEN!$A$45</f>
        <v>D1X-GEN-7C</v>
      </c>
      <c r="AR1" s="41"/>
      <c r="AS1" s="41"/>
      <c r="AT1" s="41"/>
      <c r="AU1" s="40" t="str">
        <f>Input_EGEN!$A$46</f>
        <v>D1X2-GEN-6A</v>
      </c>
      <c r="AV1" s="41"/>
      <c r="AW1" s="41"/>
      <c r="AX1" s="41"/>
      <c r="AY1" s="40" t="str">
        <f>Input_EGEN!$A$47</f>
        <v>D1X2-GEN-6B</v>
      </c>
      <c r="AZ1" s="41"/>
      <c r="BA1" s="41"/>
      <c r="BB1" s="41"/>
      <c r="BC1" s="40" t="str">
        <f>Input_EGEN!$A$48</f>
        <v>D1X2-GEN-6C</v>
      </c>
      <c r="BD1" s="41"/>
      <c r="BE1" s="41"/>
      <c r="BF1" s="41"/>
      <c r="BG1" s="40" t="str">
        <f>Input_EGEN!$A$49</f>
        <v>D1X2-GEN-7A</v>
      </c>
      <c r="BH1" s="41"/>
      <c r="BI1" s="41"/>
      <c r="BJ1" s="41"/>
      <c r="BK1" s="40" t="str">
        <f>Input_EGEN!$A$50</f>
        <v>D1X2-GEN-7B</v>
      </c>
      <c r="BL1" s="41"/>
      <c r="BM1" s="41"/>
      <c r="BN1" s="41"/>
      <c r="BO1" s="40" t="str">
        <f>Input_EGEN!$A$51</f>
        <v>D1X2-GEN-7C</v>
      </c>
      <c r="BP1" s="41"/>
      <c r="BQ1" s="41"/>
      <c r="BR1" s="41"/>
      <c r="BS1" s="40" t="str">
        <f>Input_EGEN!$A$52</f>
        <v>D1X2-GEN-1A</v>
      </c>
      <c r="BT1" s="41"/>
      <c r="BU1" s="41"/>
      <c r="BV1" s="41"/>
      <c r="BW1" s="40" t="str">
        <f>Input_EGEN!$A$53</f>
        <v>D1X2-GEN-1B</v>
      </c>
      <c r="BX1" s="41"/>
      <c r="BY1" s="41"/>
      <c r="BZ1" s="41"/>
      <c r="CA1" s="40" t="str">
        <f>Input_EGEN!$A$54</f>
        <v>D1X2-GEN-1C</v>
      </c>
      <c r="CB1" s="41"/>
      <c r="CC1" s="41"/>
      <c r="CD1" s="41"/>
      <c r="CE1" s="40" t="str">
        <f>Input_EGEN!$A$55</f>
        <v>D1X2-GEN-2A</v>
      </c>
      <c r="CF1" s="41"/>
      <c r="CG1" s="41"/>
      <c r="CH1" s="41"/>
      <c r="CI1" s="40" t="str">
        <f>Input_EGEN!$A$56</f>
        <v>D1X2-GEN-2B</v>
      </c>
      <c r="CJ1" s="41"/>
      <c r="CK1" s="41"/>
      <c r="CL1" s="41"/>
      <c r="CM1" s="40" t="str">
        <f>Input_EGEN!$A$57</f>
        <v>D1X2-GEN-2C</v>
      </c>
      <c r="CN1" s="41"/>
      <c r="CO1" s="41"/>
      <c r="CP1" s="41"/>
      <c r="CQ1" s="40" t="str">
        <f>Input_EGEN!$A$58</f>
        <v>D1X2-GEN-3A</v>
      </c>
      <c r="CR1" s="41"/>
      <c r="CS1" s="41"/>
      <c r="CT1" s="41"/>
      <c r="CU1" s="40" t="str">
        <f>Input_EGEN!$A$59</f>
        <v>D1X2-GEN-3B</v>
      </c>
      <c r="CV1" s="41"/>
      <c r="CW1" s="41"/>
      <c r="CX1" s="41"/>
      <c r="CY1" s="40" t="str">
        <f>Input_EGEN!$A$60</f>
        <v>D1X2-GEN-3C</v>
      </c>
      <c r="CZ1" s="41"/>
      <c r="DA1" s="41"/>
      <c r="DB1" s="41"/>
      <c r="DC1" s="40" t="str">
        <f>Input_EGEN!$A$61</f>
        <v>D1X2-GEN-4A</v>
      </c>
      <c r="DD1" s="41"/>
      <c r="DE1" s="41"/>
      <c r="DF1" s="41"/>
      <c r="DG1" s="40" t="str">
        <f>Input_EGEN!$A$62</f>
        <v>D1X2-GEN-4B</v>
      </c>
      <c r="DH1" s="41"/>
      <c r="DI1" s="41"/>
      <c r="DJ1" s="41"/>
      <c r="DK1" s="40" t="str">
        <f>Input_EGEN!$A$63</f>
        <v>D1X2-GEN-4C</v>
      </c>
      <c r="DL1" s="41"/>
      <c r="DM1" s="41"/>
      <c r="DN1" s="41"/>
      <c r="DO1" s="40" t="str">
        <f>Input_EGEN!$A$64</f>
        <v>D1X2-GEN-5A</v>
      </c>
      <c r="DP1" s="41"/>
      <c r="DQ1" s="41"/>
      <c r="DR1" s="41"/>
      <c r="DS1" s="40" t="str">
        <f>Input_EGEN!$A$65</f>
        <v>D1X2-GEN-5B</v>
      </c>
      <c r="DT1" s="41"/>
      <c r="DU1" s="41"/>
      <c r="DV1" s="41"/>
      <c r="DW1" s="40" t="str">
        <f>Input_EGEN!$A$66</f>
        <v>D1X2-GEN-5C</v>
      </c>
      <c r="DX1" s="41"/>
      <c r="DY1" s="41"/>
      <c r="DZ1" s="41"/>
      <c r="EA1" s="40" t="str">
        <f>Input_EGEN!$A$67</f>
        <v>F20-EPS-1</v>
      </c>
      <c r="EB1" s="41"/>
      <c r="EC1" s="41"/>
      <c r="ED1" s="41"/>
      <c r="EE1" s="40" t="str">
        <f>Input_EGEN!$A$68</f>
        <v>F20-EPS-2</v>
      </c>
      <c r="EF1" s="41"/>
      <c r="EG1" s="41"/>
      <c r="EH1" s="41"/>
      <c r="EI1" s="40" t="str">
        <f>Input_EGEN!$A$80</f>
        <v>IWW-PS-1</v>
      </c>
      <c r="EJ1" s="41"/>
      <c r="EK1" s="41"/>
      <c r="EL1" s="41"/>
      <c r="EM1" s="40" t="str">
        <f>Input_EGEN!$A$81</f>
        <v>IWW-GEN-2</v>
      </c>
      <c r="EN1" s="41"/>
      <c r="EO1" s="41"/>
      <c r="EP1" s="41"/>
      <c r="EQ1" s="40" t="str">
        <f>Input_EGEN!$A$82</f>
        <v>IWW-GEN-1</v>
      </c>
      <c r="ER1" s="41"/>
      <c r="ES1" s="41"/>
      <c r="ET1" s="41"/>
      <c r="EU1" s="40" t="str">
        <f>Input_EGEN!$A$85</f>
        <v>D1A-GEN-1</v>
      </c>
      <c r="EV1" s="41"/>
      <c r="EW1" s="41"/>
      <c r="EX1" s="41"/>
      <c r="EY1" s="40" t="str">
        <f>Input_EGEN!$A$86</f>
        <v>D1A-GEN-2</v>
      </c>
      <c r="EZ1" s="41"/>
      <c r="FA1" s="41"/>
      <c r="FB1" s="41"/>
      <c r="FC1" s="40" t="str">
        <f>Input_EGEN!$A$87</f>
        <v>D1A-GEN-3</v>
      </c>
      <c r="FD1" s="41"/>
      <c r="FE1" s="41"/>
      <c r="FF1" s="41"/>
      <c r="FG1" s="40" t="str">
        <f>Input_EGEN!$A$88</f>
        <v>D1A-GEN-4</v>
      </c>
      <c r="FH1" s="41"/>
      <c r="FI1" s="41"/>
      <c r="FJ1" s="41"/>
      <c r="FK1" s="40" t="str">
        <f>Input_EGEN!$A$89</f>
        <v>D1A-GEN-5</v>
      </c>
      <c r="FL1" s="41"/>
      <c r="FM1" s="41"/>
      <c r="FN1" s="41"/>
      <c r="FO1" s="40" t="str">
        <f>Input_EGEN!$A$90</f>
        <v>D1A-GEN-6</v>
      </c>
      <c r="FP1" s="41"/>
      <c r="FQ1" s="41"/>
      <c r="FR1" s="41"/>
      <c r="FS1" s="40" t="str">
        <f>Input_EGEN!$A$91</f>
        <v>D1A-GEN-7</v>
      </c>
      <c r="FT1" s="41"/>
      <c r="FU1" s="41"/>
      <c r="FV1" s="41"/>
      <c r="FW1" s="137" t="str">
        <f>Input_EGEN!$A$92</f>
        <v>D1A-GEN-8</v>
      </c>
      <c r="FX1" s="138"/>
      <c r="FY1" s="138"/>
      <c r="FZ1" s="145"/>
    </row>
    <row r="2" spans="1:182" s="11" customFormat="1" ht="15" customHeight="1">
      <c r="A2" s="43" t="s">
        <v>136</v>
      </c>
      <c r="B2" s="43"/>
      <c r="C2" s="43"/>
      <c r="D2" s="43"/>
      <c r="E2" s="44"/>
      <c r="F2" s="45"/>
      <c r="G2" s="46"/>
      <c r="H2" s="45"/>
      <c r="I2" s="46"/>
      <c r="J2" s="47"/>
      <c r="K2" s="48">
        <f>_xlfn.XLOOKUP(K$1,Input_EGEN!$A$3:$A$92,Input_EGEN!$H$3:$H$92)</f>
        <v>206</v>
      </c>
      <c r="L2" s="49"/>
      <c r="M2" s="49"/>
      <c r="N2" s="49"/>
      <c r="O2" s="48">
        <f>_xlfn.XLOOKUP(O$1,Input_EGEN!$A$3:$A$92,Input_EGEN!$H$3:$H$92)</f>
        <v>206</v>
      </c>
      <c r="P2" s="49"/>
      <c r="Q2" s="49"/>
      <c r="R2" s="49"/>
      <c r="S2" s="48">
        <f>_xlfn.XLOOKUP(S$1,Input_EGEN!$A$3:$A$92,Input_EGEN!$H$3:$H$92)</f>
        <v>172.1</v>
      </c>
      <c r="T2" s="49"/>
      <c r="U2" s="49"/>
      <c r="V2" s="49"/>
      <c r="W2" s="48">
        <f>_xlfn.XLOOKUP(W$1,Input_EGEN!$A$3:$A$92,Input_EGEN!$H$3:$H$92)</f>
        <v>206</v>
      </c>
      <c r="X2" s="49"/>
      <c r="Y2" s="49"/>
      <c r="Z2" s="49"/>
      <c r="AA2" s="48">
        <f>_xlfn.XLOOKUP(AA$1,Input_EGEN!$A$3:$A$92,Input_EGEN!$H$3:$H$92)</f>
        <v>206</v>
      </c>
      <c r="AB2" s="49"/>
      <c r="AC2" s="49"/>
      <c r="AD2" s="49"/>
      <c r="AE2" s="48">
        <f>_xlfn.XLOOKUP(AE$1,Input_EGEN!$A$3:$A$92,Input_EGEN!$H$3:$H$92)</f>
        <v>206</v>
      </c>
      <c r="AF2" s="49"/>
      <c r="AG2" s="49"/>
      <c r="AH2" s="49"/>
      <c r="AI2" s="48">
        <f>_xlfn.XLOOKUP(AI$1,Input_EGEN!$A$3:$A$92,Input_EGEN!$H$3:$H$92)</f>
        <v>172</v>
      </c>
      <c r="AJ2" s="49"/>
      <c r="AK2" s="49"/>
      <c r="AL2" s="49"/>
      <c r="AM2" s="48">
        <f>_xlfn.XLOOKUP(AM$1,Input_EGEN!$A$3:$A$92,Input_EGEN!$H$3:$H$92)</f>
        <v>172</v>
      </c>
      <c r="AN2" s="49"/>
      <c r="AO2" s="49"/>
      <c r="AP2" s="49"/>
      <c r="AQ2" s="48">
        <f>_xlfn.XLOOKUP(AQ$1,Input_EGEN!$A$3:$A$92,Input_EGEN!$H$3:$H$92)</f>
        <v>172</v>
      </c>
      <c r="AR2" s="49"/>
      <c r="AS2" s="49"/>
      <c r="AT2" s="49"/>
      <c r="AU2" s="48">
        <f>_xlfn.XLOOKUP(AU$1,Input_EGEN!$A$3:$A$92,Input_EGEN!$H$3:$H$92)</f>
        <v>240</v>
      </c>
      <c r="AV2" s="49"/>
      <c r="AW2" s="49"/>
      <c r="AX2" s="49"/>
      <c r="AY2" s="48">
        <f>_xlfn.XLOOKUP(AY$1,Input_EGEN!$A$3:$A$92,Input_EGEN!$H$3:$H$92)</f>
        <v>240</v>
      </c>
      <c r="AZ2" s="49"/>
      <c r="BA2" s="49"/>
      <c r="BB2" s="49"/>
      <c r="BC2" s="48">
        <f>_xlfn.XLOOKUP(BC$1,Input_EGEN!$A$3:$A$92,Input_EGEN!$H$3:$H$92)</f>
        <v>240</v>
      </c>
      <c r="BD2" s="49"/>
      <c r="BE2" s="49"/>
      <c r="BF2" s="49"/>
      <c r="BG2" s="48">
        <f>_xlfn.XLOOKUP(BG$1,Input_EGEN!$A$3:$A$92,Input_EGEN!$H$3:$H$92)</f>
        <v>240</v>
      </c>
      <c r="BH2" s="49"/>
      <c r="BI2" s="49"/>
      <c r="BJ2" s="49"/>
      <c r="BK2" s="48">
        <f>_xlfn.XLOOKUP(BK$1,Input_EGEN!$A$3:$A$92,Input_EGEN!$H$3:$H$92)</f>
        <v>240</v>
      </c>
      <c r="BL2" s="49"/>
      <c r="BM2" s="49"/>
      <c r="BN2" s="49"/>
      <c r="BO2" s="48">
        <f>_xlfn.XLOOKUP(BO$1,Input_EGEN!$A$3:$A$92,Input_EGEN!$H$3:$H$92)</f>
        <v>240</v>
      </c>
      <c r="BP2" s="49"/>
      <c r="BQ2" s="49"/>
      <c r="BR2" s="49"/>
      <c r="BS2" s="48">
        <f>_xlfn.XLOOKUP(BS$1,Input_EGEN!$A$3:$A$92,Input_EGEN!$H$3:$H$92)</f>
        <v>240</v>
      </c>
      <c r="BT2" s="49"/>
      <c r="BU2" s="49"/>
      <c r="BV2" s="49"/>
      <c r="BW2" s="48">
        <f>_xlfn.XLOOKUP(BW$1,Input_EGEN!$A$3:$A$92,Input_EGEN!$H$3:$H$92)</f>
        <v>240</v>
      </c>
      <c r="BX2" s="49"/>
      <c r="BY2" s="49"/>
      <c r="BZ2" s="49"/>
      <c r="CA2" s="48">
        <f>_xlfn.XLOOKUP(CA$1,Input_EGEN!$A$3:$A$92,Input_EGEN!$H$3:$H$92)</f>
        <v>240</v>
      </c>
      <c r="CB2" s="49"/>
      <c r="CC2" s="49"/>
      <c r="CD2" s="49"/>
      <c r="CE2" s="48">
        <f>_xlfn.XLOOKUP(CE$1,Input_EGEN!$A$3:$A$92,Input_EGEN!$H$3:$H$92)</f>
        <v>240</v>
      </c>
      <c r="CF2" s="49"/>
      <c r="CG2" s="49"/>
      <c r="CH2" s="49"/>
      <c r="CI2" s="48">
        <f>_xlfn.XLOOKUP(CI$1,Input_EGEN!$A$3:$A$92,Input_EGEN!$H$3:$H$92)</f>
        <v>240</v>
      </c>
      <c r="CJ2" s="49"/>
      <c r="CK2" s="49"/>
      <c r="CL2" s="49"/>
      <c r="CM2" s="48">
        <f>_xlfn.XLOOKUP(CM$1,Input_EGEN!$A$3:$A$92,Input_EGEN!$H$3:$H$92)</f>
        <v>240</v>
      </c>
      <c r="CN2" s="49"/>
      <c r="CO2" s="49"/>
      <c r="CP2" s="49"/>
      <c r="CQ2" s="48">
        <f>_xlfn.XLOOKUP(CQ$1,Input_EGEN!$A$3:$A$92,Input_EGEN!$H$3:$H$92)</f>
        <v>240</v>
      </c>
      <c r="CR2" s="49"/>
      <c r="CS2" s="49"/>
      <c r="CT2" s="49"/>
      <c r="CU2" s="48">
        <f>_xlfn.XLOOKUP(CU$1,Input_EGEN!$A$3:$A$92,Input_EGEN!$H$3:$H$92)</f>
        <v>240</v>
      </c>
      <c r="CV2" s="49"/>
      <c r="CW2" s="49"/>
      <c r="CX2" s="49"/>
      <c r="CY2" s="48">
        <f>_xlfn.XLOOKUP(CY$1,Input_EGEN!$A$3:$A$92,Input_EGEN!$H$3:$H$92)</f>
        <v>240</v>
      </c>
      <c r="CZ2" s="49"/>
      <c r="DA2" s="49"/>
      <c r="DB2" s="49"/>
      <c r="DC2" s="48">
        <f>_xlfn.XLOOKUP(DC$1,Input_EGEN!$A$3:$A$92,Input_EGEN!$H$3:$H$92)</f>
        <v>240</v>
      </c>
      <c r="DD2" s="49"/>
      <c r="DE2" s="49"/>
      <c r="DF2" s="49"/>
      <c r="DG2" s="48">
        <f>_xlfn.XLOOKUP(DG$1,Input_EGEN!$A$3:$A$92,Input_EGEN!$H$3:$H$92)</f>
        <v>240</v>
      </c>
      <c r="DH2" s="49"/>
      <c r="DI2" s="49"/>
      <c r="DJ2" s="49"/>
      <c r="DK2" s="48">
        <f>_xlfn.XLOOKUP(DK$1,Input_EGEN!$A$3:$A$92,Input_EGEN!$H$3:$H$92)</f>
        <v>240</v>
      </c>
      <c r="DL2" s="49"/>
      <c r="DM2" s="49"/>
      <c r="DN2" s="49"/>
      <c r="DO2" s="48">
        <f>_xlfn.XLOOKUP(DO$1,Input_EGEN!$A$3:$A$92,Input_EGEN!$H$3:$H$92)</f>
        <v>240</v>
      </c>
      <c r="DP2" s="49"/>
      <c r="DQ2" s="49"/>
      <c r="DR2" s="49"/>
      <c r="DS2" s="48">
        <f>_xlfn.XLOOKUP(DS$1,Input_EGEN!$A$3:$A$92,Input_EGEN!$H$3:$H$92)</f>
        <v>240</v>
      </c>
      <c r="DT2" s="49"/>
      <c r="DU2" s="49"/>
      <c r="DV2" s="49"/>
      <c r="DW2" s="48">
        <f>_xlfn.XLOOKUP(DW$1,Input_EGEN!$A$3:$A$92,Input_EGEN!$H$3:$H$92)</f>
        <v>240</v>
      </c>
      <c r="DX2" s="49"/>
      <c r="DY2" s="49"/>
      <c r="DZ2" s="49"/>
      <c r="EA2" s="48">
        <f>_xlfn.XLOOKUP(EA$1,Input_EGEN!$A$3:$A$92,Input_EGEN!$H$3:$H$92)</f>
        <v>206</v>
      </c>
      <c r="EB2" s="49"/>
      <c r="EC2" s="49"/>
      <c r="ED2" s="49"/>
      <c r="EE2" s="48">
        <f>_xlfn.XLOOKUP(EE$1,Input_EGEN!$A$3:$A$92,Input_EGEN!$H$3:$H$92)</f>
        <v>206</v>
      </c>
      <c r="EF2" s="49"/>
      <c r="EG2" s="49"/>
      <c r="EH2" s="49"/>
      <c r="EI2" s="48">
        <f>_xlfn.XLOOKUP(EI$1,Input_EGEN!$A$3:$A$92,Input_EGEN!$H$3:$H$92)</f>
        <v>34.4</v>
      </c>
      <c r="EJ2" s="49"/>
      <c r="EK2" s="49"/>
      <c r="EL2" s="49"/>
      <c r="EM2" s="48">
        <f>_xlfn.XLOOKUP(EM$1,Input_EGEN!$A$3:$A$92,Input_EGEN!$H$3:$H$92)</f>
        <v>206</v>
      </c>
      <c r="EN2" s="49"/>
      <c r="EO2" s="49"/>
      <c r="EP2" s="49"/>
      <c r="EQ2" s="48">
        <f>_xlfn.XLOOKUP(EQ$1,Input_EGEN!$A$3:$A$92,Input_EGEN!$H$3:$H$92)</f>
        <v>206</v>
      </c>
      <c r="ER2" s="49"/>
      <c r="ES2" s="49"/>
      <c r="ET2" s="49"/>
      <c r="EU2" s="48">
        <f>_xlfn.XLOOKUP(EU$1,Input_EGEN!$A$3:$A$92,Input_EGEN!$H$3:$H$92)</f>
        <v>240</v>
      </c>
      <c r="EV2" s="49"/>
      <c r="EW2" s="49"/>
      <c r="EX2" s="49"/>
      <c r="EY2" s="48">
        <f>_xlfn.XLOOKUP(EY$1,Input_EGEN!$A$3:$A$92,Input_EGEN!$H$3:$H$92)</f>
        <v>240</v>
      </c>
      <c r="EZ2" s="49"/>
      <c r="FA2" s="49"/>
      <c r="FB2" s="49"/>
      <c r="FC2" s="48">
        <f>_xlfn.XLOOKUP(FC$1,Input_EGEN!$A$3:$A$92,Input_EGEN!$H$3:$H$92)</f>
        <v>240</v>
      </c>
      <c r="FD2" s="49"/>
      <c r="FE2" s="49"/>
      <c r="FF2" s="49"/>
      <c r="FG2" s="48">
        <f>_xlfn.XLOOKUP(FG$1,Input_EGEN!$A$3:$A$92,Input_EGEN!$H$3:$H$92)</f>
        <v>240</v>
      </c>
      <c r="FH2" s="49"/>
      <c r="FI2" s="49"/>
      <c r="FJ2" s="49"/>
      <c r="FK2" s="48">
        <f>_xlfn.XLOOKUP(FK$1,Input_EGEN!$A$3:$A$92,Input_EGEN!$H$3:$H$92)</f>
        <v>240</v>
      </c>
      <c r="FL2" s="49"/>
      <c r="FM2" s="49"/>
      <c r="FN2" s="49"/>
      <c r="FO2" s="48">
        <f>_xlfn.XLOOKUP(FO$1,Input_EGEN!$A$3:$A$92,Input_EGEN!$H$3:$H$92)</f>
        <v>240</v>
      </c>
      <c r="FP2" s="49"/>
      <c r="FQ2" s="49"/>
      <c r="FR2" s="49"/>
      <c r="FS2" s="48">
        <f>_xlfn.XLOOKUP(FS$1,Input_EGEN!$A$3:$A$92,Input_EGEN!$H$3:$H$92)</f>
        <v>240</v>
      </c>
      <c r="FT2" s="49"/>
      <c r="FU2" s="49"/>
      <c r="FV2" s="49"/>
      <c r="FW2" s="48">
        <f>_xlfn.XLOOKUP(FW$1,Input_EGEN!$A$3:$A$92,Input_EGEN!$H$3:$H$92)</f>
        <v>240</v>
      </c>
      <c r="FX2" s="49"/>
      <c r="FY2" s="49"/>
      <c r="FZ2" s="50"/>
    </row>
    <row r="3" spans="1:182" s="11" customFormat="1" ht="15" customHeight="1">
      <c r="A3" s="43" t="s">
        <v>137</v>
      </c>
      <c r="B3" s="43"/>
      <c r="C3" s="43"/>
      <c r="D3" s="43"/>
      <c r="E3" s="44"/>
      <c r="F3" s="45"/>
      <c r="G3" s="46"/>
      <c r="H3" s="45"/>
      <c r="I3" s="46"/>
      <c r="J3" s="47" t="str">
        <f ca="1">$A$82</f>
        <v>(1)</v>
      </c>
      <c r="K3" s="48">
        <f>_xlfn.XLOOKUP(K$1,Input_EGEN!$A$3:$A$92,Input_EGEN!$I$3:$I$92)</f>
        <v>10</v>
      </c>
      <c r="L3" s="49"/>
      <c r="M3" s="49"/>
      <c r="N3" s="49"/>
      <c r="O3" s="48">
        <f>_xlfn.XLOOKUP(O$1,Input_EGEN!$A$3:$A$92,Input_EGEN!$I$3:$I$92)</f>
        <v>10</v>
      </c>
      <c r="P3" s="49"/>
      <c r="Q3" s="49"/>
      <c r="R3" s="49"/>
      <c r="S3" s="48">
        <f>_xlfn.XLOOKUP(S$1,Input_EGEN!$A$3:$A$92,Input_EGEN!$I$3:$I$92)</f>
        <v>10</v>
      </c>
      <c r="T3" s="49"/>
      <c r="U3" s="49"/>
      <c r="V3" s="49"/>
      <c r="W3" s="48">
        <f>_xlfn.XLOOKUP(W$1,Input_EGEN!$A$3:$A$92,Input_EGEN!$I$3:$I$92)</f>
        <v>10</v>
      </c>
      <c r="X3" s="49"/>
      <c r="Y3" s="49"/>
      <c r="Z3" s="49"/>
      <c r="AA3" s="48">
        <f>_xlfn.XLOOKUP(AA$1,Input_EGEN!$A$3:$A$92,Input_EGEN!$I$3:$I$92)</f>
        <v>10</v>
      </c>
      <c r="AB3" s="49"/>
      <c r="AC3" s="49"/>
      <c r="AD3" s="49"/>
      <c r="AE3" s="48">
        <f>_xlfn.XLOOKUP(AE$1,Input_EGEN!$A$3:$A$92,Input_EGEN!$I$3:$I$92)</f>
        <v>10</v>
      </c>
      <c r="AF3" s="49"/>
      <c r="AG3" s="49"/>
      <c r="AH3" s="49"/>
      <c r="AI3" s="48">
        <f>_xlfn.XLOOKUP(AI$1,Input_EGEN!$A$3:$A$92,Input_EGEN!$I$3:$I$92)</f>
        <v>10</v>
      </c>
      <c r="AJ3" s="49"/>
      <c r="AK3" s="49"/>
      <c r="AL3" s="49"/>
      <c r="AM3" s="48">
        <f>_xlfn.XLOOKUP(AM$1,Input_EGEN!$A$3:$A$92,Input_EGEN!$I$3:$I$92)</f>
        <v>10</v>
      </c>
      <c r="AN3" s="49"/>
      <c r="AO3" s="49"/>
      <c r="AP3" s="49"/>
      <c r="AQ3" s="48">
        <f>_xlfn.XLOOKUP(AQ$1,Input_EGEN!$A$3:$A$92,Input_EGEN!$I$3:$I$92)</f>
        <v>10</v>
      </c>
      <c r="AR3" s="49"/>
      <c r="AS3" s="49"/>
      <c r="AT3" s="49"/>
      <c r="AU3" s="48">
        <f>_xlfn.XLOOKUP(AU$1,Input_EGEN!$A$3:$A$92,Input_EGEN!$I$3:$I$92)</f>
        <v>10</v>
      </c>
      <c r="AV3" s="49"/>
      <c r="AW3" s="49"/>
      <c r="AX3" s="49"/>
      <c r="AY3" s="48">
        <f>_xlfn.XLOOKUP(AY$1,Input_EGEN!$A$3:$A$92,Input_EGEN!$I$3:$I$92)</f>
        <v>10</v>
      </c>
      <c r="AZ3" s="49"/>
      <c r="BA3" s="49"/>
      <c r="BB3" s="49"/>
      <c r="BC3" s="48">
        <f>_xlfn.XLOOKUP(BC$1,Input_EGEN!$A$3:$A$92,Input_EGEN!$I$3:$I$92)</f>
        <v>10</v>
      </c>
      <c r="BD3" s="49"/>
      <c r="BE3" s="49"/>
      <c r="BF3" s="49"/>
      <c r="BG3" s="48">
        <f>_xlfn.XLOOKUP(BG$1,Input_EGEN!$A$3:$A$92,Input_EGEN!$I$3:$I$92)</f>
        <v>10</v>
      </c>
      <c r="BH3" s="49"/>
      <c r="BI3" s="49"/>
      <c r="BJ3" s="49"/>
      <c r="BK3" s="48">
        <f>_xlfn.XLOOKUP(BK$1,Input_EGEN!$A$3:$A$92,Input_EGEN!$I$3:$I$92)</f>
        <v>10</v>
      </c>
      <c r="BL3" s="49"/>
      <c r="BM3" s="49"/>
      <c r="BN3" s="49"/>
      <c r="BO3" s="48">
        <f>_xlfn.XLOOKUP(BO$1,Input_EGEN!$A$3:$A$92,Input_EGEN!$I$3:$I$92)</f>
        <v>10</v>
      </c>
      <c r="BP3" s="49"/>
      <c r="BQ3" s="49"/>
      <c r="BR3" s="49"/>
      <c r="BS3" s="48">
        <f>_xlfn.XLOOKUP(BS$1,Input_EGEN!$A$3:$A$92,Input_EGEN!$I$3:$I$92)</f>
        <v>10</v>
      </c>
      <c r="BT3" s="49"/>
      <c r="BU3" s="49"/>
      <c r="BV3" s="49"/>
      <c r="BW3" s="48">
        <f>_xlfn.XLOOKUP(BW$1,Input_EGEN!$A$3:$A$92,Input_EGEN!$I$3:$I$92)</f>
        <v>10</v>
      </c>
      <c r="BX3" s="49"/>
      <c r="BY3" s="49"/>
      <c r="BZ3" s="49"/>
      <c r="CA3" s="48">
        <f>_xlfn.XLOOKUP(CA$1,Input_EGEN!$A$3:$A$92,Input_EGEN!$I$3:$I$92)</f>
        <v>10</v>
      </c>
      <c r="CB3" s="49"/>
      <c r="CC3" s="49"/>
      <c r="CD3" s="49"/>
      <c r="CE3" s="48">
        <f>_xlfn.XLOOKUP(CE$1,Input_EGEN!$A$3:$A$92,Input_EGEN!$I$3:$I$92)</f>
        <v>10</v>
      </c>
      <c r="CF3" s="49"/>
      <c r="CG3" s="49"/>
      <c r="CH3" s="49"/>
      <c r="CI3" s="48">
        <f>_xlfn.XLOOKUP(CI$1,Input_EGEN!$A$3:$A$92,Input_EGEN!$I$3:$I$92)</f>
        <v>10</v>
      </c>
      <c r="CJ3" s="49"/>
      <c r="CK3" s="49"/>
      <c r="CL3" s="49"/>
      <c r="CM3" s="48">
        <f>_xlfn.XLOOKUP(CM$1,Input_EGEN!$A$3:$A$92,Input_EGEN!$I$3:$I$92)</f>
        <v>10</v>
      </c>
      <c r="CN3" s="49"/>
      <c r="CO3" s="49"/>
      <c r="CP3" s="49"/>
      <c r="CQ3" s="48">
        <f>_xlfn.XLOOKUP(CQ$1,Input_EGEN!$A$3:$A$92,Input_EGEN!$I$3:$I$92)</f>
        <v>10</v>
      </c>
      <c r="CR3" s="49"/>
      <c r="CS3" s="49"/>
      <c r="CT3" s="49"/>
      <c r="CU3" s="48">
        <f>_xlfn.XLOOKUP(CU$1,Input_EGEN!$A$3:$A$92,Input_EGEN!$I$3:$I$92)</f>
        <v>10</v>
      </c>
      <c r="CV3" s="49"/>
      <c r="CW3" s="49"/>
      <c r="CX3" s="49"/>
      <c r="CY3" s="48">
        <f>_xlfn.XLOOKUP(CY$1,Input_EGEN!$A$3:$A$92,Input_EGEN!$I$3:$I$92)</f>
        <v>10</v>
      </c>
      <c r="CZ3" s="49"/>
      <c r="DA3" s="49"/>
      <c r="DB3" s="49"/>
      <c r="DC3" s="48">
        <f>_xlfn.XLOOKUP(DC$1,Input_EGEN!$A$3:$A$92,Input_EGEN!$I$3:$I$92)</f>
        <v>10</v>
      </c>
      <c r="DD3" s="49"/>
      <c r="DE3" s="49"/>
      <c r="DF3" s="49"/>
      <c r="DG3" s="48">
        <f>_xlfn.XLOOKUP(DG$1,Input_EGEN!$A$3:$A$92,Input_EGEN!$I$3:$I$92)</f>
        <v>10</v>
      </c>
      <c r="DH3" s="49"/>
      <c r="DI3" s="49"/>
      <c r="DJ3" s="49"/>
      <c r="DK3" s="48">
        <f>_xlfn.XLOOKUP(DK$1,Input_EGEN!$A$3:$A$92,Input_EGEN!$I$3:$I$92)</f>
        <v>10</v>
      </c>
      <c r="DL3" s="49"/>
      <c r="DM3" s="49"/>
      <c r="DN3" s="49"/>
      <c r="DO3" s="48">
        <f>_xlfn.XLOOKUP(DO$1,Input_EGEN!$A$3:$A$92,Input_EGEN!$I$3:$I$92)</f>
        <v>10</v>
      </c>
      <c r="DP3" s="49"/>
      <c r="DQ3" s="49"/>
      <c r="DR3" s="49"/>
      <c r="DS3" s="48">
        <f>_xlfn.XLOOKUP(DS$1,Input_EGEN!$A$3:$A$92,Input_EGEN!$I$3:$I$92)</f>
        <v>10</v>
      </c>
      <c r="DT3" s="49"/>
      <c r="DU3" s="49"/>
      <c r="DV3" s="49"/>
      <c r="DW3" s="48">
        <f>_xlfn.XLOOKUP(DW$1,Input_EGEN!$A$3:$A$92,Input_EGEN!$I$3:$I$92)</f>
        <v>10</v>
      </c>
      <c r="DX3" s="49"/>
      <c r="DY3" s="49"/>
      <c r="DZ3" s="49"/>
      <c r="EA3" s="48">
        <f>_xlfn.XLOOKUP(EA$1,Input_EGEN!$A$3:$A$92,Input_EGEN!$I$3:$I$92)</f>
        <v>10</v>
      </c>
      <c r="EB3" s="49"/>
      <c r="EC3" s="49"/>
      <c r="ED3" s="49"/>
      <c r="EE3" s="48">
        <f>_xlfn.XLOOKUP(EE$1,Input_EGEN!$A$3:$A$92,Input_EGEN!$I$3:$I$92)</f>
        <v>10</v>
      </c>
      <c r="EF3" s="49"/>
      <c r="EG3" s="49"/>
      <c r="EH3" s="49"/>
      <c r="EI3" s="48">
        <f>_xlfn.XLOOKUP(EI$1,Input_EGEN!$A$3:$A$92,Input_EGEN!$I$3:$I$92)</f>
        <v>10</v>
      </c>
      <c r="EJ3" s="49"/>
      <c r="EK3" s="49"/>
      <c r="EL3" s="49"/>
      <c r="EM3" s="48">
        <f>_xlfn.XLOOKUP(EM$1,Input_EGEN!$A$3:$A$92,Input_EGEN!$I$3:$I$92)</f>
        <v>10</v>
      </c>
      <c r="EN3" s="49"/>
      <c r="EO3" s="49"/>
      <c r="EP3" s="49"/>
      <c r="EQ3" s="48">
        <f>_xlfn.XLOOKUP(EQ$1,Input_EGEN!$A$3:$A$92,Input_EGEN!$I$3:$I$92)</f>
        <v>10</v>
      </c>
      <c r="ER3" s="49"/>
      <c r="ES3" s="49"/>
      <c r="ET3" s="49"/>
      <c r="EU3" s="48">
        <f>_xlfn.XLOOKUP(EU$1,Input_EGEN!$A$3:$A$92,Input_EGEN!$I$3:$I$92)</f>
        <v>10</v>
      </c>
      <c r="EV3" s="49"/>
      <c r="EW3" s="49"/>
      <c r="EX3" s="49"/>
      <c r="EY3" s="48">
        <f>_xlfn.XLOOKUP(EY$1,Input_EGEN!$A$3:$A$92,Input_EGEN!$I$3:$I$92)</f>
        <v>10</v>
      </c>
      <c r="EZ3" s="49"/>
      <c r="FA3" s="49"/>
      <c r="FB3" s="49"/>
      <c r="FC3" s="48">
        <f>_xlfn.XLOOKUP(FC$1,Input_EGEN!$A$3:$A$92,Input_EGEN!$I$3:$I$92)</f>
        <v>10</v>
      </c>
      <c r="FD3" s="49"/>
      <c r="FE3" s="49"/>
      <c r="FF3" s="49"/>
      <c r="FG3" s="48">
        <f>_xlfn.XLOOKUP(FG$1,Input_EGEN!$A$3:$A$92,Input_EGEN!$I$3:$I$92)</f>
        <v>10</v>
      </c>
      <c r="FH3" s="49"/>
      <c r="FI3" s="49"/>
      <c r="FJ3" s="49"/>
      <c r="FK3" s="48">
        <f>_xlfn.XLOOKUP(FK$1,Input_EGEN!$A$3:$A$92,Input_EGEN!$I$3:$I$92)</f>
        <v>10</v>
      </c>
      <c r="FL3" s="49"/>
      <c r="FM3" s="49"/>
      <c r="FN3" s="49"/>
      <c r="FO3" s="48">
        <f>_xlfn.XLOOKUP(FO$1,Input_EGEN!$A$3:$A$92,Input_EGEN!$I$3:$I$92)</f>
        <v>10</v>
      </c>
      <c r="FP3" s="49"/>
      <c r="FQ3" s="49"/>
      <c r="FR3" s="49"/>
      <c r="FS3" s="48">
        <f>_xlfn.XLOOKUP(FS$1,Input_EGEN!$A$3:$A$92,Input_EGEN!$I$3:$I$92)</f>
        <v>10</v>
      </c>
      <c r="FT3" s="49"/>
      <c r="FU3" s="49"/>
      <c r="FV3" s="49"/>
      <c r="FW3" s="48">
        <f>_xlfn.XLOOKUP(FW$1,Input_EGEN!$A$3:$A$92,Input_EGEN!$I$3:$I$92)</f>
        <v>10</v>
      </c>
      <c r="FX3" s="49"/>
      <c r="FY3" s="49"/>
      <c r="FZ3" s="50"/>
    </row>
    <row r="4" spans="1:182" s="11" customFormat="1" ht="15" customHeight="1">
      <c r="A4" s="43" t="s">
        <v>138</v>
      </c>
      <c r="B4" s="43"/>
      <c r="C4" s="43"/>
      <c r="D4" s="43"/>
      <c r="E4" s="44"/>
      <c r="F4" s="45"/>
      <c r="G4" s="46"/>
      <c r="H4" s="45"/>
      <c r="I4" s="46"/>
      <c r="J4" s="47" t="str">
        <f ca="1">$A$82</f>
        <v>(1)</v>
      </c>
      <c r="K4" s="48">
        <f>_xlfn.XLOOKUP(K$1,Input_EGEN!$A$3:$A$92,Input_EGEN!$K$3:$K$92)</f>
        <v>25</v>
      </c>
      <c r="L4" s="49"/>
      <c r="M4" s="49"/>
      <c r="N4" s="49"/>
      <c r="O4" s="48">
        <f>_xlfn.XLOOKUP(O$1,Input_EGEN!$A$3:$A$92,Input_EGEN!$K$3:$K$92)</f>
        <v>25</v>
      </c>
      <c r="P4" s="49"/>
      <c r="Q4" s="49"/>
      <c r="R4" s="49"/>
      <c r="S4" s="48">
        <f>_xlfn.XLOOKUP(S$1,Input_EGEN!$A$3:$A$92,Input_EGEN!$K$3:$K$92)</f>
        <v>25</v>
      </c>
      <c r="T4" s="49"/>
      <c r="U4" s="49"/>
      <c r="V4" s="49"/>
      <c r="W4" s="48">
        <f>_xlfn.XLOOKUP(W$1,Input_EGEN!$A$3:$A$92,Input_EGEN!$K$3:$K$92)</f>
        <v>25</v>
      </c>
      <c r="X4" s="49"/>
      <c r="Y4" s="49"/>
      <c r="Z4" s="49"/>
      <c r="AA4" s="48">
        <f>_xlfn.XLOOKUP(AA$1,Input_EGEN!$A$3:$A$92,Input_EGEN!$K$3:$K$92)</f>
        <v>25</v>
      </c>
      <c r="AB4" s="49"/>
      <c r="AC4" s="49"/>
      <c r="AD4" s="49"/>
      <c r="AE4" s="48">
        <f>_xlfn.XLOOKUP(AE$1,Input_EGEN!$A$3:$A$92,Input_EGEN!$K$3:$K$92)</f>
        <v>25</v>
      </c>
      <c r="AF4" s="49"/>
      <c r="AG4" s="49"/>
      <c r="AH4" s="49"/>
      <c r="AI4" s="48">
        <f>_xlfn.XLOOKUP(AI$1,Input_EGEN!$A$3:$A$92,Input_EGEN!$K$3:$K$92)</f>
        <v>25</v>
      </c>
      <c r="AJ4" s="49"/>
      <c r="AK4" s="49"/>
      <c r="AL4" s="49"/>
      <c r="AM4" s="48">
        <f>_xlfn.XLOOKUP(AM$1,Input_EGEN!$A$3:$A$92,Input_EGEN!$K$3:$K$92)</f>
        <v>25</v>
      </c>
      <c r="AN4" s="49"/>
      <c r="AO4" s="49"/>
      <c r="AP4" s="49"/>
      <c r="AQ4" s="48">
        <f>_xlfn.XLOOKUP(AQ$1,Input_EGEN!$A$3:$A$92,Input_EGEN!$K$3:$K$92)</f>
        <v>25</v>
      </c>
      <c r="AR4" s="49"/>
      <c r="AS4" s="49"/>
      <c r="AT4" s="49"/>
      <c r="AU4" s="48">
        <f>_xlfn.XLOOKUP(AU$1,Input_EGEN!$A$3:$A$92,Input_EGEN!$K$3:$K$92)</f>
        <v>25</v>
      </c>
      <c r="AV4" s="49"/>
      <c r="AW4" s="49"/>
      <c r="AX4" s="49"/>
      <c r="AY4" s="48">
        <f>_xlfn.XLOOKUP(AY$1,Input_EGEN!$A$3:$A$92,Input_EGEN!$K$3:$K$92)</f>
        <v>25</v>
      </c>
      <c r="AZ4" s="49"/>
      <c r="BA4" s="49"/>
      <c r="BB4" s="49"/>
      <c r="BC4" s="48">
        <f>_xlfn.XLOOKUP(BC$1,Input_EGEN!$A$3:$A$92,Input_EGEN!$K$3:$K$92)</f>
        <v>25</v>
      </c>
      <c r="BD4" s="49"/>
      <c r="BE4" s="49"/>
      <c r="BF4" s="49"/>
      <c r="BG4" s="48">
        <f>_xlfn.XLOOKUP(BG$1,Input_EGEN!$A$3:$A$92,Input_EGEN!$K$3:$K$92)</f>
        <v>25</v>
      </c>
      <c r="BH4" s="49"/>
      <c r="BI4" s="49"/>
      <c r="BJ4" s="49"/>
      <c r="BK4" s="48">
        <f>_xlfn.XLOOKUP(BK$1,Input_EGEN!$A$3:$A$92,Input_EGEN!$K$3:$K$92)</f>
        <v>25</v>
      </c>
      <c r="BL4" s="49"/>
      <c r="BM4" s="49"/>
      <c r="BN4" s="49"/>
      <c r="BO4" s="48">
        <f>_xlfn.XLOOKUP(BO$1,Input_EGEN!$A$3:$A$92,Input_EGEN!$K$3:$K$92)</f>
        <v>25</v>
      </c>
      <c r="BP4" s="49"/>
      <c r="BQ4" s="49"/>
      <c r="BR4" s="49"/>
      <c r="BS4" s="48">
        <f>_xlfn.XLOOKUP(BS$1,Input_EGEN!$A$3:$A$92,Input_EGEN!$K$3:$K$92)</f>
        <v>25</v>
      </c>
      <c r="BT4" s="49"/>
      <c r="BU4" s="49"/>
      <c r="BV4" s="49"/>
      <c r="BW4" s="48">
        <f>_xlfn.XLOOKUP(BW$1,Input_EGEN!$A$3:$A$92,Input_EGEN!$K$3:$K$92)</f>
        <v>25</v>
      </c>
      <c r="BX4" s="49"/>
      <c r="BY4" s="49"/>
      <c r="BZ4" s="49"/>
      <c r="CA4" s="48">
        <f>_xlfn.XLOOKUP(CA$1,Input_EGEN!$A$3:$A$92,Input_EGEN!$K$3:$K$92)</f>
        <v>25</v>
      </c>
      <c r="CB4" s="49"/>
      <c r="CC4" s="49"/>
      <c r="CD4" s="49"/>
      <c r="CE4" s="48">
        <f>_xlfn.XLOOKUP(CE$1,Input_EGEN!$A$3:$A$92,Input_EGEN!$K$3:$K$92)</f>
        <v>25</v>
      </c>
      <c r="CF4" s="49"/>
      <c r="CG4" s="49"/>
      <c r="CH4" s="49"/>
      <c r="CI4" s="48">
        <f>_xlfn.XLOOKUP(CI$1,Input_EGEN!$A$3:$A$92,Input_EGEN!$K$3:$K$92)</f>
        <v>25</v>
      </c>
      <c r="CJ4" s="49"/>
      <c r="CK4" s="49"/>
      <c r="CL4" s="49"/>
      <c r="CM4" s="48">
        <f>_xlfn.XLOOKUP(CM$1,Input_EGEN!$A$3:$A$92,Input_EGEN!$K$3:$K$92)</f>
        <v>25</v>
      </c>
      <c r="CN4" s="49"/>
      <c r="CO4" s="49"/>
      <c r="CP4" s="49"/>
      <c r="CQ4" s="48">
        <f>_xlfn.XLOOKUP(CQ$1,Input_EGEN!$A$3:$A$92,Input_EGEN!$K$3:$K$92)</f>
        <v>25</v>
      </c>
      <c r="CR4" s="49"/>
      <c r="CS4" s="49"/>
      <c r="CT4" s="49"/>
      <c r="CU4" s="48">
        <f>_xlfn.XLOOKUP(CU$1,Input_EGEN!$A$3:$A$92,Input_EGEN!$K$3:$K$92)</f>
        <v>25</v>
      </c>
      <c r="CV4" s="49"/>
      <c r="CW4" s="49"/>
      <c r="CX4" s="49"/>
      <c r="CY4" s="48">
        <f>_xlfn.XLOOKUP(CY$1,Input_EGEN!$A$3:$A$92,Input_EGEN!$K$3:$K$92)</f>
        <v>25</v>
      </c>
      <c r="CZ4" s="49"/>
      <c r="DA4" s="49"/>
      <c r="DB4" s="49"/>
      <c r="DC4" s="48">
        <f>_xlfn.XLOOKUP(DC$1,Input_EGEN!$A$3:$A$92,Input_EGEN!$K$3:$K$92)</f>
        <v>25</v>
      </c>
      <c r="DD4" s="49"/>
      <c r="DE4" s="49"/>
      <c r="DF4" s="49"/>
      <c r="DG4" s="48">
        <f>_xlfn.XLOOKUP(DG$1,Input_EGEN!$A$3:$A$92,Input_EGEN!$K$3:$K$92)</f>
        <v>25</v>
      </c>
      <c r="DH4" s="49"/>
      <c r="DI4" s="49"/>
      <c r="DJ4" s="49"/>
      <c r="DK4" s="48">
        <f>_xlfn.XLOOKUP(DK$1,Input_EGEN!$A$3:$A$92,Input_EGEN!$K$3:$K$92)</f>
        <v>25</v>
      </c>
      <c r="DL4" s="49"/>
      <c r="DM4" s="49"/>
      <c r="DN4" s="49"/>
      <c r="DO4" s="48">
        <f>_xlfn.XLOOKUP(DO$1,Input_EGEN!$A$3:$A$92,Input_EGEN!$K$3:$K$92)</f>
        <v>25</v>
      </c>
      <c r="DP4" s="49"/>
      <c r="DQ4" s="49"/>
      <c r="DR4" s="49"/>
      <c r="DS4" s="48">
        <f>_xlfn.XLOOKUP(DS$1,Input_EGEN!$A$3:$A$92,Input_EGEN!$K$3:$K$92)</f>
        <v>25</v>
      </c>
      <c r="DT4" s="49"/>
      <c r="DU4" s="49"/>
      <c r="DV4" s="49"/>
      <c r="DW4" s="48">
        <f>_xlfn.XLOOKUP(DW$1,Input_EGEN!$A$3:$A$92,Input_EGEN!$K$3:$K$92)</f>
        <v>25</v>
      </c>
      <c r="DX4" s="49"/>
      <c r="DY4" s="49"/>
      <c r="DZ4" s="49"/>
      <c r="EA4" s="48">
        <f>_xlfn.XLOOKUP(EA$1,Input_EGEN!$A$3:$A$92,Input_EGEN!$K$3:$K$92)</f>
        <v>25</v>
      </c>
      <c r="EB4" s="49"/>
      <c r="EC4" s="49"/>
      <c r="ED4" s="49"/>
      <c r="EE4" s="48">
        <f>_xlfn.XLOOKUP(EE$1,Input_EGEN!$A$3:$A$92,Input_EGEN!$K$3:$K$92)</f>
        <v>25</v>
      </c>
      <c r="EF4" s="49"/>
      <c r="EG4" s="49"/>
      <c r="EH4" s="49"/>
      <c r="EI4" s="48">
        <f>_xlfn.XLOOKUP(EI$1,Input_EGEN!$A$3:$A$92,Input_EGEN!$K$3:$K$92)</f>
        <v>25</v>
      </c>
      <c r="EJ4" s="49"/>
      <c r="EK4" s="49"/>
      <c r="EL4" s="49"/>
      <c r="EM4" s="48">
        <f>_xlfn.XLOOKUP(EM$1,Input_EGEN!$A$3:$A$92,Input_EGEN!$K$3:$K$92)</f>
        <v>25</v>
      </c>
      <c r="EN4" s="49"/>
      <c r="EO4" s="49"/>
      <c r="EP4" s="49"/>
      <c r="EQ4" s="48">
        <f>_xlfn.XLOOKUP(EQ$1,Input_EGEN!$A$3:$A$92,Input_EGEN!$K$3:$K$92)</f>
        <v>25</v>
      </c>
      <c r="ER4" s="49"/>
      <c r="ES4" s="49"/>
      <c r="ET4" s="49"/>
      <c r="EU4" s="48">
        <f>_xlfn.XLOOKUP(EU$1,Input_EGEN!$A$3:$A$92,Input_EGEN!$K$3:$K$92)</f>
        <v>25</v>
      </c>
      <c r="EV4" s="49"/>
      <c r="EW4" s="49"/>
      <c r="EX4" s="49"/>
      <c r="EY4" s="48">
        <f>_xlfn.XLOOKUP(EY$1,Input_EGEN!$A$3:$A$92,Input_EGEN!$K$3:$K$92)</f>
        <v>25</v>
      </c>
      <c r="EZ4" s="49"/>
      <c r="FA4" s="49"/>
      <c r="FB4" s="49"/>
      <c r="FC4" s="48">
        <f>_xlfn.XLOOKUP(FC$1,Input_EGEN!$A$3:$A$92,Input_EGEN!$K$3:$K$92)</f>
        <v>25</v>
      </c>
      <c r="FD4" s="49"/>
      <c r="FE4" s="49"/>
      <c r="FF4" s="49"/>
      <c r="FG4" s="48">
        <f>_xlfn.XLOOKUP(FG$1,Input_EGEN!$A$3:$A$92,Input_EGEN!$K$3:$K$92)</f>
        <v>25</v>
      </c>
      <c r="FH4" s="49"/>
      <c r="FI4" s="49"/>
      <c r="FJ4" s="49"/>
      <c r="FK4" s="48">
        <f>_xlfn.XLOOKUP(FK$1,Input_EGEN!$A$3:$A$92,Input_EGEN!$K$3:$K$92)</f>
        <v>25</v>
      </c>
      <c r="FL4" s="49"/>
      <c r="FM4" s="49"/>
      <c r="FN4" s="49"/>
      <c r="FO4" s="48">
        <f>_xlfn.XLOOKUP(FO$1,Input_EGEN!$A$3:$A$92,Input_EGEN!$K$3:$K$92)</f>
        <v>25</v>
      </c>
      <c r="FP4" s="49"/>
      <c r="FQ4" s="49"/>
      <c r="FR4" s="49"/>
      <c r="FS4" s="48">
        <f>_xlfn.XLOOKUP(FS$1,Input_EGEN!$A$3:$A$92,Input_EGEN!$K$3:$K$92)</f>
        <v>25</v>
      </c>
      <c r="FT4" s="49"/>
      <c r="FU4" s="49"/>
      <c r="FV4" s="49"/>
      <c r="FW4" s="48">
        <f>_xlfn.XLOOKUP(FW$1,Input_EGEN!$A$3:$A$92,Input_EGEN!$K$3:$K$92)</f>
        <v>25</v>
      </c>
      <c r="FX4" s="49"/>
      <c r="FY4" s="49"/>
      <c r="FZ4" s="50"/>
    </row>
    <row r="5" spans="1:182" s="11" customFormat="1" ht="15" customHeight="1">
      <c r="A5" s="51"/>
      <c r="B5" s="52"/>
      <c r="C5" s="53"/>
      <c r="D5" s="54"/>
      <c r="E5" s="55"/>
      <c r="F5" s="33"/>
      <c r="G5" s="55"/>
      <c r="H5" s="33"/>
      <c r="I5" s="55"/>
      <c r="J5" s="33"/>
      <c r="K5" s="82"/>
      <c r="L5" s="82"/>
      <c r="M5" s="83"/>
      <c r="N5" s="84"/>
      <c r="O5" s="56"/>
      <c r="P5" s="56"/>
      <c r="Q5" s="56"/>
      <c r="R5" s="56"/>
      <c r="S5" s="56"/>
      <c r="T5" s="56"/>
      <c r="U5" s="56"/>
      <c r="V5" s="56"/>
      <c r="W5" s="56"/>
      <c r="X5" s="56"/>
      <c r="Y5" s="56"/>
      <c r="Z5" s="56"/>
      <c r="AA5" s="56"/>
      <c r="AB5" s="56"/>
      <c r="AC5" s="56"/>
      <c r="AD5" s="56"/>
      <c r="AE5" s="56"/>
      <c r="AF5" s="56"/>
      <c r="AG5" s="56"/>
      <c r="AH5" s="56"/>
      <c r="AI5" s="56"/>
      <c r="AJ5" s="56"/>
      <c r="AK5" s="56"/>
      <c r="AL5" s="56"/>
      <c r="AM5" s="56"/>
      <c r="AN5" s="56"/>
      <c r="AO5" s="56"/>
      <c r="AP5" s="56"/>
      <c r="AQ5" s="56"/>
      <c r="AR5" s="56"/>
      <c r="AS5" s="56"/>
      <c r="AT5" s="56"/>
      <c r="AU5" s="56"/>
      <c r="AV5" s="56"/>
      <c r="AW5" s="56"/>
      <c r="AX5" s="56"/>
      <c r="AY5" s="56"/>
      <c r="AZ5" s="56"/>
      <c r="BA5" s="56"/>
      <c r="BB5" s="56"/>
      <c r="BC5" s="56"/>
      <c r="BD5" s="56"/>
      <c r="BE5" s="56"/>
      <c r="BF5" s="56"/>
      <c r="BG5" s="56"/>
      <c r="BH5" s="56"/>
      <c r="BI5" s="56"/>
      <c r="BJ5" s="56"/>
      <c r="BK5" s="56"/>
      <c r="BL5" s="56"/>
      <c r="BM5" s="56"/>
      <c r="BN5" s="56"/>
      <c r="BO5" s="56"/>
      <c r="BP5" s="56"/>
      <c r="BQ5" s="56"/>
      <c r="BR5" s="56"/>
      <c r="BS5" s="56"/>
      <c r="BT5" s="56"/>
      <c r="BU5" s="56"/>
      <c r="BV5" s="56"/>
      <c r="BW5" s="56"/>
      <c r="BX5" s="56"/>
      <c r="BY5" s="56"/>
      <c r="BZ5" s="56"/>
      <c r="CA5" s="56"/>
      <c r="CB5" s="56"/>
      <c r="CC5" s="56"/>
      <c r="CD5" s="56"/>
      <c r="CE5" s="56"/>
      <c r="CF5" s="56"/>
      <c r="CG5" s="56"/>
      <c r="CH5" s="56"/>
      <c r="CI5" s="56"/>
      <c r="CJ5" s="56"/>
      <c r="CK5" s="56"/>
      <c r="CL5" s="56"/>
      <c r="CM5" s="56"/>
      <c r="CN5" s="56"/>
      <c r="CO5" s="56"/>
      <c r="CP5" s="56"/>
      <c r="CQ5" s="56"/>
      <c r="CR5" s="56"/>
      <c r="CS5" s="56"/>
      <c r="CT5" s="56"/>
      <c r="CU5" s="56"/>
      <c r="CV5" s="56"/>
      <c r="CW5" s="56"/>
      <c r="CX5" s="56"/>
      <c r="CY5" s="56"/>
      <c r="CZ5" s="56"/>
      <c r="DA5" s="56"/>
      <c r="DB5" s="56"/>
      <c r="DC5" s="56"/>
      <c r="DD5" s="56"/>
      <c r="DE5" s="56"/>
      <c r="DF5" s="56"/>
      <c r="DG5" s="56"/>
      <c r="DH5" s="56"/>
      <c r="DI5" s="56"/>
      <c r="DJ5" s="56"/>
      <c r="DK5" s="56"/>
      <c r="DL5" s="56"/>
      <c r="DM5" s="56"/>
      <c r="DN5" s="56"/>
      <c r="DO5" s="56"/>
      <c r="DP5" s="56"/>
      <c r="DQ5" s="56"/>
      <c r="DR5" s="56"/>
      <c r="DS5" s="56"/>
      <c r="DT5" s="56"/>
      <c r="DU5" s="56"/>
      <c r="DV5" s="56"/>
      <c r="DW5" s="56"/>
      <c r="DX5" s="56"/>
      <c r="DY5" s="56"/>
      <c r="DZ5" s="56"/>
      <c r="EA5" s="56"/>
      <c r="EB5" s="56"/>
      <c r="EC5" s="56"/>
      <c r="ED5" s="56"/>
      <c r="EE5" s="56"/>
      <c r="EF5" s="56"/>
      <c r="EG5" s="56"/>
      <c r="EH5" s="56"/>
      <c r="EI5" s="56"/>
      <c r="EJ5" s="56"/>
      <c r="EK5" s="56"/>
      <c r="EL5" s="56"/>
      <c r="EM5" s="56"/>
      <c r="EN5" s="56"/>
      <c r="EO5" s="56"/>
      <c r="EP5" s="56"/>
      <c r="EQ5" s="56"/>
      <c r="ER5" s="56"/>
      <c r="ES5" s="56"/>
      <c r="ET5" s="56"/>
      <c r="EU5" s="56"/>
      <c r="EV5" s="56"/>
      <c r="EW5" s="56"/>
      <c r="EX5" s="56"/>
      <c r="EY5" s="56"/>
      <c r="EZ5" s="56"/>
      <c r="FA5" s="56"/>
      <c r="FB5" s="56"/>
      <c r="FC5" s="56"/>
      <c r="FD5" s="56"/>
      <c r="FE5" s="56"/>
      <c r="FF5" s="56"/>
      <c r="FG5" s="56"/>
      <c r="FH5" s="56"/>
      <c r="FI5" s="56"/>
      <c r="FJ5" s="56"/>
      <c r="FK5" s="56"/>
      <c r="FL5" s="56"/>
      <c r="FM5" s="56"/>
      <c r="FN5" s="56"/>
      <c r="FO5" s="56"/>
      <c r="FP5" s="56"/>
      <c r="FQ5" s="56"/>
      <c r="FR5" s="56"/>
      <c r="FS5" s="56"/>
      <c r="FT5" s="56"/>
      <c r="FU5" s="56"/>
      <c r="FV5" s="56"/>
      <c r="FW5" s="56"/>
      <c r="FX5" s="56"/>
      <c r="FY5" s="56"/>
      <c r="FZ5" s="57"/>
    </row>
    <row r="6" spans="1:182" s="6" customFormat="1" ht="15" customHeight="1">
      <c r="A6" s="139" t="s">
        <v>139</v>
      </c>
      <c r="B6" s="139"/>
      <c r="C6" s="139"/>
      <c r="D6" s="140" t="s">
        <v>140</v>
      </c>
      <c r="E6" s="141" t="s">
        <v>141</v>
      </c>
      <c r="F6" s="142"/>
      <c r="G6" s="141" t="s">
        <v>239</v>
      </c>
      <c r="H6" s="148"/>
      <c r="I6" s="148"/>
      <c r="J6" s="142"/>
      <c r="K6" s="40" t="s">
        <v>143</v>
      </c>
      <c r="L6" s="41"/>
      <c r="M6" s="41"/>
      <c r="N6" s="41"/>
      <c r="O6" s="40"/>
      <c r="P6" s="41"/>
      <c r="Q6" s="41"/>
      <c r="R6" s="41"/>
      <c r="S6" s="40"/>
      <c r="T6" s="41"/>
      <c r="U6" s="41"/>
      <c r="V6" s="41"/>
      <c r="W6" s="40"/>
      <c r="X6" s="41"/>
      <c r="Y6" s="41"/>
      <c r="Z6" s="41"/>
      <c r="AA6" s="40"/>
      <c r="AB6" s="41"/>
      <c r="AC6" s="41"/>
      <c r="AD6" s="41"/>
      <c r="AE6" s="40"/>
      <c r="AF6" s="41"/>
      <c r="AG6" s="41"/>
      <c r="AH6" s="41"/>
      <c r="AI6" s="40"/>
      <c r="AJ6" s="41"/>
      <c r="AK6" s="41"/>
      <c r="AL6" s="41"/>
      <c r="AM6" s="40"/>
      <c r="AN6" s="41"/>
      <c r="AO6" s="41"/>
      <c r="AP6" s="41"/>
      <c r="AQ6" s="40"/>
      <c r="AR6" s="41"/>
      <c r="AS6" s="41"/>
      <c r="AT6" s="41"/>
      <c r="AU6" s="40"/>
      <c r="AV6" s="41"/>
      <c r="AW6" s="41"/>
      <c r="AX6" s="41"/>
      <c r="AY6" s="40"/>
      <c r="AZ6" s="41"/>
      <c r="BA6" s="41"/>
      <c r="BB6" s="41"/>
      <c r="BC6" s="40"/>
      <c r="BD6" s="41"/>
      <c r="BE6" s="41"/>
      <c r="BF6" s="41"/>
      <c r="BG6" s="40"/>
      <c r="BH6" s="41"/>
      <c r="BI6" s="41"/>
      <c r="BJ6" s="41"/>
      <c r="BK6" s="40"/>
      <c r="BL6" s="41"/>
      <c r="BM6" s="41"/>
      <c r="BN6" s="41"/>
      <c r="BO6" s="40"/>
      <c r="BP6" s="41"/>
      <c r="BQ6" s="41"/>
      <c r="BR6" s="41"/>
      <c r="BS6" s="40"/>
      <c r="BT6" s="41"/>
      <c r="BU6" s="41"/>
      <c r="BV6" s="41"/>
      <c r="BW6" s="40"/>
      <c r="BX6" s="41"/>
      <c r="BY6" s="41"/>
      <c r="BZ6" s="41"/>
      <c r="CA6" s="40"/>
      <c r="CB6" s="41"/>
      <c r="CC6" s="41"/>
      <c r="CD6" s="41"/>
      <c r="CE6" s="40"/>
      <c r="CF6" s="41"/>
      <c r="CG6" s="41"/>
      <c r="CH6" s="41"/>
      <c r="CI6" s="40"/>
      <c r="CJ6" s="41"/>
      <c r="CK6" s="41"/>
      <c r="CL6" s="41"/>
      <c r="CM6" s="40"/>
      <c r="CN6" s="41"/>
      <c r="CO6" s="41"/>
      <c r="CP6" s="41"/>
      <c r="CQ6" s="40"/>
      <c r="CR6" s="41"/>
      <c r="CS6" s="41"/>
      <c r="CT6" s="41"/>
      <c r="CU6" s="40"/>
      <c r="CV6" s="41"/>
      <c r="CW6" s="41"/>
      <c r="CX6" s="41"/>
      <c r="CY6" s="40"/>
      <c r="CZ6" s="41"/>
      <c r="DA6" s="41"/>
      <c r="DB6" s="41"/>
      <c r="DC6" s="40"/>
      <c r="DD6" s="41"/>
      <c r="DE6" s="41"/>
      <c r="DF6" s="41"/>
      <c r="DG6" s="40"/>
      <c r="DH6" s="41"/>
      <c r="DI6" s="41"/>
      <c r="DJ6" s="41"/>
      <c r="DK6" s="40"/>
      <c r="DL6" s="41"/>
      <c r="DM6" s="41"/>
      <c r="DN6" s="41"/>
      <c r="DO6" s="40"/>
      <c r="DP6" s="41"/>
      <c r="DQ6" s="41"/>
      <c r="DR6" s="41"/>
      <c r="DS6" s="40"/>
      <c r="DT6" s="41"/>
      <c r="DU6" s="41"/>
      <c r="DV6" s="41"/>
      <c r="DW6" s="40"/>
      <c r="DX6" s="41"/>
      <c r="DY6" s="41"/>
      <c r="DZ6" s="41"/>
      <c r="EA6" s="40"/>
      <c r="EB6" s="41"/>
      <c r="EC6" s="41"/>
      <c r="ED6" s="41"/>
      <c r="EE6" s="40"/>
      <c r="EF6" s="41"/>
      <c r="EG6" s="41"/>
      <c r="EH6" s="41"/>
      <c r="EI6" s="40"/>
      <c r="EJ6" s="41"/>
      <c r="EK6" s="41"/>
      <c r="EL6" s="41"/>
      <c r="EM6" s="40"/>
      <c r="EN6" s="41"/>
      <c r="EO6" s="41"/>
      <c r="EP6" s="41"/>
      <c r="EQ6" s="40"/>
      <c r="ER6" s="41"/>
      <c r="ES6" s="41"/>
      <c r="ET6" s="41"/>
      <c r="EU6" s="40"/>
      <c r="EV6" s="41"/>
      <c r="EW6" s="41"/>
      <c r="EX6" s="41"/>
      <c r="EY6" s="40"/>
      <c r="EZ6" s="41"/>
      <c r="FA6" s="41"/>
      <c r="FB6" s="41"/>
      <c r="FC6" s="40"/>
      <c r="FD6" s="41"/>
      <c r="FE6" s="41"/>
      <c r="FF6" s="41"/>
      <c r="FG6" s="40"/>
      <c r="FH6" s="41"/>
      <c r="FI6" s="41"/>
      <c r="FJ6" s="41"/>
      <c r="FK6" s="40"/>
      <c r="FL6" s="41"/>
      <c r="FM6" s="41"/>
      <c r="FN6" s="41"/>
      <c r="FO6" s="40"/>
      <c r="FP6" s="41"/>
      <c r="FQ6" s="41"/>
      <c r="FR6" s="41"/>
      <c r="FS6" s="40"/>
      <c r="FT6" s="41"/>
      <c r="FU6" s="41"/>
      <c r="FV6" s="41"/>
      <c r="FW6" s="40"/>
      <c r="FX6" s="41"/>
      <c r="FY6" s="41"/>
      <c r="FZ6" s="42"/>
    </row>
    <row r="7" spans="1:182" s="6" customFormat="1" ht="15" customHeight="1">
      <c r="A7" s="139"/>
      <c r="B7" s="139"/>
      <c r="C7" s="139"/>
      <c r="D7" s="140"/>
      <c r="E7" s="146"/>
      <c r="F7" s="147"/>
      <c r="G7" s="143"/>
      <c r="H7" s="149"/>
      <c r="I7" s="149"/>
      <c r="J7" s="144"/>
      <c r="K7" s="40" t="str">
        <f>K1</f>
        <v>D1X-GEN-5A</v>
      </c>
      <c r="L7" s="41"/>
      <c r="M7" s="41"/>
      <c r="N7" s="41"/>
      <c r="O7" s="40" t="str">
        <f t="shared" ref="O7" si="0">O1</f>
        <v>D1X-GEN-5B</v>
      </c>
      <c r="P7" s="41"/>
      <c r="Q7" s="41"/>
      <c r="R7" s="41"/>
      <c r="S7" s="40" t="str">
        <f t="shared" ref="S7" si="1">S1</f>
        <v>D1X-GEN-4C</v>
      </c>
      <c r="T7" s="41"/>
      <c r="U7" s="41"/>
      <c r="V7" s="41"/>
      <c r="W7" s="40" t="str">
        <f t="shared" ref="W7" si="2">W1</f>
        <v>D1X-GEN-6A</v>
      </c>
      <c r="X7" s="41"/>
      <c r="Y7" s="41"/>
      <c r="Z7" s="41"/>
      <c r="AA7" s="40" t="str">
        <f t="shared" ref="AA7" si="3">AA1</f>
        <v>D1X-GEN-6B</v>
      </c>
      <c r="AB7" s="41"/>
      <c r="AC7" s="41"/>
      <c r="AD7" s="41"/>
      <c r="AE7" s="40" t="str">
        <f t="shared" ref="AE7" si="4">AE1</f>
        <v>D1X-GEN-6C</v>
      </c>
      <c r="AF7" s="41"/>
      <c r="AG7" s="41"/>
      <c r="AH7" s="41"/>
      <c r="AI7" s="40" t="str">
        <f t="shared" ref="AI7" si="5">AI1</f>
        <v>D1X-GEN-7A</v>
      </c>
      <c r="AJ7" s="41"/>
      <c r="AK7" s="41"/>
      <c r="AL7" s="41"/>
      <c r="AM7" s="40" t="str">
        <f t="shared" ref="AM7" si="6">AM1</f>
        <v>D1X-GEN-7B</v>
      </c>
      <c r="AN7" s="41"/>
      <c r="AO7" s="41"/>
      <c r="AP7" s="41"/>
      <c r="AQ7" s="40" t="str">
        <f t="shared" ref="AQ7" si="7">AQ1</f>
        <v>D1X-GEN-7C</v>
      </c>
      <c r="AR7" s="41"/>
      <c r="AS7" s="41"/>
      <c r="AT7" s="41"/>
      <c r="AU7" s="40" t="str">
        <f t="shared" ref="AU7" si="8">AU1</f>
        <v>D1X2-GEN-6A</v>
      </c>
      <c r="AV7" s="41"/>
      <c r="AW7" s="41"/>
      <c r="AX7" s="41"/>
      <c r="AY7" s="40" t="str">
        <f t="shared" ref="AY7" si="9">AY1</f>
        <v>D1X2-GEN-6B</v>
      </c>
      <c r="AZ7" s="41"/>
      <c r="BA7" s="41"/>
      <c r="BB7" s="41"/>
      <c r="BC7" s="40" t="str">
        <f t="shared" ref="BC7" si="10">BC1</f>
        <v>D1X2-GEN-6C</v>
      </c>
      <c r="BD7" s="41"/>
      <c r="BE7" s="41"/>
      <c r="BF7" s="41"/>
      <c r="BG7" s="40" t="str">
        <f t="shared" ref="BG7" si="11">BG1</f>
        <v>D1X2-GEN-7A</v>
      </c>
      <c r="BH7" s="41"/>
      <c r="BI7" s="41"/>
      <c r="BJ7" s="41"/>
      <c r="BK7" s="40" t="str">
        <f t="shared" ref="BK7" si="12">BK1</f>
        <v>D1X2-GEN-7B</v>
      </c>
      <c r="BL7" s="41"/>
      <c r="BM7" s="41"/>
      <c r="BN7" s="41"/>
      <c r="BO7" s="40" t="str">
        <f t="shared" ref="BO7" si="13">BO1</f>
        <v>D1X2-GEN-7C</v>
      </c>
      <c r="BP7" s="41"/>
      <c r="BQ7" s="41"/>
      <c r="BR7" s="41"/>
      <c r="BS7" s="40" t="str">
        <f t="shared" ref="BS7" si="14">BS1</f>
        <v>D1X2-GEN-1A</v>
      </c>
      <c r="BT7" s="41"/>
      <c r="BU7" s="41"/>
      <c r="BV7" s="41"/>
      <c r="BW7" s="40" t="str">
        <f t="shared" ref="BW7" si="15">BW1</f>
        <v>D1X2-GEN-1B</v>
      </c>
      <c r="BX7" s="41"/>
      <c r="BY7" s="41"/>
      <c r="BZ7" s="41"/>
      <c r="CA7" s="40" t="str">
        <f t="shared" ref="CA7" si="16">CA1</f>
        <v>D1X2-GEN-1C</v>
      </c>
      <c r="CB7" s="41"/>
      <c r="CC7" s="41"/>
      <c r="CD7" s="41"/>
      <c r="CE7" s="40" t="str">
        <f t="shared" ref="CE7" si="17">CE1</f>
        <v>D1X2-GEN-2A</v>
      </c>
      <c r="CF7" s="41"/>
      <c r="CG7" s="41"/>
      <c r="CH7" s="41"/>
      <c r="CI7" s="40" t="str">
        <f t="shared" ref="CI7" si="18">CI1</f>
        <v>D1X2-GEN-2B</v>
      </c>
      <c r="CJ7" s="41"/>
      <c r="CK7" s="41"/>
      <c r="CL7" s="41"/>
      <c r="CM7" s="40" t="str">
        <f t="shared" ref="CM7" si="19">CM1</f>
        <v>D1X2-GEN-2C</v>
      </c>
      <c r="CN7" s="41"/>
      <c r="CO7" s="41"/>
      <c r="CP7" s="41"/>
      <c r="CQ7" s="40" t="str">
        <f t="shared" ref="CQ7" si="20">CQ1</f>
        <v>D1X2-GEN-3A</v>
      </c>
      <c r="CR7" s="41"/>
      <c r="CS7" s="41"/>
      <c r="CT7" s="41"/>
      <c r="CU7" s="40" t="str">
        <f t="shared" ref="CU7" si="21">CU1</f>
        <v>D1X2-GEN-3B</v>
      </c>
      <c r="CV7" s="41"/>
      <c r="CW7" s="41"/>
      <c r="CX7" s="41"/>
      <c r="CY7" s="40" t="str">
        <f t="shared" ref="CY7" si="22">CY1</f>
        <v>D1X2-GEN-3C</v>
      </c>
      <c r="CZ7" s="41"/>
      <c r="DA7" s="41"/>
      <c r="DB7" s="41"/>
      <c r="DC7" s="40" t="str">
        <f t="shared" ref="DC7" si="23">DC1</f>
        <v>D1X2-GEN-4A</v>
      </c>
      <c r="DD7" s="41"/>
      <c r="DE7" s="41"/>
      <c r="DF7" s="41"/>
      <c r="DG7" s="40" t="str">
        <f t="shared" ref="DG7" si="24">DG1</f>
        <v>D1X2-GEN-4B</v>
      </c>
      <c r="DH7" s="41"/>
      <c r="DI7" s="41"/>
      <c r="DJ7" s="41"/>
      <c r="DK7" s="40" t="str">
        <f t="shared" ref="DK7" si="25">DK1</f>
        <v>D1X2-GEN-4C</v>
      </c>
      <c r="DL7" s="41"/>
      <c r="DM7" s="41"/>
      <c r="DN7" s="41"/>
      <c r="DO7" s="40" t="str">
        <f t="shared" ref="DO7" si="26">DO1</f>
        <v>D1X2-GEN-5A</v>
      </c>
      <c r="DP7" s="41"/>
      <c r="DQ7" s="41"/>
      <c r="DR7" s="41"/>
      <c r="DS7" s="40" t="str">
        <f t="shared" ref="DS7" si="27">DS1</f>
        <v>D1X2-GEN-5B</v>
      </c>
      <c r="DT7" s="41"/>
      <c r="DU7" s="41"/>
      <c r="DV7" s="41"/>
      <c r="DW7" s="40" t="str">
        <f t="shared" ref="DW7" si="28">DW1</f>
        <v>D1X2-GEN-5C</v>
      </c>
      <c r="DX7" s="41"/>
      <c r="DY7" s="41"/>
      <c r="DZ7" s="41"/>
      <c r="EA7" s="40" t="str">
        <f t="shared" ref="EA7" si="29">EA1</f>
        <v>F20-EPS-1</v>
      </c>
      <c r="EB7" s="41"/>
      <c r="EC7" s="41"/>
      <c r="ED7" s="41"/>
      <c r="EE7" s="40" t="str">
        <f t="shared" ref="EE7" si="30">EE1</f>
        <v>F20-EPS-2</v>
      </c>
      <c r="EF7" s="41"/>
      <c r="EG7" s="41"/>
      <c r="EH7" s="41"/>
      <c r="EI7" s="40" t="str">
        <f t="shared" ref="EI7" si="31">EI1</f>
        <v>IWW-PS-1</v>
      </c>
      <c r="EJ7" s="41"/>
      <c r="EK7" s="41"/>
      <c r="EL7" s="41"/>
      <c r="EM7" s="40" t="str">
        <f t="shared" ref="EM7" si="32">EM1</f>
        <v>IWW-GEN-2</v>
      </c>
      <c r="EN7" s="41"/>
      <c r="EO7" s="41"/>
      <c r="EP7" s="41"/>
      <c r="EQ7" s="40" t="str">
        <f t="shared" ref="EQ7" si="33">EQ1</f>
        <v>IWW-GEN-1</v>
      </c>
      <c r="ER7" s="41"/>
      <c r="ES7" s="41"/>
      <c r="ET7" s="41"/>
      <c r="EU7" s="40" t="str">
        <f t="shared" ref="EU7" si="34">EU1</f>
        <v>D1A-GEN-1</v>
      </c>
      <c r="EV7" s="41"/>
      <c r="EW7" s="41"/>
      <c r="EX7" s="41"/>
      <c r="EY7" s="40" t="str">
        <f t="shared" ref="EY7" si="35">EY1</f>
        <v>D1A-GEN-2</v>
      </c>
      <c r="EZ7" s="41"/>
      <c r="FA7" s="41"/>
      <c r="FB7" s="41"/>
      <c r="FC7" s="40" t="str">
        <f t="shared" ref="FC7" si="36">FC1</f>
        <v>D1A-GEN-3</v>
      </c>
      <c r="FD7" s="41"/>
      <c r="FE7" s="41"/>
      <c r="FF7" s="41"/>
      <c r="FG7" s="40" t="str">
        <f t="shared" ref="FG7" si="37">FG1</f>
        <v>D1A-GEN-4</v>
      </c>
      <c r="FH7" s="41"/>
      <c r="FI7" s="41"/>
      <c r="FJ7" s="41"/>
      <c r="FK7" s="40" t="str">
        <f t="shared" ref="FK7" si="38">FK1</f>
        <v>D1A-GEN-5</v>
      </c>
      <c r="FL7" s="41"/>
      <c r="FM7" s="41"/>
      <c r="FN7" s="41"/>
      <c r="FO7" s="40" t="str">
        <f t="shared" ref="FO7" si="39">FO1</f>
        <v>D1A-GEN-6</v>
      </c>
      <c r="FP7" s="41"/>
      <c r="FQ7" s="41"/>
      <c r="FR7" s="41"/>
      <c r="FS7" s="40" t="str">
        <f t="shared" ref="FS7" si="40">FS1</f>
        <v>D1A-GEN-7</v>
      </c>
      <c r="FT7" s="41"/>
      <c r="FU7" s="41"/>
      <c r="FV7" s="41"/>
      <c r="FW7" s="40" t="str">
        <f t="shared" ref="FW7" si="41">FW1</f>
        <v>D1A-GEN-8</v>
      </c>
      <c r="FX7" s="41"/>
      <c r="FY7" s="41"/>
      <c r="FZ7" s="42"/>
    </row>
    <row r="8" spans="1:182" s="6" customFormat="1" ht="30" customHeight="1">
      <c r="A8" s="139"/>
      <c r="B8" s="139"/>
      <c r="C8" s="139"/>
      <c r="D8" s="140"/>
      <c r="E8" s="143"/>
      <c r="F8" s="144"/>
      <c r="G8" s="85" t="s">
        <v>240</v>
      </c>
      <c r="H8" s="86"/>
      <c r="I8" s="85" t="s">
        <v>241</v>
      </c>
      <c r="J8" s="86"/>
      <c r="K8" s="15" t="s">
        <v>144</v>
      </c>
      <c r="L8" s="58"/>
      <c r="M8" s="15" t="s">
        <v>145</v>
      </c>
      <c r="N8" s="58"/>
      <c r="O8" s="15" t="s">
        <v>144</v>
      </c>
      <c r="P8" s="58"/>
      <c r="Q8" s="15" t="s">
        <v>145</v>
      </c>
      <c r="R8" s="58"/>
      <c r="S8" s="15" t="s">
        <v>144</v>
      </c>
      <c r="T8" s="58"/>
      <c r="U8" s="15" t="s">
        <v>145</v>
      </c>
      <c r="V8" s="58"/>
      <c r="W8" s="15" t="s">
        <v>144</v>
      </c>
      <c r="X8" s="58"/>
      <c r="Y8" s="15" t="s">
        <v>145</v>
      </c>
      <c r="Z8" s="58"/>
      <c r="AA8" s="15" t="s">
        <v>144</v>
      </c>
      <c r="AB8" s="58"/>
      <c r="AC8" s="15" t="s">
        <v>145</v>
      </c>
      <c r="AD8" s="58"/>
      <c r="AE8" s="15" t="s">
        <v>144</v>
      </c>
      <c r="AF8" s="58"/>
      <c r="AG8" s="15" t="s">
        <v>145</v>
      </c>
      <c r="AH8" s="58"/>
      <c r="AI8" s="15" t="s">
        <v>144</v>
      </c>
      <c r="AJ8" s="58"/>
      <c r="AK8" s="15" t="s">
        <v>145</v>
      </c>
      <c r="AL8" s="58"/>
      <c r="AM8" s="15" t="s">
        <v>144</v>
      </c>
      <c r="AN8" s="58"/>
      <c r="AO8" s="15" t="s">
        <v>145</v>
      </c>
      <c r="AP8" s="58"/>
      <c r="AQ8" s="15" t="s">
        <v>144</v>
      </c>
      <c r="AR8" s="58"/>
      <c r="AS8" s="15" t="s">
        <v>145</v>
      </c>
      <c r="AT8" s="58"/>
      <c r="AU8" s="15" t="s">
        <v>144</v>
      </c>
      <c r="AV8" s="58"/>
      <c r="AW8" s="15" t="s">
        <v>145</v>
      </c>
      <c r="AX8" s="58"/>
      <c r="AY8" s="15" t="s">
        <v>144</v>
      </c>
      <c r="AZ8" s="58"/>
      <c r="BA8" s="15" t="s">
        <v>145</v>
      </c>
      <c r="BB8" s="58"/>
      <c r="BC8" s="15" t="s">
        <v>144</v>
      </c>
      <c r="BD8" s="58"/>
      <c r="BE8" s="15" t="s">
        <v>145</v>
      </c>
      <c r="BF8" s="58"/>
      <c r="BG8" s="15" t="s">
        <v>144</v>
      </c>
      <c r="BH8" s="58"/>
      <c r="BI8" s="15" t="s">
        <v>145</v>
      </c>
      <c r="BJ8" s="58"/>
      <c r="BK8" s="15" t="s">
        <v>144</v>
      </c>
      <c r="BL8" s="58"/>
      <c r="BM8" s="15" t="s">
        <v>145</v>
      </c>
      <c r="BN8" s="58"/>
      <c r="BO8" s="15" t="s">
        <v>144</v>
      </c>
      <c r="BP8" s="58"/>
      <c r="BQ8" s="15" t="s">
        <v>145</v>
      </c>
      <c r="BR8" s="58"/>
      <c r="BS8" s="15" t="s">
        <v>144</v>
      </c>
      <c r="BT8" s="58"/>
      <c r="BU8" s="15" t="s">
        <v>145</v>
      </c>
      <c r="BV8" s="58"/>
      <c r="BW8" s="15" t="s">
        <v>144</v>
      </c>
      <c r="BX8" s="58"/>
      <c r="BY8" s="15" t="s">
        <v>145</v>
      </c>
      <c r="BZ8" s="58"/>
      <c r="CA8" s="15" t="s">
        <v>144</v>
      </c>
      <c r="CB8" s="58"/>
      <c r="CC8" s="15" t="s">
        <v>145</v>
      </c>
      <c r="CD8" s="58"/>
      <c r="CE8" s="15" t="s">
        <v>144</v>
      </c>
      <c r="CF8" s="58"/>
      <c r="CG8" s="15" t="s">
        <v>145</v>
      </c>
      <c r="CH8" s="58"/>
      <c r="CI8" s="15" t="s">
        <v>144</v>
      </c>
      <c r="CJ8" s="58"/>
      <c r="CK8" s="15" t="s">
        <v>145</v>
      </c>
      <c r="CL8" s="58"/>
      <c r="CM8" s="15" t="s">
        <v>144</v>
      </c>
      <c r="CN8" s="58"/>
      <c r="CO8" s="15" t="s">
        <v>145</v>
      </c>
      <c r="CP8" s="58"/>
      <c r="CQ8" s="15" t="s">
        <v>144</v>
      </c>
      <c r="CR8" s="58"/>
      <c r="CS8" s="15" t="s">
        <v>145</v>
      </c>
      <c r="CT8" s="58"/>
      <c r="CU8" s="15" t="s">
        <v>144</v>
      </c>
      <c r="CV8" s="58"/>
      <c r="CW8" s="15" t="s">
        <v>145</v>
      </c>
      <c r="CX8" s="58"/>
      <c r="CY8" s="15" t="s">
        <v>144</v>
      </c>
      <c r="CZ8" s="58"/>
      <c r="DA8" s="15" t="s">
        <v>145</v>
      </c>
      <c r="DB8" s="58"/>
      <c r="DC8" s="15" t="s">
        <v>144</v>
      </c>
      <c r="DD8" s="58"/>
      <c r="DE8" s="15" t="s">
        <v>145</v>
      </c>
      <c r="DF8" s="58"/>
      <c r="DG8" s="15" t="s">
        <v>144</v>
      </c>
      <c r="DH8" s="58"/>
      <c r="DI8" s="15" t="s">
        <v>145</v>
      </c>
      <c r="DJ8" s="58"/>
      <c r="DK8" s="15" t="s">
        <v>144</v>
      </c>
      <c r="DL8" s="58"/>
      <c r="DM8" s="15" t="s">
        <v>145</v>
      </c>
      <c r="DN8" s="58"/>
      <c r="DO8" s="15" t="s">
        <v>144</v>
      </c>
      <c r="DP8" s="58"/>
      <c r="DQ8" s="15" t="s">
        <v>145</v>
      </c>
      <c r="DR8" s="58"/>
      <c r="DS8" s="15" t="s">
        <v>144</v>
      </c>
      <c r="DT8" s="58"/>
      <c r="DU8" s="15" t="s">
        <v>145</v>
      </c>
      <c r="DV8" s="58"/>
      <c r="DW8" s="15" t="s">
        <v>144</v>
      </c>
      <c r="DX8" s="58"/>
      <c r="DY8" s="15" t="s">
        <v>145</v>
      </c>
      <c r="DZ8" s="58"/>
      <c r="EA8" s="15" t="s">
        <v>144</v>
      </c>
      <c r="EB8" s="58"/>
      <c r="EC8" s="15" t="s">
        <v>145</v>
      </c>
      <c r="ED8" s="58"/>
      <c r="EE8" s="15" t="s">
        <v>144</v>
      </c>
      <c r="EF8" s="58"/>
      <c r="EG8" s="15" t="s">
        <v>145</v>
      </c>
      <c r="EH8" s="58"/>
      <c r="EI8" s="15" t="s">
        <v>144</v>
      </c>
      <c r="EJ8" s="58"/>
      <c r="EK8" s="15" t="s">
        <v>145</v>
      </c>
      <c r="EL8" s="58"/>
      <c r="EM8" s="15" t="s">
        <v>144</v>
      </c>
      <c r="EN8" s="58"/>
      <c r="EO8" s="15" t="s">
        <v>145</v>
      </c>
      <c r="EP8" s="58"/>
      <c r="EQ8" s="15" t="s">
        <v>144</v>
      </c>
      <c r="ER8" s="58"/>
      <c r="ES8" s="15" t="s">
        <v>145</v>
      </c>
      <c r="ET8" s="58"/>
      <c r="EU8" s="15" t="s">
        <v>144</v>
      </c>
      <c r="EV8" s="58"/>
      <c r="EW8" s="15" t="s">
        <v>145</v>
      </c>
      <c r="EX8" s="58"/>
      <c r="EY8" s="15" t="s">
        <v>144</v>
      </c>
      <c r="EZ8" s="58"/>
      <c r="FA8" s="15" t="s">
        <v>145</v>
      </c>
      <c r="FB8" s="58"/>
      <c r="FC8" s="15" t="s">
        <v>144</v>
      </c>
      <c r="FD8" s="58"/>
      <c r="FE8" s="15" t="s">
        <v>145</v>
      </c>
      <c r="FF8" s="58"/>
      <c r="FG8" s="15" t="s">
        <v>144</v>
      </c>
      <c r="FH8" s="58"/>
      <c r="FI8" s="15" t="s">
        <v>145</v>
      </c>
      <c r="FJ8" s="58"/>
      <c r="FK8" s="15" t="s">
        <v>144</v>
      </c>
      <c r="FL8" s="58"/>
      <c r="FM8" s="15" t="s">
        <v>145</v>
      </c>
      <c r="FN8" s="58"/>
      <c r="FO8" s="15" t="s">
        <v>144</v>
      </c>
      <c r="FP8" s="58"/>
      <c r="FQ8" s="15" t="s">
        <v>145</v>
      </c>
      <c r="FR8" s="58"/>
      <c r="FS8" s="15" t="s">
        <v>144</v>
      </c>
      <c r="FT8" s="58"/>
      <c r="FU8" s="15" t="s">
        <v>145</v>
      </c>
      <c r="FV8" s="58"/>
      <c r="FW8" s="15" t="s">
        <v>144</v>
      </c>
      <c r="FX8" s="58"/>
      <c r="FY8" s="15" t="s">
        <v>145</v>
      </c>
      <c r="FZ8" s="58"/>
    </row>
    <row r="9" spans="1:182" ht="15" customHeight="1">
      <c r="A9" s="59" t="s">
        <v>146</v>
      </c>
      <c r="B9" s="53"/>
      <c r="C9" s="53"/>
      <c r="D9" s="17"/>
      <c r="E9" s="17"/>
      <c r="F9" s="17"/>
      <c r="G9" s="17"/>
      <c r="H9" s="17"/>
      <c r="I9" s="17"/>
      <c r="J9" s="17"/>
      <c r="K9" s="16"/>
      <c r="L9" s="60"/>
      <c r="M9" s="16"/>
      <c r="N9" s="60"/>
      <c r="O9" s="16"/>
      <c r="P9" s="60"/>
      <c r="Q9" s="16"/>
      <c r="R9" s="60"/>
      <c r="S9" s="16"/>
      <c r="T9" s="60"/>
      <c r="U9" s="16"/>
      <c r="V9" s="60"/>
      <c r="W9" s="16"/>
      <c r="X9" s="60"/>
      <c r="Y9" s="16"/>
      <c r="Z9" s="60"/>
      <c r="AA9" s="16"/>
      <c r="AB9" s="60"/>
      <c r="AC9" s="16"/>
      <c r="AD9" s="60"/>
      <c r="AE9" s="16"/>
      <c r="AF9" s="60"/>
      <c r="AG9" s="16"/>
      <c r="AH9" s="60"/>
      <c r="AI9" s="16"/>
      <c r="AJ9" s="60"/>
      <c r="AK9" s="16"/>
      <c r="AL9" s="60"/>
      <c r="AM9" s="16"/>
      <c r="AN9" s="60"/>
      <c r="AO9" s="16"/>
      <c r="AP9" s="60"/>
      <c r="AQ9" s="16"/>
      <c r="AR9" s="60"/>
      <c r="AS9" s="16"/>
      <c r="AT9" s="60"/>
      <c r="AU9" s="16"/>
      <c r="AV9" s="60"/>
      <c r="AW9" s="16"/>
      <c r="AX9" s="60"/>
      <c r="AY9" s="16"/>
      <c r="AZ9" s="60"/>
      <c r="BA9" s="16"/>
      <c r="BB9" s="60"/>
      <c r="BC9" s="16"/>
      <c r="BD9" s="60"/>
      <c r="BE9" s="16"/>
      <c r="BF9" s="60"/>
      <c r="BG9" s="16"/>
      <c r="BH9" s="60"/>
      <c r="BI9" s="16"/>
      <c r="BJ9" s="60"/>
      <c r="BK9" s="16"/>
      <c r="BL9" s="60"/>
      <c r="BM9" s="16"/>
      <c r="BN9" s="60"/>
      <c r="BO9" s="16"/>
      <c r="BP9" s="60"/>
      <c r="BQ9" s="16"/>
      <c r="BR9" s="60"/>
      <c r="BS9" s="16"/>
      <c r="BT9" s="60"/>
      <c r="BU9" s="16"/>
      <c r="BV9" s="60"/>
      <c r="BW9" s="16"/>
      <c r="BX9" s="60"/>
      <c r="BY9" s="16"/>
      <c r="BZ9" s="60"/>
      <c r="CA9" s="16"/>
      <c r="CB9" s="60"/>
      <c r="CC9" s="16"/>
      <c r="CD9" s="60"/>
      <c r="CE9" s="16"/>
      <c r="CF9" s="60"/>
      <c r="CG9" s="16"/>
      <c r="CH9" s="60"/>
      <c r="CI9" s="16"/>
      <c r="CJ9" s="60"/>
      <c r="CK9" s="16"/>
      <c r="CL9" s="60"/>
      <c r="CM9" s="16"/>
      <c r="CN9" s="60"/>
      <c r="CO9" s="16"/>
      <c r="CP9" s="60"/>
      <c r="CQ9" s="16"/>
      <c r="CR9" s="60"/>
      <c r="CS9" s="16"/>
      <c r="CT9" s="60"/>
      <c r="CU9" s="16"/>
      <c r="CV9" s="60"/>
      <c r="CW9" s="16"/>
      <c r="CX9" s="60"/>
      <c r="CY9" s="16"/>
      <c r="CZ9" s="60"/>
      <c r="DA9" s="16"/>
      <c r="DB9" s="60"/>
      <c r="DC9" s="16"/>
      <c r="DD9" s="60"/>
      <c r="DE9" s="16"/>
      <c r="DF9" s="60"/>
      <c r="DG9" s="16"/>
      <c r="DH9" s="60"/>
      <c r="DI9" s="16"/>
      <c r="DJ9" s="60"/>
      <c r="DK9" s="16"/>
      <c r="DL9" s="60"/>
      <c r="DM9" s="16"/>
      <c r="DN9" s="60"/>
      <c r="DO9" s="16"/>
      <c r="DP9" s="60"/>
      <c r="DQ9" s="16"/>
      <c r="DR9" s="60"/>
      <c r="DS9" s="16"/>
      <c r="DT9" s="60"/>
      <c r="DU9" s="16"/>
      <c r="DV9" s="60"/>
      <c r="DW9" s="16"/>
      <c r="DX9" s="60"/>
      <c r="DY9" s="16"/>
      <c r="DZ9" s="60"/>
      <c r="EA9" s="16"/>
      <c r="EB9" s="60"/>
      <c r="EC9" s="16"/>
      <c r="ED9" s="60"/>
      <c r="EE9" s="16"/>
      <c r="EF9" s="60"/>
      <c r="EG9" s="16"/>
      <c r="EH9" s="60"/>
      <c r="EI9" s="16"/>
      <c r="EJ9" s="60"/>
      <c r="EK9" s="16"/>
      <c r="EL9" s="60"/>
      <c r="EM9" s="16"/>
      <c r="EN9" s="60"/>
      <c r="EO9" s="16"/>
      <c r="EP9" s="60"/>
      <c r="EQ9" s="16"/>
      <c r="ER9" s="60"/>
      <c r="ES9" s="16"/>
      <c r="ET9" s="60"/>
      <c r="EU9" s="16"/>
      <c r="EV9" s="60"/>
      <c r="EW9" s="16"/>
      <c r="EX9" s="60"/>
      <c r="EY9" s="16"/>
      <c r="EZ9" s="60"/>
      <c r="FA9" s="16"/>
      <c r="FB9" s="60"/>
      <c r="FC9" s="16"/>
      <c r="FD9" s="60"/>
      <c r="FE9" s="16"/>
      <c r="FF9" s="60"/>
      <c r="FG9" s="16"/>
      <c r="FH9" s="60"/>
      <c r="FI9" s="16"/>
      <c r="FJ9" s="60"/>
      <c r="FK9" s="16"/>
      <c r="FL9" s="60"/>
      <c r="FM9" s="16"/>
      <c r="FN9" s="60"/>
      <c r="FO9" s="16"/>
      <c r="FP9" s="60"/>
      <c r="FQ9" s="16"/>
      <c r="FR9" s="60"/>
      <c r="FS9" s="16"/>
      <c r="FT9" s="60"/>
      <c r="FU9" s="16"/>
      <c r="FV9" s="60"/>
      <c r="FW9" s="16"/>
      <c r="FX9" s="60"/>
      <c r="FY9" s="16"/>
      <c r="FZ9" s="62"/>
    </row>
    <row r="10" spans="1:182" ht="15" customHeight="1">
      <c r="A10" s="63"/>
      <c r="B10" s="53" t="s">
        <v>147</v>
      </c>
      <c r="C10" s="64"/>
      <c r="D10" s="65" t="s">
        <v>148</v>
      </c>
      <c r="E10" s="33">
        <v>3.1818727304855452E-4</v>
      </c>
      <c r="F10" s="67" t="str">
        <f t="shared" ref="F10:F26" ca="1" si="42">A$83</f>
        <v>(2)</v>
      </c>
      <c r="G10" s="120">
        <v>70</v>
      </c>
      <c r="H10" s="67" t="str">
        <f ca="1">$A$89</f>
        <v>(6)</v>
      </c>
      <c r="I10" s="120">
        <f>EGEN_DPF_a_RONLER!G9</f>
        <v>70</v>
      </c>
      <c r="J10" s="67" t="str">
        <f>$A$94</f>
        <v>(11)</v>
      </c>
      <c r="K10" s="68">
        <f>$E10*K$2*K$3/1000*(1-$I10/100)</f>
        <v>1.9663973474400674E-4</v>
      </c>
      <c r="L10" s="67"/>
      <c r="M10" s="68">
        <f>$E10*K$2*K$4/1000*(1-$I10/100)</f>
        <v>4.9159933686001678E-4</v>
      </c>
      <c r="N10" s="67"/>
      <c r="O10" s="68">
        <f t="shared" ref="O10:O26" si="43">$E10*O$2*O$3/1000*(1-$I10/100)</f>
        <v>1.9663973474400674E-4</v>
      </c>
      <c r="P10" s="67"/>
      <c r="Q10" s="68">
        <f t="shared" ref="Q10:Q26" si="44">$E10*O$2*O$4/1000*(1-$I10/100)</f>
        <v>4.9159933686001678E-4</v>
      </c>
      <c r="R10" s="67"/>
      <c r="S10" s="68">
        <f t="shared" ref="S10:S26" si="45">$E10*S$2*S$3/1000*(1-$I10/100)</f>
        <v>1.6428008907496869E-4</v>
      </c>
      <c r="T10" s="67"/>
      <c r="U10" s="68">
        <f t="shared" ref="U10:U26" si="46">$E10*S$2*S$4/1000*(1-$I10/100)</f>
        <v>4.1070022268742184E-4</v>
      </c>
      <c r="V10" s="67"/>
      <c r="W10" s="68">
        <f t="shared" ref="W10:W26" si="47">$E10*W$2*W$3/1000*(1-$I10/100)</f>
        <v>1.9663973474400674E-4</v>
      </c>
      <c r="X10" s="67"/>
      <c r="Y10" s="68">
        <f t="shared" ref="Y10:Y26" si="48">$E10*W$2*W$4/1000*(1-$I10/100)</f>
        <v>4.9159933686001678E-4</v>
      </c>
      <c r="Z10" s="67"/>
      <c r="AA10" s="68">
        <f t="shared" ref="AA10:AA26" si="49">$E10*AA$2*AA$3/1000*(1-$I10/100)</f>
        <v>1.9663973474400674E-4</v>
      </c>
      <c r="AB10" s="67"/>
      <c r="AC10" s="68">
        <f t="shared" ref="AC10:AC26" si="50">$E10*AA$2*AA$4/1000*(1-$I10/100)</f>
        <v>4.9159933686001678E-4</v>
      </c>
      <c r="AD10" s="67"/>
      <c r="AE10" s="68">
        <f t="shared" ref="AE10:AE26" si="51">$E10*AE$2*AE$3/1000*(1-$I10/100)</f>
        <v>1.9663973474400674E-4</v>
      </c>
      <c r="AF10" s="67"/>
      <c r="AG10" s="68">
        <f t="shared" ref="AG10:AG26" si="52">$E10*AE$2*AE$4/1000*(1-$I10/100)</f>
        <v>4.9159933686001678E-4</v>
      </c>
      <c r="AH10" s="67"/>
      <c r="AI10" s="68">
        <f t="shared" ref="AI10:AI26" si="53">$E10*AI$2*AI$3/1000*(1-$I10/100)</f>
        <v>1.6418463289305415E-4</v>
      </c>
      <c r="AJ10" s="67"/>
      <c r="AK10" s="68">
        <f t="shared" ref="AK10:AK26" si="54">$E10*AI$2*AI$4/1000*(1-$I10/100)</f>
        <v>4.1046158223263541E-4</v>
      </c>
      <c r="AL10" s="67"/>
      <c r="AM10" s="68">
        <f t="shared" ref="AM10:AM26" si="55">$E10*AM$2*AM$3/1000*(1-$I10/100)</f>
        <v>1.6418463289305415E-4</v>
      </c>
      <c r="AN10" s="67"/>
      <c r="AO10" s="68">
        <f t="shared" ref="AO10:AO26" si="56">$E10*AM$2*AM$4/1000*(1-$I10/100)</f>
        <v>4.1046158223263541E-4</v>
      </c>
      <c r="AP10" s="67"/>
      <c r="AQ10" s="68">
        <f t="shared" ref="AQ10:AQ26" si="57">$E10*AQ$2*AQ$3/1000*(1-$I10/100)</f>
        <v>1.6418463289305415E-4</v>
      </c>
      <c r="AR10" s="67"/>
      <c r="AS10" s="68">
        <f t="shared" ref="AS10:AS26" si="58">$E10*AQ$2*AQ$4/1000*(1-$I10/100)</f>
        <v>4.1046158223263541E-4</v>
      </c>
      <c r="AT10" s="67"/>
      <c r="AU10" s="68">
        <f t="shared" ref="AU10:AU26" si="59">$E10*AU$2*AU$3/1000*(1-$I10/100)</f>
        <v>2.2909483659495927E-4</v>
      </c>
      <c r="AV10" s="67"/>
      <c r="AW10" s="68">
        <f t="shared" ref="AW10:AW26" si="60">$E10*AU$2*AU$4/1000*(1-$I10/100)</f>
        <v>5.7273709148739831E-4</v>
      </c>
      <c r="AX10" s="67"/>
      <c r="AY10" s="68">
        <f t="shared" ref="AY10:AY26" si="61">$E10*AY$2*AY$3/1000*(1-$I10/100)</f>
        <v>2.2909483659495927E-4</v>
      </c>
      <c r="AZ10" s="67"/>
      <c r="BA10" s="68">
        <f t="shared" ref="BA10:BA26" si="62">$E10*AY$2*AY$4/1000*(1-$I10/100)</f>
        <v>5.7273709148739831E-4</v>
      </c>
      <c r="BB10" s="67"/>
      <c r="BC10" s="68">
        <f t="shared" ref="BC10:BC26" si="63">$E10*BC$2*BC$3/1000*(1-$I10/100)</f>
        <v>2.2909483659495927E-4</v>
      </c>
      <c r="BD10" s="67"/>
      <c r="BE10" s="68">
        <f t="shared" ref="BE10:BE26" si="64">$E10*BC$2*BC$4/1000*(1-$I10/100)</f>
        <v>5.7273709148739831E-4</v>
      </c>
      <c r="BF10" s="67"/>
      <c r="BG10" s="68">
        <f t="shared" ref="BG10:BG26" si="65">$E10*BG$2*BG$3/1000*(1-$I10/100)</f>
        <v>2.2909483659495927E-4</v>
      </c>
      <c r="BH10" s="67"/>
      <c r="BI10" s="68">
        <f t="shared" ref="BI10:BI26" si="66">$E10*BG$2*BG$4/1000*(1-$I10/100)</f>
        <v>5.7273709148739831E-4</v>
      </c>
      <c r="BJ10" s="67"/>
      <c r="BK10" s="68">
        <f t="shared" ref="BK10:BK26" si="67">$E10*BK$2*BK$3/1000*(1-$I10/100)</f>
        <v>2.2909483659495927E-4</v>
      </c>
      <c r="BL10" s="67"/>
      <c r="BM10" s="68">
        <f t="shared" ref="BM10:BM26" si="68">$E10*BK$2*BK$4/1000*(1-$I10/100)</f>
        <v>5.7273709148739831E-4</v>
      </c>
      <c r="BN10" s="67"/>
      <c r="BO10" s="68">
        <f t="shared" ref="BO10:BO26" si="69">$E10*BO$2*BO$3/1000*(1-$I10/100)</f>
        <v>2.2909483659495927E-4</v>
      </c>
      <c r="BP10" s="67"/>
      <c r="BQ10" s="68">
        <f t="shared" ref="BQ10:BQ26" si="70">$E10*BO$2*BO$4/1000*(1-$I10/100)</f>
        <v>5.7273709148739831E-4</v>
      </c>
      <c r="BR10" s="67"/>
      <c r="BS10" s="68">
        <f t="shared" ref="BS10:BS26" si="71">$E10*BS$2*BS$3/1000*(1-$I10/100)</f>
        <v>2.2909483659495927E-4</v>
      </c>
      <c r="BT10" s="67"/>
      <c r="BU10" s="68">
        <f t="shared" ref="BU10:BU26" si="72">$E10*BS$2*BS$4/1000*(1-$I10/100)</f>
        <v>5.7273709148739831E-4</v>
      </c>
      <c r="BV10" s="67"/>
      <c r="BW10" s="68">
        <f t="shared" ref="BW10:BW26" si="73">$E10*BW$2*BW$3/1000*(1-$I10/100)</f>
        <v>2.2909483659495927E-4</v>
      </c>
      <c r="BX10" s="67"/>
      <c r="BY10" s="68">
        <f t="shared" ref="BY10:BY26" si="74">$E10*BW$2*BW$4/1000*(1-$I10/100)</f>
        <v>5.7273709148739831E-4</v>
      </c>
      <c r="BZ10" s="67"/>
      <c r="CA10" s="68">
        <f t="shared" ref="CA10:CA26" si="75">$E10*CA$2*CA$3/1000*(1-$I10/100)</f>
        <v>2.2909483659495927E-4</v>
      </c>
      <c r="CB10" s="67"/>
      <c r="CC10" s="68">
        <f t="shared" ref="CC10:CC26" si="76">$E10*CA$2*CA$4/1000*(1-$I10/100)</f>
        <v>5.7273709148739831E-4</v>
      </c>
      <c r="CD10" s="67"/>
      <c r="CE10" s="68">
        <f t="shared" ref="CE10:CE26" si="77">$E10*CE$2*CE$3/1000*(1-$I10/100)</f>
        <v>2.2909483659495927E-4</v>
      </c>
      <c r="CF10" s="67"/>
      <c r="CG10" s="68">
        <f t="shared" ref="CG10:CG26" si="78">$E10*CE$2*CE$4/1000*(1-$I10/100)</f>
        <v>5.7273709148739831E-4</v>
      </c>
      <c r="CH10" s="67"/>
      <c r="CI10" s="68">
        <f t="shared" ref="CI10:CI26" si="79">$E10*CI$2*CI$3/1000*(1-$I10/100)</f>
        <v>2.2909483659495927E-4</v>
      </c>
      <c r="CJ10" s="67"/>
      <c r="CK10" s="68">
        <f t="shared" ref="CK10:CK26" si="80">$E10*CI$2*CI$4/1000*(1-$I10/100)</f>
        <v>5.7273709148739831E-4</v>
      </c>
      <c r="CL10" s="67"/>
      <c r="CM10" s="68">
        <f t="shared" ref="CM10:CM26" si="81">$E10*CM$2*CM$3/1000*(1-$I10/100)</f>
        <v>2.2909483659495927E-4</v>
      </c>
      <c r="CN10" s="67"/>
      <c r="CO10" s="68">
        <f t="shared" ref="CO10:CO26" si="82">$E10*CM$2*CM$4/1000*(1-$I10/100)</f>
        <v>5.7273709148739831E-4</v>
      </c>
      <c r="CP10" s="67"/>
      <c r="CQ10" s="68">
        <f t="shared" ref="CQ10:CQ26" si="83">$E10*CQ$2*CQ$3/1000*(1-$I10/100)</f>
        <v>2.2909483659495927E-4</v>
      </c>
      <c r="CR10" s="67"/>
      <c r="CS10" s="68">
        <f t="shared" ref="CS10:CS26" si="84">$E10*CQ$2*CQ$4/1000*(1-$I10/100)</f>
        <v>5.7273709148739831E-4</v>
      </c>
      <c r="CT10" s="67"/>
      <c r="CU10" s="68">
        <f t="shared" ref="CU10:CU26" si="85">$E10*CU$2*CU$3/1000*(1-$I10/100)</f>
        <v>2.2909483659495927E-4</v>
      </c>
      <c r="CV10" s="67"/>
      <c r="CW10" s="68">
        <f t="shared" ref="CW10:CW26" si="86">$E10*CU$2*CU$4/1000*(1-$I10/100)</f>
        <v>5.7273709148739831E-4</v>
      </c>
      <c r="CX10" s="67"/>
      <c r="CY10" s="68">
        <f t="shared" ref="CY10:CY26" si="87">$E10*CY$2*CY$3/1000*(1-$I10/100)</f>
        <v>2.2909483659495927E-4</v>
      </c>
      <c r="CZ10" s="67"/>
      <c r="DA10" s="68">
        <f t="shared" ref="DA10:DA26" si="88">$E10*CY$2*CY$4/1000*(1-$I10/100)</f>
        <v>5.7273709148739831E-4</v>
      </c>
      <c r="DB10" s="67"/>
      <c r="DC10" s="68">
        <f t="shared" ref="DC10:DC26" si="89">$E10*DC$2*DC$3/1000*(1-$I10/100)</f>
        <v>2.2909483659495927E-4</v>
      </c>
      <c r="DD10" s="67"/>
      <c r="DE10" s="68">
        <f t="shared" ref="DE10:DE26" si="90">$E10*DC$2*DC$4/1000*(1-$I10/100)</f>
        <v>5.7273709148739831E-4</v>
      </c>
      <c r="DF10" s="67"/>
      <c r="DG10" s="68">
        <f t="shared" ref="DG10:DG26" si="91">$E10*DG$2*DG$3/1000*(1-$I10/100)</f>
        <v>2.2909483659495927E-4</v>
      </c>
      <c r="DH10" s="67"/>
      <c r="DI10" s="68">
        <f t="shared" ref="DI10:DI26" si="92">$E10*DG$2*DG$4/1000*(1-$I10/100)</f>
        <v>5.7273709148739831E-4</v>
      </c>
      <c r="DJ10" s="67"/>
      <c r="DK10" s="68">
        <f t="shared" ref="DK10:DK26" si="93">$E10*DK$2*DK$3/1000*(1-$I10/100)</f>
        <v>2.2909483659495927E-4</v>
      </c>
      <c r="DL10" s="67"/>
      <c r="DM10" s="68">
        <f t="shared" ref="DM10:DM26" si="94">$E10*DK$2*DK$4/1000*(1-$I10/100)</f>
        <v>5.7273709148739831E-4</v>
      </c>
      <c r="DN10" s="67"/>
      <c r="DO10" s="68">
        <f t="shared" ref="DO10:DO26" si="95">$E10*DO$2*DO$3/1000*(1-$I10/100)</f>
        <v>2.2909483659495927E-4</v>
      </c>
      <c r="DP10" s="67"/>
      <c r="DQ10" s="68">
        <f t="shared" ref="DQ10:DQ26" si="96">$E10*DO$2*DO$4/1000*(1-$I10/100)</f>
        <v>5.7273709148739831E-4</v>
      </c>
      <c r="DR10" s="67"/>
      <c r="DS10" s="68">
        <f t="shared" ref="DS10:DS26" si="97">$E10*DS$2*DS$3/1000*(1-$I10/100)</f>
        <v>2.2909483659495927E-4</v>
      </c>
      <c r="DT10" s="67"/>
      <c r="DU10" s="68">
        <f t="shared" ref="DU10:DU26" si="98">$E10*DS$2*DS$4/1000*(1-$I10/100)</f>
        <v>5.7273709148739831E-4</v>
      </c>
      <c r="DV10" s="67"/>
      <c r="DW10" s="68">
        <f t="shared" ref="DW10:DW26" si="99">$E10*DW$2*DW$3/1000*(1-$I10/100)</f>
        <v>2.2909483659495927E-4</v>
      </c>
      <c r="DX10" s="67"/>
      <c r="DY10" s="68">
        <f t="shared" ref="DY10:DY26" si="100">$E10*DW$2*DW$4/1000*(1-$I10/100)</f>
        <v>5.7273709148739831E-4</v>
      </c>
      <c r="DZ10" s="67"/>
      <c r="EA10" s="68">
        <f t="shared" ref="EA10:EA26" si="101">$E10*EA$2*EA$3/1000*(1-$I10/100)</f>
        <v>1.9663973474400674E-4</v>
      </c>
      <c r="EB10" s="67"/>
      <c r="EC10" s="68">
        <f t="shared" ref="EC10:EC26" si="102">$E10*EA$2*EA$4/1000*(1-$I10/100)</f>
        <v>4.9159933686001678E-4</v>
      </c>
      <c r="ED10" s="67"/>
      <c r="EE10" s="68">
        <f t="shared" ref="EE10:EE26" si="103">$E10*EE$2*EE$3/1000*(1-$I10/100)</f>
        <v>1.9663973474400674E-4</v>
      </c>
      <c r="EF10" s="67"/>
      <c r="EG10" s="68">
        <f t="shared" ref="EG10:EG26" si="104">$E10*EE$2*EE$4/1000*(1-$I10/100)</f>
        <v>4.9159933686001678E-4</v>
      </c>
      <c r="EH10" s="67"/>
      <c r="EI10" s="68">
        <f t="shared" ref="EI10:EI26" si="105">$E10*EI$2*EI$3/1000*(1-$G10/100)</f>
        <v>3.283692657861083E-5</v>
      </c>
      <c r="EJ10" s="67"/>
      <c r="EK10" s="68">
        <f t="shared" ref="EK10:EK26" si="106">$E10*EI$2*EI$4/1000*(1-$G10/100)</f>
        <v>8.2092316446527076E-5</v>
      </c>
      <c r="EL10" s="67"/>
      <c r="EM10" s="68">
        <f>$E10*EM$2*EM$3/1000*(1-$I10/100)</f>
        <v>1.9663973474400674E-4</v>
      </c>
      <c r="EN10" s="67"/>
      <c r="EO10" s="68">
        <f>$E10*EM$2*EM$4/1000*(1-$I10/100)</f>
        <v>4.9159933686001678E-4</v>
      </c>
      <c r="EP10" s="67"/>
      <c r="EQ10" s="68">
        <f>$E10*EQ$2*EQ$3/1000*(1-$I10/100)</f>
        <v>1.9663973474400674E-4</v>
      </c>
      <c r="ER10" s="67"/>
      <c r="ES10" s="68">
        <f>$E10*EQ$2*EQ$4/1000*(1-$I10/100)</f>
        <v>4.9159933686001678E-4</v>
      </c>
      <c r="ET10" s="67"/>
      <c r="EU10" s="68">
        <f t="shared" ref="EU10:EU26" si="107">$E10*EU$2*EU$3/1000*(1-$I10/100)</f>
        <v>2.2909483659495927E-4</v>
      </c>
      <c r="EV10" s="67"/>
      <c r="EW10" s="68">
        <f t="shared" ref="EW10:EW26" si="108">$E10*EU$2*EU$4/1000*(1-$I10/100)</f>
        <v>5.7273709148739831E-4</v>
      </c>
      <c r="EX10" s="67"/>
      <c r="EY10" s="68">
        <f t="shared" ref="EY10:EY26" si="109">$E10*EY$2*EY$3/1000*(1-$I10/100)</f>
        <v>2.2909483659495927E-4</v>
      </c>
      <c r="EZ10" s="67"/>
      <c r="FA10" s="68">
        <f t="shared" ref="FA10:FA26" si="110">$E10*EY$2*EY$4/1000*(1-$I10/100)</f>
        <v>5.7273709148739831E-4</v>
      </c>
      <c r="FB10" s="67"/>
      <c r="FC10" s="68">
        <f t="shared" ref="FC10:FC26" si="111">$E10*FC$2*FC$3/1000*(1-$I10/100)</f>
        <v>2.2909483659495927E-4</v>
      </c>
      <c r="FD10" s="67"/>
      <c r="FE10" s="68">
        <f t="shared" ref="FE10:FE26" si="112">$E10*FC$2*FC$4/1000*(1-$I10/100)</f>
        <v>5.7273709148739831E-4</v>
      </c>
      <c r="FF10" s="67"/>
      <c r="FG10" s="68">
        <f t="shared" ref="FG10:FG26" si="113">$E10*FG$2*FG$3/1000*(1-$I10/100)</f>
        <v>2.2909483659495927E-4</v>
      </c>
      <c r="FH10" s="67"/>
      <c r="FI10" s="68">
        <f t="shared" ref="FI10:FI26" si="114">$E10*FG$2*FG$4/1000*(1-$I10/100)</f>
        <v>5.7273709148739831E-4</v>
      </c>
      <c r="FJ10" s="67"/>
      <c r="FK10" s="68">
        <f t="shared" ref="FK10:FK26" si="115">$E10*FK$2*FK$3/1000*(1-$I10/100)</f>
        <v>2.2909483659495927E-4</v>
      </c>
      <c r="FL10" s="67"/>
      <c r="FM10" s="68">
        <f t="shared" ref="FM10:FM26" si="116">$E10*FK$2*FK$4/1000*(1-$I10/100)</f>
        <v>5.7273709148739831E-4</v>
      </c>
      <c r="FN10" s="67"/>
      <c r="FO10" s="68">
        <f t="shared" ref="FO10:FO26" si="117">$E10*FO$2*FO$3/1000*(1-$I10/100)</f>
        <v>2.2909483659495927E-4</v>
      </c>
      <c r="FP10" s="67"/>
      <c r="FQ10" s="68">
        <f t="shared" ref="FQ10:FQ26" si="118">$E10*FO$2*FO$4/1000*(1-$I10/100)</f>
        <v>5.7273709148739831E-4</v>
      </c>
      <c r="FR10" s="67"/>
      <c r="FS10" s="68">
        <f t="shared" ref="FS10:FS26" si="119">$E10*FS$2*FS$3/1000*(1-$I10/100)</f>
        <v>2.2909483659495927E-4</v>
      </c>
      <c r="FT10" s="67"/>
      <c r="FU10" s="68">
        <f t="shared" ref="FU10:FU26" si="120">$E10*FS$2*FS$4/1000*(1-$I10/100)</f>
        <v>5.7273709148739831E-4</v>
      </c>
      <c r="FV10" s="67"/>
      <c r="FW10" s="68">
        <f t="shared" ref="FW10:FW26" si="121">$E10*FW$2*FW$3/1000*(1-$I10/100)</f>
        <v>2.2909483659495927E-4</v>
      </c>
      <c r="FX10" s="67"/>
      <c r="FY10" s="68">
        <f t="shared" ref="FY10:FY26" si="122">$E10*FW$2*FW$4/1000*(1-$I10/100)</f>
        <v>5.7273709148739831E-4</v>
      </c>
      <c r="FZ10" s="67"/>
    </row>
    <row r="11" spans="1:182" ht="15" customHeight="1">
      <c r="A11" s="63"/>
      <c r="B11" s="53" t="s">
        <v>149</v>
      </c>
      <c r="C11" s="64"/>
      <c r="D11" s="69" t="s">
        <v>150</v>
      </c>
      <c r="E11" s="70">
        <v>2.7685267838269253E-4</v>
      </c>
      <c r="F11" s="67" t="str">
        <f t="shared" ca="1" si="42"/>
        <v>(2)</v>
      </c>
      <c r="G11" s="120">
        <v>70</v>
      </c>
      <c r="H11" s="67" t="str">
        <f ca="1">$A$89</f>
        <v>(6)</v>
      </c>
      <c r="I11" s="120">
        <f>EGEN_DPF_a_RONLER!G10</f>
        <v>70</v>
      </c>
      <c r="J11" s="67" t="str">
        <f t="shared" ref="J11:J13" si="123">$A$94</f>
        <v>(11)</v>
      </c>
      <c r="K11" s="68">
        <f t="shared" ref="K11:K26" si="124">$E11*K$2*K$3/1000*(1-$I11/100)</f>
        <v>1.7109495524050399E-4</v>
      </c>
      <c r="L11" s="67"/>
      <c r="M11" s="68">
        <f t="shared" ref="M11:M26" si="125">$E11*K$2*K$4/1000*(1-$I11/100)</f>
        <v>4.2773738810126003E-4</v>
      </c>
      <c r="N11" s="67"/>
      <c r="O11" s="68">
        <f t="shared" si="43"/>
        <v>1.7109495524050399E-4</v>
      </c>
      <c r="P11" s="67"/>
      <c r="Q11" s="68">
        <f t="shared" si="44"/>
        <v>4.2773738810126003E-4</v>
      </c>
      <c r="R11" s="67"/>
      <c r="S11" s="68">
        <f t="shared" si="45"/>
        <v>1.4293903784898417E-4</v>
      </c>
      <c r="T11" s="67"/>
      <c r="U11" s="68">
        <f t="shared" si="46"/>
        <v>3.5734759462246042E-4</v>
      </c>
      <c r="V11" s="67"/>
      <c r="W11" s="68">
        <f t="shared" si="47"/>
        <v>1.7109495524050399E-4</v>
      </c>
      <c r="X11" s="67"/>
      <c r="Y11" s="68">
        <f t="shared" si="48"/>
        <v>4.2773738810126003E-4</v>
      </c>
      <c r="Z11" s="67"/>
      <c r="AA11" s="68">
        <f t="shared" si="49"/>
        <v>1.7109495524050399E-4</v>
      </c>
      <c r="AB11" s="67"/>
      <c r="AC11" s="68">
        <f t="shared" si="50"/>
        <v>4.2773738810126003E-4</v>
      </c>
      <c r="AD11" s="67"/>
      <c r="AE11" s="68">
        <f t="shared" si="51"/>
        <v>1.7109495524050399E-4</v>
      </c>
      <c r="AF11" s="67"/>
      <c r="AG11" s="68">
        <f t="shared" si="52"/>
        <v>4.2773738810126003E-4</v>
      </c>
      <c r="AH11" s="67"/>
      <c r="AI11" s="68">
        <f t="shared" si="53"/>
        <v>1.4285598204546939E-4</v>
      </c>
      <c r="AJ11" s="67"/>
      <c r="AK11" s="68">
        <f t="shared" si="54"/>
        <v>3.571399551136734E-4</v>
      </c>
      <c r="AL11" s="67"/>
      <c r="AM11" s="68">
        <f t="shared" si="55"/>
        <v>1.4285598204546939E-4</v>
      </c>
      <c r="AN11" s="67"/>
      <c r="AO11" s="68">
        <f t="shared" si="56"/>
        <v>3.571399551136734E-4</v>
      </c>
      <c r="AP11" s="67"/>
      <c r="AQ11" s="68">
        <f t="shared" si="57"/>
        <v>1.4285598204546939E-4</v>
      </c>
      <c r="AR11" s="67"/>
      <c r="AS11" s="68">
        <f t="shared" si="58"/>
        <v>3.571399551136734E-4</v>
      </c>
      <c r="AT11" s="67"/>
      <c r="AU11" s="68">
        <f t="shared" si="59"/>
        <v>1.9933392843553865E-4</v>
      </c>
      <c r="AV11" s="67"/>
      <c r="AW11" s="68">
        <f t="shared" si="60"/>
        <v>4.9833482108884667E-4</v>
      </c>
      <c r="AX11" s="67"/>
      <c r="AY11" s="68">
        <f t="shared" si="61"/>
        <v>1.9933392843553865E-4</v>
      </c>
      <c r="AZ11" s="67"/>
      <c r="BA11" s="68">
        <f t="shared" si="62"/>
        <v>4.9833482108884667E-4</v>
      </c>
      <c r="BB11" s="67"/>
      <c r="BC11" s="68">
        <f t="shared" si="63"/>
        <v>1.9933392843553865E-4</v>
      </c>
      <c r="BD11" s="67"/>
      <c r="BE11" s="68">
        <f t="shared" si="64"/>
        <v>4.9833482108884667E-4</v>
      </c>
      <c r="BF11" s="67"/>
      <c r="BG11" s="68">
        <f t="shared" si="65"/>
        <v>1.9933392843553865E-4</v>
      </c>
      <c r="BH11" s="67"/>
      <c r="BI11" s="68">
        <f t="shared" si="66"/>
        <v>4.9833482108884667E-4</v>
      </c>
      <c r="BJ11" s="67"/>
      <c r="BK11" s="68">
        <f t="shared" si="67"/>
        <v>1.9933392843553865E-4</v>
      </c>
      <c r="BL11" s="67"/>
      <c r="BM11" s="68">
        <f t="shared" si="68"/>
        <v>4.9833482108884667E-4</v>
      </c>
      <c r="BN11" s="67"/>
      <c r="BO11" s="68">
        <f t="shared" si="69"/>
        <v>1.9933392843553865E-4</v>
      </c>
      <c r="BP11" s="67"/>
      <c r="BQ11" s="68">
        <f t="shared" si="70"/>
        <v>4.9833482108884667E-4</v>
      </c>
      <c r="BR11" s="67"/>
      <c r="BS11" s="68">
        <f t="shared" si="71"/>
        <v>1.9933392843553865E-4</v>
      </c>
      <c r="BT11" s="67"/>
      <c r="BU11" s="68">
        <f t="shared" si="72"/>
        <v>4.9833482108884667E-4</v>
      </c>
      <c r="BV11" s="67"/>
      <c r="BW11" s="68">
        <f t="shared" si="73"/>
        <v>1.9933392843553865E-4</v>
      </c>
      <c r="BX11" s="67"/>
      <c r="BY11" s="68">
        <f t="shared" si="74"/>
        <v>4.9833482108884667E-4</v>
      </c>
      <c r="BZ11" s="67"/>
      <c r="CA11" s="68">
        <f t="shared" si="75"/>
        <v>1.9933392843553865E-4</v>
      </c>
      <c r="CB11" s="67"/>
      <c r="CC11" s="68">
        <f t="shared" si="76"/>
        <v>4.9833482108884667E-4</v>
      </c>
      <c r="CD11" s="67"/>
      <c r="CE11" s="68">
        <f t="shared" si="77"/>
        <v>1.9933392843553865E-4</v>
      </c>
      <c r="CF11" s="67"/>
      <c r="CG11" s="68">
        <f t="shared" si="78"/>
        <v>4.9833482108884667E-4</v>
      </c>
      <c r="CH11" s="67"/>
      <c r="CI11" s="68">
        <f t="shared" si="79"/>
        <v>1.9933392843553865E-4</v>
      </c>
      <c r="CJ11" s="67"/>
      <c r="CK11" s="68">
        <f t="shared" si="80"/>
        <v>4.9833482108884667E-4</v>
      </c>
      <c r="CL11" s="67"/>
      <c r="CM11" s="68">
        <f t="shared" si="81"/>
        <v>1.9933392843553865E-4</v>
      </c>
      <c r="CN11" s="67"/>
      <c r="CO11" s="68">
        <f t="shared" si="82"/>
        <v>4.9833482108884667E-4</v>
      </c>
      <c r="CP11" s="67"/>
      <c r="CQ11" s="68">
        <f t="shared" si="83"/>
        <v>1.9933392843553865E-4</v>
      </c>
      <c r="CR11" s="67"/>
      <c r="CS11" s="68">
        <f t="shared" si="84"/>
        <v>4.9833482108884667E-4</v>
      </c>
      <c r="CT11" s="67"/>
      <c r="CU11" s="68">
        <f t="shared" si="85"/>
        <v>1.9933392843553865E-4</v>
      </c>
      <c r="CV11" s="67"/>
      <c r="CW11" s="68">
        <f t="shared" si="86"/>
        <v>4.9833482108884667E-4</v>
      </c>
      <c r="CX11" s="67"/>
      <c r="CY11" s="68">
        <f t="shared" si="87"/>
        <v>1.9933392843553865E-4</v>
      </c>
      <c r="CZ11" s="67"/>
      <c r="DA11" s="68">
        <f t="shared" si="88"/>
        <v>4.9833482108884667E-4</v>
      </c>
      <c r="DB11" s="67"/>
      <c r="DC11" s="68">
        <f t="shared" si="89"/>
        <v>1.9933392843553865E-4</v>
      </c>
      <c r="DD11" s="67"/>
      <c r="DE11" s="68">
        <f t="shared" si="90"/>
        <v>4.9833482108884667E-4</v>
      </c>
      <c r="DF11" s="67"/>
      <c r="DG11" s="68">
        <f t="shared" si="91"/>
        <v>1.9933392843553865E-4</v>
      </c>
      <c r="DH11" s="67"/>
      <c r="DI11" s="68">
        <f t="shared" si="92"/>
        <v>4.9833482108884667E-4</v>
      </c>
      <c r="DJ11" s="67"/>
      <c r="DK11" s="68">
        <f t="shared" si="93"/>
        <v>1.9933392843553865E-4</v>
      </c>
      <c r="DL11" s="67"/>
      <c r="DM11" s="68">
        <f t="shared" si="94"/>
        <v>4.9833482108884667E-4</v>
      </c>
      <c r="DN11" s="67"/>
      <c r="DO11" s="68">
        <f t="shared" si="95"/>
        <v>1.9933392843553865E-4</v>
      </c>
      <c r="DP11" s="67"/>
      <c r="DQ11" s="68">
        <f t="shared" si="96"/>
        <v>4.9833482108884667E-4</v>
      </c>
      <c r="DR11" s="67"/>
      <c r="DS11" s="68">
        <f t="shared" si="97"/>
        <v>1.9933392843553865E-4</v>
      </c>
      <c r="DT11" s="67"/>
      <c r="DU11" s="68">
        <f t="shared" si="98"/>
        <v>4.9833482108884667E-4</v>
      </c>
      <c r="DV11" s="67"/>
      <c r="DW11" s="68">
        <f t="shared" si="99"/>
        <v>1.9933392843553865E-4</v>
      </c>
      <c r="DX11" s="67"/>
      <c r="DY11" s="68">
        <f t="shared" si="100"/>
        <v>4.9833482108884667E-4</v>
      </c>
      <c r="DZ11" s="67"/>
      <c r="EA11" s="68">
        <f t="shared" si="101"/>
        <v>1.7109495524050399E-4</v>
      </c>
      <c r="EB11" s="67"/>
      <c r="EC11" s="68">
        <f t="shared" si="102"/>
        <v>4.2773738810126003E-4</v>
      </c>
      <c r="ED11" s="67"/>
      <c r="EE11" s="68">
        <f t="shared" si="103"/>
        <v>1.7109495524050399E-4</v>
      </c>
      <c r="EF11" s="67"/>
      <c r="EG11" s="68">
        <f t="shared" si="104"/>
        <v>4.2773738810126003E-4</v>
      </c>
      <c r="EH11" s="67"/>
      <c r="EI11" s="68">
        <f t="shared" si="105"/>
        <v>2.8571196409093872E-5</v>
      </c>
      <c r="EJ11" s="67"/>
      <c r="EK11" s="68">
        <f t="shared" si="106"/>
        <v>7.1427991022734679E-5</v>
      </c>
      <c r="EL11" s="67"/>
      <c r="EM11" s="68">
        <f t="shared" ref="EM11:EM26" si="126">$E11*EM$2*EM$3/1000*(1-$I11/100)</f>
        <v>1.7109495524050399E-4</v>
      </c>
      <c r="EN11" s="67"/>
      <c r="EO11" s="68">
        <f t="shared" ref="EO11:EO26" si="127">$E11*EM$2*EM$4/1000*(1-$I11/100)</f>
        <v>4.2773738810126003E-4</v>
      </c>
      <c r="EP11" s="67"/>
      <c r="EQ11" s="68">
        <f t="shared" ref="EQ11:EQ26" si="128">$E11*EQ$2*EQ$3/1000*(1-$I11/100)</f>
        <v>1.7109495524050399E-4</v>
      </c>
      <c r="ER11" s="67"/>
      <c r="ES11" s="68">
        <f t="shared" ref="ES11:ES26" si="129">$E11*EQ$2*EQ$4/1000*(1-$I11/100)</f>
        <v>4.2773738810126003E-4</v>
      </c>
      <c r="ET11" s="67"/>
      <c r="EU11" s="68">
        <f t="shared" si="107"/>
        <v>1.9933392843553865E-4</v>
      </c>
      <c r="EV11" s="67"/>
      <c r="EW11" s="68">
        <f t="shared" si="108"/>
        <v>4.9833482108884667E-4</v>
      </c>
      <c r="EX11" s="67"/>
      <c r="EY11" s="68">
        <f t="shared" si="109"/>
        <v>1.9933392843553865E-4</v>
      </c>
      <c r="EZ11" s="67"/>
      <c r="FA11" s="68">
        <f t="shared" si="110"/>
        <v>4.9833482108884667E-4</v>
      </c>
      <c r="FB11" s="67"/>
      <c r="FC11" s="68">
        <f t="shared" si="111"/>
        <v>1.9933392843553865E-4</v>
      </c>
      <c r="FD11" s="67"/>
      <c r="FE11" s="68">
        <f t="shared" si="112"/>
        <v>4.9833482108884667E-4</v>
      </c>
      <c r="FF11" s="67"/>
      <c r="FG11" s="68">
        <f t="shared" si="113"/>
        <v>1.9933392843553865E-4</v>
      </c>
      <c r="FH11" s="67"/>
      <c r="FI11" s="68">
        <f t="shared" si="114"/>
        <v>4.9833482108884667E-4</v>
      </c>
      <c r="FJ11" s="67"/>
      <c r="FK11" s="68">
        <f t="shared" si="115"/>
        <v>1.9933392843553865E-4</v>
      </c>
      <c r="FL11" s="67"/>
      <c r="FM11" s="68">
        <f t="shared" si="116"/>
        <v>4.9833482108884667E-4</v>
      </c>
      <c r="FN11" s="67"/>
      <c r="FO11" s="68">
        <f t="shared" si="117"/>
        <v>1.9933392843553865E-4</v>
      </c>
      <c r="FP11" s="67"/>
      <c r="FQ11" s="68">
        <f t="shared" si="118"/>
        <v>4.9833482108884667E-4</v>
      </c>
      <c r="FR11" s="67"/>
      <c r="FS11" s="68">
        <f t="shared" si="119"/>
        <v>1.9933392843553865E-4</v>
      </c>
      <c r="FT11" s="67"/>
      <c r="FU11" s="68">
        <f t="shared" si="120"/>
        <v>4.9833482108884667E-4</v>
      </c>
      <c r="FV11" s="67"/>
      <c r="FW11" s="68">
        <f t="shared" si="121"/>
        <v>1.9933392843553865E-4</v>
      </c>
      <c r="FX11" s="67"/>
      <c r="FY11" s="68">
        <f t="shared" si="122"/>
        <v>4.9833482108884667E-4</v>
      </c>
      <c r="FZ11" s="67"/>
    </row>
    <row r="12" spans="1:182" ht="15" customHeight="1">
      <c r="A12" s="63"/>
      <c r="B12" s="53" t="s">
        <v>151</v>
      </c>
      <c r="C12" s="64"/>
      <c r="D12" s="65" t="s">
        <v>152</v>
      </c>
      <c r="E12" s="71">
        <v>3.7389334939055331E-4</v>
      </c>
      <c r="F12" s="67" t="str">
        <f t="shared" ca="1" si="42"/>
        <v>(2)</v>
      </c>
      <c r="G12" s="120">
        <v>70</v>
      </c>
      <c r="H12" s="67" t="str">
        <f t="shared" ref="H12:H26" si="130">$A$94</f>
        <v>(11)</v>
      </c>
      <c r="I12" s="120">
        <f>EGEN_DPF_a_RONLER!G11</f>
        <v>94.5</v>
      </c>
      <c r="J12" s="67" t="str">
        <f ca="1">$A$93</f>
        <v>(10)</v>
      </c>
      <c r="K12" s="68">
        <f t="shared" si="124"/>
        <v>4.236211648594973E-5</v>
      </c>
      <c r="L12" s="67"/>
      <c r="M12" s="68">
        <f t="shared" si="125"/>
        <v>1.0590529121487431E-4</v>
      </c>
      <c r="N12" s="67"/>
      <c r="O12" s="68">
        <f t="shared" si="43"/>
        <v>4.236211648594973E-5</v>
      </c>
      <c r="P12" s="67"/>
      <c r="Q12" s="68">
        <f t="shared" si="44"/>
        <v>1.0590529121487431E-4</v>
      </c>
      <c r="R12" s="67"/>
      <c r="S12" s="68">
        <f t="shared" si="45"/>
        <v>3.5390874986562851E-5</v>
      </c>
      <c r="T12" s="67"/>
      <c r="U12" s="68">
        <f t="shared" si="46"/>
        <v>8.8477187466407144E-5</v>
      </c>
      <c r="V12" s="67"/>
      <c r="W12" s="68">
        <f t="shared" si="47"/>
        <v>4.236211648594973E-5</v>
      </c>
      <c r="X12" s="67"/>
      <c r="Y12" s="68">
        <f t="shared" si="48"/>
        <v>1.0590529121487431E-4</v>
      </c>
      <c r="Z12" s="67"/>
      <c r="AA12" s="68">
        <f t="shared" si="49"/>
        <v>4.236211648594973E-5</v>
      </c>
      <c r="AB12" s="67"/>
      <c r="AC12" s="68">
        <f t="shared" si="50"/>
        <v>1.0590529121487431E-4</v>
      </c>
      <c r="AD12" s="67"/>
      <c r="AE12" s="68">
        <f t="shared" si="51"/>
        <v>4.236211648594973E-5</v>
      </c>
      <c r="AF12" s="67"/>
      <c r="AG12" s="68">
        <f t="shared" si="52"/>
        <v>1.0590529121487431E-4</v>
      </c>
      <c r="AH12" s="67"/>
      <c r="AI12" s="68">
        <f t="shared" si="53"/>
        <v>3.5370310852346375E-5</v>
      </c>
      <c r="AJ12" s="67"/>
      <c r="AK12" s="68">
        <f t="shared" si="54"/>
        <v>8.8425777130865933E-5</v>
      </c>
      <c r="AL12" s="67"/>
      <c r="AM12" s="68">
        <f t="shared" si="55"/>
        <v>3.5370310852346375E-5</v>
      </c>
      <c r="AN12" s="67"/>
      <c r="AO12" s="68">
        <f t="shared" si="56"/>
        <v>8.8425777130865933E-5</v>
      </c>
      <c r="AP12" s="67"/>
      <c r="AQ12" s="68">
        <f t="shared" si="57"/>
        <v>3.5370310852346375E-5</v>
      </c>
      <c r="AR12" s="67"/>
      <c r="AS12" s="68">
        <f t="shared" si="58"/>
        <v>8.8425777130865933E-5</v>
      </c>
      <c r="AT12" s="67"/>
      <c r="AU12" s="68">
        <f t="shared" si="59"/>
        <v>4.9353922119553078E-5</v>
      </c>
      <c r="AV12" s="67"/>
      <c r="AW12" s="68">
        <f t="shared" si="60"/>
        <v>1.2338480529888271E-4</v>
      </c>
      <c r="AX12" s="67"/>
      <c r="AY12" s="68">
        <f t="shared" si="61"/>
        <v>4.9353922119553078E-5</v>
      </c>
      <c r="AZ12" s="67"/>
      <c r="BA12" s="68">
        <f t="shared" si="62"/>
        <v>1.2338480529888271E-4</v>
      </c>
      <c r="BB12" s="67"/>
      <c r="BC12" s="68">
        <f t="shared" si="63"/>
        <v>4.9353922119553078E-5</v>
      </c>
      <c r="BD12" s="67"/>
      <c r="BE12" s="68">
        <f t="shared" si="64"/>
        <v>1.2338480529888271E-4</v>
      </c>
      <c r="BF12" s="67"/>
      <c r="BG12" s="68">
        <f t="shared" si="65"/>
        <v>4.9353922119553078E-5</v>
      </c>
      <c r="BH12" s="67"/>
      <c r="BI12" s="68">
        <f t="shared" si="66"/>
        <v>1.2338480529888271E-4</v>
      </c>
      <c r="BJ12" s="67"/>
      <c r="BK12" s="68">
        <f t="shared" si="67"/>
        <v>4.9353922119553078E-5</v>
      </c>
      <c r="BL12" s="67"/>
      <c r="BM12" s="68">
        <f t="shared" si="68"/>
        <v>1.2338480529888271E-4</v>
      </c>
      <c r="BN12" s="67"/>
      <c r="BO12" s="68">
        <f t="shared" si="69"/>
        <v>4.9353922119553078E-5</v>
      </c>
      <c r="BP12" s="67"/>
      <c r="BQ12" s="68">
        <f t="shared" si="70"/>
        <v>1.2338480529888271E-4</v>
      </c>
      <c r="BR12" s="67"/>
      <c r="BS12" s="68">
        <f t="shared" si="71"/>
        <v>4.9353922119553078E-5</v>
      </c>
      <c r="BT12" s="67"/>
      <c r="BU12" s="68">
        <f t="shared" si="72"/>
        <v>1.2338480529888271E-4</v>
      </c>
      <c r="BV12" s="67"/>
      <c r="BW12" s="68">
        <f t="shared" si="73"/>
        <v>4.9353922119553078E-5</v>
      </c>
      <c r="BX12" s="67"/>
      <c r="BY12" s="68">
        <f t="shared" si="74"/>
        <v>1.2338480529888271E-4</v>
      </c>
      <c r="BZ12" s="67"/>
      <c r="CA12" s="68">
        <f t="shared" si="75"/>
        <v>4.9353922119553078E-5</v>
      </c>
      <c r="CB12" s="67"/>
      <c r="CC12" s="68">
        <f t="shared" si="76"/>
        <v>1.2338480529888271E-4</v>
      </c>
      <c r="CD12" s="67"/>
      <c r="CE12" s="68">
        <f t="shared" si="77"/>
        <v>4.9353922119553078E-5</v>
      </c>
      <c r="CF12" s="67"/>
      <c r="CG12" s="68">
        <f t="shared" si="78"/>
        <v>1.2338480529888271E-4</v>
      </c>
      <c r="CH12" s="67"/>
      <c r="CI12" s="68">
        <f t="shared" si="79"/>
        <v>4.9353922119553078E-5</v>
      </c>
      <c r="CJ12" s="67"/>
      <c r="CK12" s="68">
        <f t="shared" si="80"/>
        <v>1.2338480529888271E-4</v>
      </c>
      <c r="CL12" s="67"/>
      <c r="CM12" s="68">
        <f t="shared" si="81"/>
        <v>4.9353922119553078E-5</v>
      </c>
      <c r="CN12" s="67"/>
      <c r="CO12" s="68">
        <f t="shared" si="82"/>
        <v>1.2338480529888271E-4</v>
      </c>
      <c r="CP12" s="67"/>
      <c r="CQ12" s="68">
        <f t="shared" si="83"/>
        <v>4.9353922119553078E-5</v>
      </c>
      <c r="CR12" s="67"/>
      <c r="CS12" s="68">
        <f t="shared" si="84"/>
        <v>1.2338480529888271E-4</v>
      </c>
      <c r="CT12" s="67"/>
      <c r="CU12" s="68">
        <f t="shared" si="85"/>
        <v>4.9353922119553078E-5</v>
      </c>
      <c r="CV12" s="67"/>
      <c r="CW12" s="68">
        <f t="shared" si="86"/>
        <v>1.2338480529888271E-4</v>
      </c>
      <c r="CX12" s="67"/>
      <c r="CY12" s="68">
        <f t="shared" si="87"/>
        <v>4.9353922119553078E-5</v>
      </c>
      <c r="CZ12" s="67"/>
      <c r="DA12" s="68">
        <f t="shared" si="88"/>
        <v>1.2338480529888271E-4</v>
      </c>
      <c r="DB12" s="67"/>
      <c r="DC12" s="68">
        <f t="shared" si="89"/>
        <v>4.9353922119553078E-5</v>
      </c>
      <c r="DD12" s="67"/>
      <c r="DE12" s="68">
        <f t="shared" si="90"/>
        <v>1.2338480529888271E-4</v>
      </c>
      <c r="DF12" s="67"/>
      <c r="DG12" s="68">
        <f t="shared" si="91"/>
        <v>4.9353922119553078E-5</v>
      </c>
      <c r="DH12" s="67"/>
      <c r="DI12" s="68">
        <f t="shared" si="92"/>
        <v>1.2338480529888271E-4</v>
      </c>
      <c r="DJ12" s="67"/>
      <c r="DK12" s="68">
        <f t="shared" si="93"/>
        <v>4.9353922119553078E-5</v>
      </c>
      <c r="DL12" s="67"/>
      <c r="DM12" s="68">
        <f t="shared" si="94"/>
        <v>1.2338480529888271E-4</v>
      </c>
      <c r="DN12" s="67"/>
      <c r="DO12" s="68">
        <f t="shared" si="95"/>
        <v>4.9353922119553078E-5</v>
      </c>
      <c r="DP12" s="67"/>
      <c r="DQ12" s="68">
        <f t="shared" si="96"/>
        <v>1.2338480529888271E-4</v>
      </c>
      <c r="DR12" s="67"/>
      <c r="DS12" s="68">
        <f t="shared" si="97"/>
        <v>4.9353922119553078E-5</v>
      </c>
      <c r="DT12" s="67"/>
      <c r="DU12" s="68">
        <f t="shared" si="98"/>
        <v>1.2338480529888271E-4</v>
      </c>
      <c r="DV12" s="67"/>
      <c r="DW12" s="68">
        <f t="shared" si="99"/>
        <v>4.9353922119553078E-5</v>
      </c>
      <c r="DX12" s="67"/>
      <c r="DY12" s="68">
        <f t="shared" si="100"/>
        <v>1.2338480529888271E-4</v>
      </c>
      <c r="DZ12" s="67"/>
      <c r="EA12" s="68">
        <f t="shared" si="101"/>
        <v>4.236211648594973E-5</v>
      </c>
      <c r="EB12" s="67"/>
      <c r="EC12" s="68">
        <f t="shared" si="102"/>
        <v>1.0590529121487431E-4</v>
      </c>
      <c r="ED12" s="67"/>
      <c r="EE12" s="68">
        <f t="shared" si="103"/>
        <v>4.236211648594973E-5</v>
      </c>
      <c r="EF12" s="67"/>
      <c r="EG12" s="68">
        <f t="shared" si="104"/>
        <v>1.0590529121487431E-4</v>
      </c>
      <c r="EH12" s="67"/>
      <c r="EI12" s="68">
        <f t="shared" si="105"/>
        <v>3.8585793657105101E-5</v>
      </c>
      <c r="EJ12" s="67"/>
      <c r="EK12" s="68">
        <f t="shared" si="106"/>
        <v>9.6464484142762762E-5</v>
      </c>
      <c r="EL12" s="67"/>
      <c r="EM12" s="68">
        <f t="shared" si="126"/>
        <v>4.236211648594973E-5</v>
      </c>
      <c r="EN12" s="67"/>
      <c r="EO12" s="68">
        <f t="shared" si="127"/>
        <v>1.0590529121487431E-4</v>
      </c>
      <c r="EP12" s="67"/>
      <c r="EQ12" s="68">
        <f t="shared" si="128"/>
        <v>4.236211648594973E-5</v>
      </c>
      <c r="ER12" s="67"/>
      <c r="ES12" s="68">
        <f t="shared" si="129"/>
        <v>1.0590529121487431E-4</v>
      </c>
      <c r="ET12" s="67"/>
      <c r="EU12" s="68">
        <f t="shared" si="107"/>
        <v>4.9353922119553078E-5</v>
      </c>
      <c r="EV12" s="67"/>
      <c r="EW12" s="68">
        <f t="shared" si="108"/>
        <v>1.2338480529888271E-4</v>
      </c>
      <c r="EX12" s="67"/>
      <c r="EY12" s="68">
        <f t="shared" si="109"/>
        <v>4.9353922119553078E-5</v>
      </c>
      <c r="EZ12" s="67"/>
      <c r="FA12" s="68">
        <f t="shared" si="110"/>
        <v>1.2338480529888271E-4</v>
      </c>
      <c r="FB12" s="67"/>
      <c r="FC12" s="68">
        <f t="shared" si="111"/>
        <v>4.9353922119553078E-5</v>
      </c>
      <c r="FD12" s="67"/>
      <c r="FE12" s="68">
        <f t="shared" si="112"/>
        <v>1.2338480529888271E-4</v>
      </c>
      <c r="FF12" s="67"/>
      <c r="FG12" s="68">
        <f t="shared" si="113"/>
        <v>4.9353922119553078E-5</v>
      </c>
      <c r="FH12" s="67"/>
      <c r="FI12" s="68">
        <f t="shared" si="114"/>
        <v>1.2338480529888271E-4</v>
      </c>
      <c r="FJ12" s="67"/>
      <c r="FK12" s="68">
        <f t="shared" si="115"/>
        <v>4.9353922119553078E-5</v>
      </c>
      <c r="FL12" s="67"/>
      <c r="FM12" s="68">
        <f t="shared" si="116"/>
        <v>1.2338480529888271E-4</v>
      </c>
      <c r="FN12" s="67"/>
      <c r="FO12" s="68">
        <f t="shared" si="117"/>
        <v>4.9353922119553078E-5</v>
      </c>
      <c r="FP12" s="67"/>
      <c r="FQ12" s="68">
        <f t="shared" si="118"/>
        <v>1.2338480529888271E-4</v>
      </c>
      <c r="FR12" s="67"/>
      <c r="FS12" s="68">
        <f t="shared" si="119"/>
        <v>4.9353922119553078E-5</v>
      </c>
      <c r="FT12" s="67"/>
      <c r="FU12" s="68">
        <f t="shared" si="120"/>
        <v>1.2338480529888271E-4</v>
      </c>
      <c r="FV12" s="67"/>
      <c r="FW12" s="68">
        <f t="shared" si="121"/>
        <v>4.9353922119553078E-5</v>
      </c>
      <c r="FX12" s="67"/>
      <c r="FY12" s="68">
        <f t="shared" si="122"/>
        <v>1.2338480529888271E-4</v>
      </c>
      <c r="FZ12" s="67"/>
    </row>
    <row r="13" spans="1:182" ht="15" customHeight="1">
      <c r="A13" s="63"/>
      <c r="B13" s="53" t="s">
        <v>153</v>
      </c>
      <c r="C13" s="64"/>
      <c r="D13" s="65" t="s">
        <v>154</v>
      </c>
      <c r="E13" s="87">
        <v>4.7708462766464961E-6</v>
      </c>
      <c r="F13" s="67" t="str">
        <f t="shared" ca="1" si="42"/>
        <v>(2)</v>
      </c>
      <c r="G13" s="120">
        <v>70</v>
      </c>
      <c r="H13" s="67" t="str">
        <f ca="1">$A$89</f>
        <v>(6)</v>
      </c>
      <c r="I13" s="120">
        <f>EGEN_DPF_a_RONLER!G12</f>
        <v>70</v>
      </c>
      <c r="J13" s="67" t="str">
        <f t="shared" si="123"/>
        <v>(11)</v>
      </c>
      <c r="K13" s="68">
        <f t="shared" si="124"/>
        <v>2.9483829989675352E-6</v>
      </c>
      <c r="L13" s="67"/>
      <c r="M13" s="68">
        <f t="shared" si="125"/>
        <v>7.3709574974188388E-6</v>
      </c>
      <c r="N13" s="67"/>
      <c r="O13" s="68">
        <f t="shared" si="43"/>
        <v>2.9483829989675352E-6</v>
      </c>
      <c r="P13" s="67"/>
      <c r="Q13" s="68">
        <f t="shared" si="44"/>
        <v>7.3709574974188388E-6</v>
      </c>
      <c r="R13" s="67"/>
      <c r="S13" s="68">
        <f t="shared" si="45"/>
        <v>2.4631879326325865E-6</v>
      </c>
      <c r="T13" s="67"/>
      <c r="U13" s="68">
        <f t="shared" si="46"/>
        <v>6.1579698315814649E-6</v>
      </c>
      <c r="V13" s="67"/>
      <c r="W13" s="68">
        <f t="shared" si="47"/>
        <v>2.9483829989675352E-6</v>
      </c>
      <c r="X13" s="67"/>
      <c r="Y13" s="68">
        <f t="shared" si="48"/>
        <v>7.3709574974188388E-6</v>
      </c>
      <c r="Z13" s="67"/>
      <c r="AA13" s="68">
        <f t="shared" si="49"/>
        <v>2.9483829989675352E-6</v>
      </c>
      <c r="AB13" s="67"/>
      <c r="AC13" s="68">
        <f t="shared" si="50"/>
        <v>7.3709574974188388E-6</v>
      </c>
      <c r="AD13" s="67"/>
      <c r="AE13" s="68">
        <f t="shared" si="51"/>
        <v>2.9483829989675352E-6</v>
      </c>
      <c r="AF13" s="67"/>
      <c r="AG13" s="68">
        <f t="shared" si="52"/>
        <v>7.3709574974188388E-6</v>
      </c>
      <c r="AH13" s="67"/>
      <c r="AI13" s="68">
        <f t="shared" si="53"/>
        <v>2.4617566787495925E-6</v>
      </c>
      <c r="AJ13" s="67"/>
      <c r="AK13" s="68">
        <f t="shared" si="54"/>
        <v>6.1543916968739816E-6</v>
      </c>
      <c r="AL13" s="67"/>
      <c r="AM13" s="68">
        <f t="shared" si="55"/>
        <v>2.4617566787495925E-6</v>
      </c>
      <c r="AN13" s="67"/>
      <c r="AO13" s="68">
        <f t="shared" si="56"/>
        <v>6.1543916968739816E-6</v>
      </c>
      <c r="AP13" s="67"/>
      <c r="AQ13" s="68">
        <f t="shared" si="57"/>
        <v>2.4617566787495925E-6</v>
      </c>
      <c r="AR13" s="67"/>
      <c r="AS13" s="68">
        <f t="shared" si="58"/>
        <v>6.1543916968739816E-6</v>
      </c>
      <c r="AT13" s="67"/>
      <c r="AU13" s="68">
        <f t="shared" si="59"/>
        <v>3.4350093191854771E-6</v>
      </c>
      <c r="AV13" s="67"/>
      <c r="AW13" s="68">
        <f t="shared" si="60"/>
        <v>8.5875232979636936E-6</v>
      </c>
      <c r="AX13" s="67"/>
      <c r="AY13" s="68">
        <f t="shared" si="61"/>
        <v>3.4350093191854771E-6</v>
      </c>
      <c r="AZ13" s="67"/>
      <c r="BA13" s="68">
        <f t="shared" si="62"/>
        <v>8.5875232979636936E-6</v>
      </c>
      <c r="BB13" s="67"/>
      <c r="BC13" s="68">
        <f t="shared" si="63"/>
        <v>3.4350093191854771E-6</v>
      </c>
      <c r="BD13" s="67"/>
      <c r="BE13" s="68">
        <f t="shared" si="64"/>
        <v>8.5875232979636936E-6</v>
      </c>
      <c r="BF13" s="67"/>
      <c r="BG13" s="68">
        <f t="shared" si="65"/>
        <v>3.4350093191854771E-6</v>
      </c>
      <c r="BH13" s="67"/>
      <c r="BI13" s="68">
        <f t="shared" si="66"/>
        <v>8.5875232979636936E-6</v>
      </c>
      <c r="BJ13" s="67"/>
      <c r="BK13" s="68">
        <f t="shared" si="67"/>
        <v>3.4350093191854771E-6</v>
      </c>
      <c r="BL13" s="67"/>
      <c r="BM13" s="68">
        <f t="shared" si="68"/>
        <v>8.5875232979636936E-6</v>
      </c>
      <c r="BN13" s="67"/>
      <c r="BO13" s="68">
        <f t="shared" si="69"/>
        <v>3.4350093191854771E-6</v>
      </c>
      <c r="BP13" s="67"/>
      <c r="BQ13" s="68">
        <f t="shared" si="70"/>
        <v>8.5875232979636936E-6</v>
      </c>
      <c r="BR13" s="67"/>
      <c r="BS13" s="68">
        <f t="shared" si="71"/>
        <v>3.4350093191854771E-6</v>
      </c>
      <c r="BT13" s="67"/>
      <c r="BU13" s="68">
        <f t="shared" si="72"/>
        <v>8.5875232979636936E-6</v>
      </c>
      <c r="BV13" s="67"/>
      <c r="BW13" s="68">
        <f t="shared" si="73"/>
        <v>3.4350093191854771E-6</v>
      </c>
      <c r="BX13" s="67"/>
      <c r="BY13" s="68">
        <f t="shared" si="74"/>
        <v>8.5875232979636936E-6</v>
      </c>
      <c r="BZ13" s="67"/>
      <c r="CA13" s="68">
        <f t="shared" si="75"/>
        <v>3.4350093191854771E-6</v>
      </c>
      <c r="CB13" s="67"/>
      <c r="CC13" s="68">
        <f t="shared" si="76"/>
        <v>8.5875232979636936E-6</v>
      </c>
      <c r="CD13" s="67"/>
      <c r="CE13" s="68">
        <f t="shared" si="77"/>
        <v>3.4350093191854771E-6</v>
      </c>
      <c r="CF13" s="67"/>
      <c r="CG13" s="68">
        <f t="shared" si="78"/>
        <v>8.5875232979636936E-6</v>
      </c>
      <c r="CH13" s="67"/>
      <c r="CI13" s="68">
        <f t="shared" si="79"/>
        <v>3.4350093191854771E-6</v>
      </c>
      <c r="CJ13" s="67"/>
      <c r="CK13" s="68">
        <f t="shared" si="80"/>
        <v>8.5875232979636936E-6</v>
      </c>
      <c r="CL13" s="67"/>
      <c r="CM13" s="68">
        <f t="shared" si="81"/>
        <v>3.4350093191854771E-6</v>
      </c>
      <c r="CN13" s="67"/>
      <c r="CO13" s="68">
        <f t="shared" si="82"/>
        <v>8.5875232979636936E-6</v>
      </c>
      <c r="CP13" s="67"/>
      <c r="CQ13" s="68">
        <f t="shared" si="83"/>
        <v>3.4350093191854771E-6</v>
      </c>
      <c r="CR13" s="67"/>
      <c r="CS13" s="68">
        <f t="shared" si="84"/>
        <v>8.5875232979636936E-6</v>
      </c>
      <c r="CT13" s="67"/>
      <c r="CU13" s="68">
        <f t="shared" si="85"/>
        <v>3.4350093191854771E-6</v>
      </c>
      <c r="CV13" s="67"/>
      <c r="CW13" s="68">
        <f t="shared" si="86"/>
        <v>8.5875232979636936E-6</v>
      </c>
      <c r="CX13" s="67"/>
      <c r="CY13" s="68">
        <f t="shared" si="87"/>
        <v>3.4350093191854771E-6</v>
      </c>
      <c r="CZ13" s="67"/>
      <c r="DA13" s="68">
        <f t="shared" si="88"/>
        <v>8.5875232979636936E-6</v>
      </c>
      <c r="DB13" s="67"/>
      <c r="DC13" s="68">
        <f t="shared" si="89"/>
        <v>3.4350093191854771E-6</v>
      </c>
      <c r="DD13" s="67"/>
      <c r="DE13" s="68">
        <f t="shared" si="90"/>
        <v>8.5875232979636936E-6</v>
      </c>
      <c r="DF13" s="67"/>
      <c r="DG13" s="68">
        <f t="shared" si="91"/>
        <v>3.4350093191854771E-6</v>
      </c>
      <c r="DH13" s="67"/>
      <c r="DI13" s="68">
        <f t="shared" si="92"/>
        <v>8.5875232979636936E-6</v>
      </c>
      <c r="DJ13" s="67"/>
      <c r="DK13" s="68">
        <f t="shared" si="93"/>
        <v>3.4350093191854771E-6</v>
      </c>
      <c r="DL13" s="67"/>
      <c r="DM13" s="68">
        <f t="shared" si="94"/>
        <v>8.5875232979636936E-6</v>
      </c>
      <c r="DN13" s="67"/>
      <c r="DO13" s="68">
        <f t="shared" si="95"/>
        <v>3.4350093191854771E-6</v>
      </c>
      <c r="DP13" s="67"/>
      <c r="DQ13" s="68">
        <f t="shared" si="96"/>
        <v>8.5875232979636936E-6</v>
      </c>
      <c r="DR13" s="67"/>
      <c r="DS13" s="68">
        <f t="shared" si="97"/>
        <v>3.4350093191854771E-6</v>
      </c>
      <c r="DT13" s="67"/>
      <c r="DU13" s="68">
        <f t="shared" si="98"/>
        <v>8.5875232979636936E-6</v>
      </c>
      <c r="DV13" s="67"/>
      <c r="DW13" s="68">
        <f t="shared" si="99"/>
        <v>3.4350093191854771E-6</v>
      </c>
      <c r="DX13" s="67"/>
      <c r="DY13" s="68">
        <f t="shared" si="100"/>
        <v>8.5875232979636936E-6</v>
      </c>
      <c r="DZ13" s="67"/>
      <c r="EA13" s="68">
        <f t="shared" si="101"/>
        <v>2.9483829989675352E-6</v>
      </c>
      <c r="EB13" s="67"/>
      <c r="EC13" s="68">
        <f t="shared" si="102"/>
        <v>7.3709574974188388E-6</v>
      </c>
      <c r="ED13" s="67"/>
      <c r="EE13" s="68">
        <f t="shared" si="103"/>
        <v>2.9483829989675352E-6</v>
      </c>
      <c r="EF13" s="67"/>
      <c r="EG13" s="68">
        <f t="shared" si="104"/>
        <v>7.3709574974188388E-6</v>
      </c>
      <c r="EH13" s="67"/>
      <c r="EI13" s="68">
        <f t="shared" si="105"/>
        <v>4.9235133574991841E-7</v>
      </c>
      <c r="EJ13" s="67"/>
      <c r="EK13" s="68">
        <f t="shared" si="106"/>
        <v>1.2308783393747958E-6</v>
      </c>
      <c r="EL13" s="67"/>
      <c r="EM13" s="68">
        <f t="shared" si="126"/>
        <v>2.9483829989675352E-6</v>
      </c>
      <c r="EN13" s="67"/>
      <c r="EO13" s="68">
        <f t="shared" si="127"/>
        <v>7.3709574974188388E-6</v>
      </c>
      <c r="EP13" s="67"/>
      <c r="EQ13" s="68">
        <f t="shared" si="128"/>
        <v>2.9483829989675352E-6</v>
      </c>
      <c r="ER13" s="67"/>
      <c r="ES13" s="68">
        <f t="shared" si="129"/>
        <v>7.3709574974188388E-6</v>
      </c>
      <c r="ET13" s="67"/>
      <c r="EU13" s="68">
        <f t="shared" si="107"/>
        <v>3.4350093191854771E-6</v>
      </c>
      <c r="EV13" s="67"/>
      <c r="EW13" s="68">
        <f t="shared" si="108"/>
        <v>8.5875232979636936E-6</v>
      </c>
      <c r="EX13" s="67"/>
      <c r="EY13" s="68">
        <f t="shared" si="109"/>
        <v>3.4350093191854771E-6</v>
      </c>
      <c r="EZ13" s="67"/>
      <c r="FA13" s="68">
        <f t="shared" si="110"/>
        <v>8.5875232979636936E-6</v>
      </c>
      <c r="FB13" s="67"/>
      <c r="FC13" s="68">
        <f t="shared" si="111"/>
        <v>3.4350093191854771E-6</v>
      </c>
      <c r="FD13" s="67"/>
      <c r="FE13" s="68">
        <f t="shared" si="112"/>
        <v>8.5875232979636936E-6</v>
      </c>
      <c r="FF13" s="67"/>
      <c r="FG13" s="68">
        <f t="shared" si="113"/>
        <v>3.4350093191854771E-6</v>
      </c>
      <c r="FH13" s="67"/>
      <c r="FI13" s="68">
        <f t="shared" si="114"/>
        <v>8.5875232979636936E-6</v>
      </c>
      <c r="FJ13" s="67"/>
      <c r="FK13" s="68">
        <f t="shared" si="115"/>
        <v>3.4350093191854771E-6</v>
      </c>
      <c r="FL13" s="67"/>
      <c r="FM13" s="68">
        <f t="shared" si="116"/>
        <v>8.5875232979636936E-6</v>
      </c>
      <c r="FN13" s="67"/>
      <c r="FO13" s="68">
        <f t="shared" si="117"/>
        <v>3.4350093191854771E-6</v>
      </c>
      <c r="FP13" s="67"/>
      <c r="FQ13" s="68">
        <f t="shared" si="118"/>
        <v>8.5875232979636936E-6</v>
      </c>
      <c r="FR13" s="67"/>
      <c r="FS13" s="68">
        <f t="shared" si="119"/>
        <v>3.4350093191854771E-6</v>
      </c>
      <c r="FT13" s="67"/>
      <c r="FU13" s="68">
        <f t="shared" si="120"/>
        <v>8.5875232979636936E-6</v>
      </c>
      <c r="FV13" s="67"/>
      <c r="FW13" s="68">
        <f t="shared" si="121"/>
        <v>3.4350093191854771E-6</v>
      </c>
      <c r="FX13" s="67"/>
      <c r="FY13" s="68">
        <f t="shared" si="122"/>
        <v>8.5875232979636936E-6</v>
      </c>
      <c r="FZ13" s="67"/>
    </row>
    <row r="14" spans="1:182" ht="15" customHeight="1">
      <c r="A14" s="63"/>
      <c r="B14" s="53" t="s">
        <v>155</v>
      </c>
      <c r="C14" s="64"/>
      <c r="D14" s="69" t="s">
        <v>156</v>
      </c>
      <c r="E14" s="88">
        <v>8.0778295781549296E-5</v>
      </c>
      <c r="F14" s="67" t="str">
        <f t="shared" ca="1" si="42"/>
        <v>(2)</v>
      </c>
      <c r="G14" s="120">
        <v>70</v>
      </c>
      <c r="H14" s="67" t="str">
        <f ca="1">$A$89</f>
        <v>(6)</v>
      </c>
      <c r="I14" s="120">
        <f>EGEN_DPF_a_RONLER!G13</f>
        <v>70</v>
      </c>
      <c r="J14" s="67" t="str">
        <f ca="1">$A$93</f>
        <v>(10)</v>
      </c>
      <c r="K14" s="68">
        <f t="shared" si="124"/>
        <v>4.992098679299747E-5</v>
      </c>
      <c r="L14" s="67"/>
      <c r="M14" s="68">
        <f t="shared" si="125"/>
        <v>1.2480246698249369E-4</v>
      </c>
      <c r="N14" s="67"/>
      <c r="O14" s="68">
        <f t="shared" si="43"/>
        <v>4.992098679299747E-5</v>
      </c>
      <c r="P14" s="67"/>
      <c r="Q14" s="68">
        <f t="shared" si="44"/>
        <v>1.2480246698249369E-4</v>
      </c>
      <c r="R14" s="67"/>
      <c r="S14" s="68">
        <f t="shared" si="45"/>
        <v>4.1705834112013917E-5</v>
      </c>
      <c r="T14" s="67"/>
      <c r="U14" s="68">
        <f t="shared" si="46"/>
        <v>1.0426458528003477E-4</v>
      </c>
      <c r="V14" s="67"/>
      <c r="W14" s="68">
        <f t="shared" si="47"/>
        <v>4.992098679299747E-5</v>
      </c>
      <c r="X14" s="67"/>
      <c r="Y14" s="68">
        <f t="shared" si="48"/>
        <v>1.2480246698249369E-4</v>
      </c>
      <c r="Z14" s="67"/>
      <c r="AA14" s="68">
        <f t="shared" si="49"/>
        <v>4.992098679299747E-5</v>
      </c>
      <c r="AB14" s="67"/>
      <c r="AC14" s="68">
        <f t="shared" si="50"/>
        <v>1.2480246698249369E-4</v>
      </c>
      <c r="AD14" s="67"/>
      <c r="AE14" s="68">
        <f t="shared" si="51"/>
        <v>4.992098679299747E-5</v>
      </c>
      <c r="AF14" s="67"/>
      <c r="AG14" s="68">
        <f t="shared" si="52"/>
        <v>1.2480246698249369E-4</v>
      </c>
      <c r="AH14" s="67"/>
      <c r="AI14" s="68">
        <f t="shared" si="53"/>
        <v>4.1681600623279441E-5</v>
      </c>
      <c r="AJ14" s="67"/>
      <c r="AK14" s="68">
        <f t="shared" si="54"/>
        <v>1.0420400155819862E-4</v>
      </c>
      <c r="AL14" s="67"/>
      <c r="AM14" s="68">
        <f t="shared" si="55"/>
        <v>4.1681600623279441E-5</v>
      </c>
      <c r="AN14" s="67"/>
      <c r="AO14" s="68">
        <f t="shared" si="56"/>
        <v>1.0420400155819862E-4</v>
      </c>
      <c r="AP14" s="67"/>
      <c r="AQ14" s="68">
        <f t="shared" si="57"/>
        <v>4.1681600623279441E-5</v>
      </c>
      <c r="AR14" s="67"/>
      <c r="AS14" s="68">
        <f t="shared" si="58"/>
        <v>1.0420400155819862E-4</v>
      </c>
      <c r="AT14" s="67"/>
      <c r="AU14" s="68">
        <f t="shared" si="59"/>
        <v>5.8160372962715499E-5</v>
      </c>
      <c r="AV14" s="67"/>
      <c r="AW14" s="68">
        <f t="shared" si="60"/>
        <v>1.4540093240678875E-4</v>
      </c>
      <c r="AX14" s="67"/>
      <c r="AY14" s="68">
        <f t="shared" si="61"/>
        <v>5.8160372962715499E-5</v>
      </c>
      <c r="AZ14" s="67"/>
      <c r="BA14" s="68">
        <f t="shared" si="62"/>
        <v>1.4540093240678875E-4</v>
      </c>
      <c r="BB14" s="67"/>
      <c r="BC14" s="68">
        <f t="shared" si="63"/>
        <v>5.8160372962715499E-5</v>
      </c>
      <c r="BD14" s="67"/>
      <c r="BE14" s="68">
        <f t="shared" si="64"/>
        <v>1.4540093240678875E-4</v>
      </c>
      <c r="BF14" s="67"/>
      <c r="BG14" s="68">
        <f t="shared" si="65"/>
        <v>5.8160372962715499E-5</v>
      </c>
      <c r="BH14" s="67"/>
      <c r="BI14" s="68">
        <f t="shared" si="66"/>
        <v>1.4540093240678875E-4</v>
      </c>
      <c r="BJ14" s="67"/>
      <c r="BK14" s="68">
        <f t="shared" si="67"/>
        <v>5.8160372962715499E-5</v>
      </c>
      <c r="BL14" s="67"/>
      <c r="BM14" s="68">
        <f t="shared" si="68"/>
        <v>1.4540093240678875E-4</v>
      </c>
      <c r="BN14" s="67"/>
      <c r="BO14" s="68">
        <f t="shared" si="69"/>
        <v>5.8160372962715499E-5</v>
      </c>
      <c r="BP14" s="67"/>
      <c r="BQ14" s="68">
        <f t="shared" si="70"/>
        <v>1.4540093240678875E-4</v>
      </c>
      <c r="BR14" s="67"/>
      <c r="BS14" s="68">
        <f t="shared" si="71"/>
        <v>5.8160372962715499E-5</v>
      </c>
      <c r="BT14" s="67"/>
      <c r="BU14" s="68">
        <f t="shared" si="72"/>
        <v>1.4540093240678875E-4</v>
      </c>
      <c r="BV14" s="67"/>
      <c r="BW14" s="68">
        <f t="shared" si="73"/>
        <v>5.8160372962715499E-5</v>
      </c>
      <c r="BX14" s="67"/>
      <c r="BY14" s="68">
        <f t="shared" si="74"/>
        <v>1.4540093240678875E-4</v>
      </c>
      <c r="BZ14" s="67"/>
      <c r="CA14" s="68">
        <f t="shared" si="75"/>
        <v>5.8160372962715499E-5</v>
      </c>
      <c r="CB14" s="67"/>
      <c r="CC14" s="68">
        <f t="shared" si="76"/>
        <v>1.4540093240678875E-4</v>
      </c>
      <c r="CD14" s="67"/>
      <c r="CE14" s="68">
        <f t="shared" si="77"/>
        <v>5.8160372962715499E-5</v>
      </c>
      <c r="CF14" s="67"/>
      <c r="CG14" s="68">
        <f t="shared" si="78"/>
        <v>1.4540093240678875E-4</v>
      </c>
      <c r="CH14" s="67"/>
      <c r="CI14" s="68">
        <f t="shared" si="79"/>
        <v>5.8160372962715499E-5</v>
      </c>
      <c r="CJ14" s="67"/>
      <c r="CK14" s="68">
        <f t="shared" si="80"/>
        <v>1.4540093240678875E-4</v>
      </c>
      <c r="CL14" s="67"/>
      <c r="CM14" s="68">
        <f t="shared" si="81"/>
        <v>5.8160372962715499E-5</v>
      </c>
      <c r="CN14" s="67"/>
      <c r="CO14" s="68">
        <f t="shared" si="82"/>
        <v>1.4540093240678875E-4</v>
      </c>
      <c r="CP14" s="67"/>
      <c r="CQ14" s="68">
        <f t="shared" si="83"/>
        <v>5.8160372962715499E-5</v>
      </c>
      <c r="CR14" s="67"/>
      <c r="CS14" s="68">
        <f t="shared" si="84"/>
        <v>1.4540093240678875E-4</v>
      </c>
      <c r="CT14" s="67"/>
      <c r="CU14" s="68">
        <f t="shared" si="85"/>
        <v>5.8160372962715499E-5</v>
      </c>
      <c r="CV14" s="67"/>
      <c r="CW14" s="68">
        <f t="shared" si="86"/>
        <v>1.4540093240678875E-4</v>
      </c>
      <c r="CX14" s="67"/>
      <c r="CY14" s="68">
        <f t="shared" si="87"/>
        <v>5.8160372962715499E-5</v>
      </c>
      <c r="CZ14" s="67"/>
      <c r="DA14" s="68">
        <f t="shared" si="88"/>
        <v>1.4540093240678875E-4</v>
      </c>
      <c r="DB14" s="67"/>
      <c r="DC14" s="68">
        <f t="shared" si="89"/>
        <v>5.8160372962715499E-5</v>
      </c>
      <c r="DD14" s="67"/>
      <c r="DE14" s="68">
        <f t="shared" si="90"/>
        <v>1.4540093240678875E-4</v>
      </c>
      <c r="DF14" s="67"/>
      <c r="DG14" s="68">
        <f t="shared" si="91"/>
        <v>5.8160372962715499E-5</v>
      </c>
      <c r="DH14" s="67"/>
      <c r="DI14" s="68">
        <f t="shared" si="92"/>
        <v>1.4540093240678875E-4</v>
      </c>
      <c r="DJ14" s="67"/>
      <c r="DK14" s="68">
        <f t="shared" si="93"/>
        <v>5.8160372962715499E-5</v>
      </c>
      <c r="DL14" s="67"/>
      <c r="DM14" s="68">
        <f t="shared" si="94"/>
        <v>1.4540093240678875E-4</v>
      </c>
      <c r="DN14" s="67"/>
      <c r="DO14" s="68">
        <f t="shared" si="95"/>
        <v>5.8160372962715499E-5</v>
      </c>
      <c r="DP14" s="67"/>
      <c r="DQ14" s="68">
        <f t="shared" si="96"/>
        <v>1.4540093240678875E-4</v>
      </c>
      <c r="DR14" s="67"/>
      <c r="DS14" s="68">
        <f t="shared" si="97"/>
        <v>5.8160372962715499E-5</v>
      </c>
      <c r="DT14" s="67"/>
      <c r="DU14" s="68">
        <f t="shared" si="98"/>
        <v>1.4540093240678875E-4</v>
      </c>
      <c r="DV14" s="67"/>
      <c r="DW14" s="68">
        <f t="shared" si="99"/>
        <v>5.8160372962715499E-5</v>
      </c>
      <c r="DX14" s="67"/>
      <c r="DY14" s="68">
        <f t="shared" si="100"/>
        <v>1.4540093240678875E-4</v>
      </c>
      <c r="DZ14" s="67"/>
      <c r="EA14" s="68">
        <f t="shared" si="101"/>
        <v>4.992098679299747E-5</v>
      </c>
      <c r="EB14" s="67"/>
      <c r="EC14" s="68">
        <f t="shared" si="102"/>
        <v>1.2480246698249369E-4</v>
      </c>
      <c r="ED14" s="67"/>
      <c r="EE14" s="68">
        <f t="shared" si="103"/>
        <v>4.992098679299747E-5</v>
      </c>
      <c r="EF14" s="67"/>
      <c r="EG14" s="68">
        <f t="shared" si="104"/>
        <v>1.2480246698249369E-4</v>
      </c>
      <c r="EH14" s="67"/>
      <c r="EI14" s="68">
        <f t="shared" si="105"/>
        <v>8.3363201246558871E-6</v>
      </c>
      <c r="EJ14" s="67"/>
      <c r="EK14" s="68">
        <f t="shared" si="106"/>
        <v>2.084080031163972E-5</v>
      </c>
      <c r="EL14" s="67"/>
      <c r="EM14" s="68">
        <f t="shared" si="126"/>
        <v>4.992098679299747E-5</v>
      </c>
      <c r="EN14" s="67"/>
      <c r="EO14" s="68">
        <f t="shared" si="127"/>
        <v>1.2480246698249369E-4</v>
      </c>
      <c r="EP14" s="67"/>
      <c r="EQ14" s="68">
        <f t="shared" si="128"/>
        <v>4.992098679299747E-5</v>
      </c>
      <c r="ER14" s="67"/>
      <c r="ES14" s="68">
        <f t="shared" si="129"/>
        <v>1.2480246698249369E-4</v>
      </c>
      <c r="ET14" s="67"/>
      <c r="EU14" s="68">
        <f t="shared" si="107"/>
        <v>5.8160372962715499E-5</v>
      </c>
      <c r="EV14" s="67"/>
      <c r="EW14" s="68">
        <f t="shared" si="108"/>
        <v>1.4540093240678875E-4</v>
      </c>
      <c r="EX14" s="67"/>
      <c r="EY14" s="68">
        <f t="shared" si="109"/>
        <v>5.8160372962715499E-5</v>
      </c>
      <c r="EZ14" s="67"/>
      <c r="FA14" s="68">
        <f t="shared" si="110"/>
        <v>1.4540093240678875E-4</v>
      </c>
      <c r="FB14" s="67"/>
      <c r="FC14" s="68">
        <f t="shared" si="111"/>
        <v>5.8160372962715499E-5</v>
      </c>
      <c r="FD14" s="67"/>
      <c r="FE14" s="68">
        <f t="shared" si="112"/>
        <v>1.4540093240678875E-4</v>
      </c>
      <c r="FF14" s="67"/>
      <c r="FG14" s="68">
        <f t="shared" si="113"/>
        <v>5.8160372962715499E-5</v>
      </c>
      <c r="FH14" s="67"/>
      <c r="FI14" s="68">
        <f t="shared" si="114"/>
        <v>1.4540093240678875E-4</v>
      </c>
      <c r="FJ14" s="67"/>
      <c r="FK14" s="68">
        <f t="shared" si="115"/>
        <v>5.8160372962715499E-5</v>
      </c>
      <c r="FL14" s="67"/>
      <c r="FM14" s="68">
        <f t="shared" si="116"/>
        <v>1.4540093240678875E-4</v>
      </c>
      <c r="FN14" s="67"/>
      <c r="FO14" s="68">
        <f t="shared" si="117"/>
        <v>5.8160372962715499E-5</v>
      </c>
      <c r="FP14" s="67"/>
      <c r="FQ14" s="68">
        <f t="shared" si="118"/>
        <v>1.4540093240678875E-4</v>
      </c>
      <c r="FR14" s="67"/>
      <c r="FS14" s="68">
        <f t="shared" si="119"/>
        <v>5.8160372962715499E-5</v>
      </c>
      <c r="FT14" s="67"/>
      <c r="FU14" s="68">
        <f t="shared" si="120"/>
        <v>1.4540093240678875E-4</v>
      </c>
      <c r="FV14" s="67"/>
      <c r="FW14" s="68">
        <f t="shared" si="121"/>
        <v>5.8160372962715499E-5</v>
      </c>
      <c r="FX14" s="67"/>
      <c r="FY14" s="68">
        <f t="shared" si="122"/>
        <v>1.4540093240678875E-4</v>
      </c>
      <c r="FZ14" s="67"/>
    </row>
    <row r="15" spans="1:182" ht="15" customHeight="1">
      <c r="A15" s="63"/>
      <c r="B15" s="53" t="s">
        <v>157</v>
      </c>
      <c r="C15" s="64"/>
      <c r="D15" s="69" t="s">
        <v>158</v>
      </c>
      <c r="E15" s="70">
        <v>6.3144459628541096E-5</v>
      </c>
      <c r="F15" s="67" t="str">
        <f t="shared" ca="1" si="42"/>
        <v>(2)</v>
      </c>
      <c r="G15" s="120">
        <v>70</v>
      </c>
      <c r="H15" s="67" t="str">
        <f ca="1">$A$89</f>
        <v>(6)</v>
      </c>
      <c r="I15" s="120">
        <f>EGEN_DPF_a_RONLER!G14</f>
        <v>94.5</v>
      </c>
      <c r="J15" s="67" t="str">
        <f t="shared" ref="J15:J18" ca="1" si="131">$A$93</f>
        <v>(10)</v>
      </c>
      <c r="K15" s="68">
        <f t="shared" si="124"/>
        <v>7.1542672759137116E-6</v>
      </c>
      <c r="L15" s="67"/>
      <c r="M15" s="68">
        <f t="shared" si="125"/>
        <v>1.7885668189784277E-5</v>
      </c>
      <c r="N15" s="67"/>
      <c r="O15" s="68">
        <f t="shared" si="43"/>
        <v>7.1542672759137116E-6</v>
      </c>
      <c r="P15" s="67"/>
      <c r="Q15" s="68">
        <f t="shared" si="44"/>
        <v>1.7885668189784277E-5</v>
      </c>
      <c r="R15" s="67"/>
      <c r="S15" s="68">
        <f t="shared" si="45"/>
        <v>5.9769388261395626E-6</v>
      </c>
      <c r="T15" s="67"/>
      <c r="U15" s="68">
        <f t="shared" si="46"/>
        <v>1.4942347065348908E-5</v>
      </c>
      <c r="V15" s="67"/>
      <c r="W15" s="68">
        <f t="shared" si="47"/>
        <v>7.1542672759137116E-6</v>
      </c>
      <c r="X15" s="67"/>
      <c r="Y15" s="68">
        <f t="shared" si="48"/>
        <v>1.7885668189784277E-5</v>
      </c>
      <c r="Z15" s="67"/>
      <c r="AA15" s="68">
        <f t="shared" si="49"/>
        <v>7.1542672759137116E-6</v>
      </c>
      <c r="AB15" s="67"/>
      <c r="AC15" s="68">
        <f t="shared" si="50"/>
        <v>1.7885668189784277E-5</v>
      </c>
      <c r="AD15" s="67"/>
      <c r="AE15" s="68">
        <f t="shared" si="51"/>
        <v>7.1542672759137116E-6</v>
      </c>
      <c r="AF15" s="67"/>
      <c r="AG15" s="68">
        <f t="shared" si="52"/>
        <v>1.7885668189784277E-5</v>
      </c>
      <c r="AH15" s="67"/>
      <c r="AI15" s="68">
        <f t="shared" si="53"/>
        <v>5.9734658808599929E-6</v>
      </c>
      <c r="AJ15" s="67"/>
      <c r="AK15" s="68">
        <f t="shared" si="54"/>
        <v>1.4933664702149983E-5</v>
      </c>
      <c r="AL15" s="67"/>
      <c r="AM15" s="68">
        <f t="shared" si="55"/>
        <v>5.9734658808599929E-6</v>
      </c>
      <c r="AN15" s="67"/>
      <c r="AO15" s="68">
        <f t="shared" si="56"/>
        <v>1.4933664702149983E-5</v>
      </c>
      <c r="AP15" s="67"/>
      <c r="AQ15" s="68">
        <f t="shared" si="57"/>
        <v>5.9734658808599929E-6</v>
      </c>
      <c r="AR15" s="67"/>
      <c r="AS15" s="68">
        <f t="shared" si="58"/>
        <v>1.4933664702149983E-5</v>
      </c>
      <c r="AT15" s="67"/>
      <c r="AU15" s="68">
        <f t="shared" si="59"/>
        <v>8.335068670967432E-6</v>
      </c>
      <c r="AV15" s="67"/>
      <c r="AW15" s="68">
        <f t="shared" si="60"/>
        <v>2.083767167741858E-5</v>
      </c>
      <c r="AX15" s="67"/>
      <c r="AY15" s="68">
        <f t="shared" si="61"/>
        <v>8.335068670967432E-6</v>
      </c>
      <c r="AZ15" s="67"/>
      <c r="BA15" s="68">
        <f t="shared" si="62"/>
        <v>2.083767167741858E-5</v>
      </c>
      <c r="BB15" s="67"/>
      <c r="BC15" s="68">
        <f t="shared" si="63"/>
        <v>8.335068670967432E-6</v>
      </c>
      <c r="BD15" s="67"/>
      <c r="BE15" s="68">
        <f t="shared" si="64"/>
        <v>2.083767167741858E-5</v>
      </c>
      <c r="BF15" s="67"/>
      <c r="BG15" s="68">
        <f t="shared" si="65"/>
        <v>8.335068670967432E-6</v>
      </c>
      <c r="BH15" s="67"/>
      <c r="BI15" s="68">
        <f t="shared" si="66"/>
        <v>2.083767167741858E-5</v>
      </c>
      <c r="BJ15" s="67"/>
      <c r="BK15" s="68">
        <f t="shared" si="67"/>
        <v>8.335068670967432E-6</v>
      </c>
      <c r="BL15" s="67"/>
      <c r="BM15" s="68">
        <f t="shared" si="68"/>
        <v>2.083767167741858E-5</v>
      </c>
      <c r="BN15" s="67"/>
      <c r="BO15" s="68">
        <f t="shared" si="69"/>
        <v>8.335068670967432E-6</v>
      </c>
      <c r="BP15" s="67"/>
      <c r="BQ15" s="68">
        <f t="shared" si="70"/>
        <v>2.083767167741858E-5</v>
      </c>
      <c r="BR15" s="67"/>
      <c r="BS15" s="68">
        <f t="shared" si="71"/>
        <v>8.335068670967432E-6</v>
      </c>
      <c r="BT15" s="67"/>
      <c r="BU15" s="68">
        <f t="shared" si="72"/>
        <v>2.083767167741858E-5</v>
      </c>
      <c r="BV15" s="67"/>
      <c r="BW15" s="68">
        <f t="shared" si="73"/>
        <v>8.335068670967432E-6</v>
      </c>
      <c r="BX15" s="67"/>
      <c r="BY15" s="68">
        <f t="shared" si="74"/>
        <v>2.083767167741858E-5</v>
      </c>
      <c r="BZ15" s="67"/>
      <c r="CA15" s="68">
        <f t="shared" si="75"/>
        <v>8.335068670967432E-6</v>
      </c>
      <c r="CB15" s="67"/>
      <c r="CC15" s="68">
        <f t="shared" si="76"/>
        <v>2.083767167741858E-5</v>
      </c>
      <c r="CD15" s="67"/>
      <c r="CE15" s="68">
        <f t="shared" si="77"/>
        <v>8.335068670967432E-6</v>
      </c>
      <c r="CF15" s="67"/>
      <c r="CG15" s="68">
        <f t="shared" si="78"/>
        <v>2.083767167741858E-5</v>
      </c>
      <c r="CH15" s="67"/>
      <c r="CI15" s="68">
        <f t="shared" si="79"/>
        <v>8.335068670967432E-6</v>
      </c>
      <c r="CJ15" s="67"/>
      <c r="CK15" s="68">
        <f t="shared" si="80"/>
        <v>2.083767167741858E-5</v>
      </c>
      <c r="CL15" s="67"/>
      <c r="CM15" s="68">
        <f t="shared" si="81"/>
        <v>8.335068670967432E-6</v>
      </c>
      <c r="CN15" s="67"/>
      <c r="CO15" s="68">
        <f t="shared" si="82"/>
        <v>2.083767167741858E-5</v>
      </c>
      <c r="CP15" s="67"/>
      <c r="CQ15" s="68">
        <f t="shared" si="83"/>
        <v>8.335068670967432E-6</v>
      </c>
      <c r="CR15" s="67"/>
      <c r="CS15" s="68">
        <f t="shared" si="84"/>
        <v>2.083767167741858E-5</v>
      </c>
      <c r="CT15" s="67"/>
      <c r="CU15" s="68">
        <f t="shared" si="85"/>
        <v>8.335068670967432E-6</v>
      </c>
      <c r="CV15" s="67"/>
      <c r="CW15" s="68">
        <f t="shared" si="86"/>
        <v>2.083767167741858E-5</v>
      </c>
      <c r="CX15" s="67"/>
      <c r="CY15" s="68">
        <f t="shared" si="87"/>
        <v>8.335068670967432E-6</v>
      </c>
      <c r="CZ15" s="67"/>
      <c r="DA15" s="68">
        <f t="shared" si="88"/>
        <v>2.083767167741858E-5</v>
      </c>
      <c r="DB15" s="67"/>
      <c r="DC15" s="68">
        <f t="shared" si="89"/>
        <v>8.335068670967432E-6</v>
      </c>
      <c r="DD15" s="67"/>
      <c r="DE15" s="68">
        <f t="shared" si="90"/>
        <v>2.083767167741858E-5</v>
      </c>
      <c r="DF15" s="67"/>
      <c r="DG15" s="68">
        <f t="shared" si="91"/>
        <v>8.335068670967432E-6</v>
      </c>
      <c r="DH15" s="67"/>
      <c r="DI15" s="68">
        <f t="shared" si="92"/>
        <v>2.083767167741858E-5</v>
      </c>
      <c r="DJ15" s="67"/>
      <c r="DK15" s="68">
        <f t="shared" si="93"/>
        <v>8.335068670967432E-6</v>
      </c>
      <c r="DL15" s="67"/>
      <c r="DM15" s="68">
        <f t="shared" si="94"/>
        <v>2.083767167741858E-5</v>
      </c>
      <c r="DN15" s="67"/>
      <c r="DO15" s="68">
        <f t="shared" si="95"/>
        <v>8.335068670967432E-6</v>
      </c>
      <c r="DP15" s="67"/>
      <c r="DQ15" s="68">
        <f t="shared" si="96"/>
        <v>2.083767167741858E-5</v>
      </c>
      <c r="DR15" s="67"/>
      <c r="DS15" s="68">
        <f t="shared" si="97"/>
        <v>8.335068670967432E-6</v>
      </c>
      <c r="DT15" s="67"/>
      <c r="DU15" s="68">
        <f t="shared" si="98"/>
        <v>2.083767167741858E-5</v>
      </c>
      <c r="DV15" s="67"/>
      <c r="DW15" s="68">
        <f t="shared" si="99"/>
        <v>8.335068670967432E-6</v>
      </c>
      <c r="DX15" s="67"/>
      <c r="DY15" s="68">
        <f t="shared" si="100"/>
        <v>2.083767167741858E-5</v>
      </c>
      <c r="DZ15" s="67"/>
      <c r="EA15" s="68">
        <f t="shared" si="101"/>
        <v>7.1542672759137116E-6</v>
      </c>
      <c r="EB15" s="67"/>
      <c r="EC15" s="68">
        <f t="shared" si="102"/>
        <v>1.7885668189784277E-5</v>
      </c>
      <c r="ED15" s="67"/>
      <c r="EE15" s="68">
        <f t="shared" si="103"/>
        <v>7.1542672759137116E-6</v>
      </c>
      <c r="EF15" s="67"/>
      <c r="EG15" s="68">
        <f t="shared" si="104"/>
        <v>1.7885668189784277E-5</v>
      </c>
      <c r="EH15" s="67"/>
      <c r="EI15" s="68">
        <f t="shared" si="105"/>
        <v>6.5165082336654417E-6</v>
      </c>
      <c r="EJ15" s="67"/>
      <c r="EK15" s="68">
        <f t="shared" si="106"/>
        <v>1.6291270584163606E-5</v>
      </c>
      <c r="EL15" s="67"/>
      <c r="EM15" s="68">
        <f t="shared" si="126"/>
        <v>7.1542672759137116E-6</v>
      </c>
      <c r="EN15" s="67"/>
      <c r="EO15" s="68">
        <f t="shared" si="127"/>
        <v>1.7885668189784277E-5</v>
      </c>
      <c r="EP15" s="67"/>
      <c r="EQ15" s="68">
        <f t="shared" si="128"/>
        <v>7.1542672759137116E-6</v>
      </c>
      <c r="ER15" s="67"/>
      <c r="ES15" s="68">
        <f t="shared" si="129"/>
        <v>1.7885668189784277E-5</v>
      </c>
      <c r="ET15" s="67"/>
      <c r="EU15" s="68">
        <f t="shared" si="107"/>
        <v>8.335068670967432E-6</v>
      </c>
      <c r="EV15" s="67"/>
      <c r="EW15" s="68">
        <f t="shared" si="108"/>
        <v>2.083767167741858E-5</v>
      </c>
      <c r="EX15" s="67"/>
      <c r="EY15" s="68">
        <f t="shared" si="109"/>
        <v>8.335068670967432E-6</v>
      </c>
      <c r="EZ15" s="67"/>
      <c r="FA15" s="68">
        <f t="shared" si="110"/>
        <v>2.083767167741858E-5</v>
      </c>
      <c r="FB15" s="67"/>
      <c r="FC15" s="68">
        <f t="shared" si="111"/>
        <v>8.335068670967432E-6</v>
      </c>
      <c r="FD15" s="67"/>
      <c r="FE15" s="68">
        <f t="shared" si="112"/>
        <v>2.083767167741858E-5</v>
      </c>
      <c r="FF15" s="67"/>
      <c r="FG15" s="68">
        <f t="shared" si="113"/>
        <v>8.335068670967432E-6</v>
      </c>
      <c r="FH15" s="67"/>
      <c r="FI15" s="68">
        <f t="shared" si="114"/>
        <v>2.083767167741858E-5</v>
      </c>
      <c r="FJ15" s="67"/>
      <c r="FK15" s="68">
        <f t="shared" si="115"/>
        <v>8.335068670967432E-6</v>
      </c>
      <c r="FL15" s="67"/>
      <c r="FM15" s="68">
        <f t="shared" si="116"/>
        <v>2.083767167741858E-5</v>
      </c>
      <c r="FN15" s="67"/>
      <c r="FO15" s="68">
        <f t="shared" si="117"/>
        <v>8.335068670967432E-6</v>
      </c>
      <c r="FP15" s="67"/>
      <c r="FQ15" s="68">
        <f t="shared" si="118"/>
        <v>2.083767167741858E-5</v>
      </c>
      <c r="FR15" s="67"/>
      <c r="FS15" s="68">
        <f t="shared" si="119"/>
        <v>8.335068670967432E-6</v>
      </c>
      <c r="FT15" s="67"/>
      <c r="FU15" s="68">
        <f t="shared" si="120"/>
        <v>2.083767167741858E-5</v>
      </c>
      <c r="FV15" s="67"/>
      <c r="FW15" s="68">
        <f t="shared" si="121"/>
        <v>8.335068670967432E-6</v>
      </c>
      <c r="FX15" s="67"/>
      <c r="FY15" s="68">
        <f t="shared" si="122"/>
        <v>2.083767167741858E-5</v>
      </c>
      <c r="FZ15" s="67"/>
    </row>
    <row r="16" spans="1:182" ht="15" customHeight="1">
      <c r="A16" s="63"/>
      <c r="B16" s="53" t="s">
        <v>159</v>
      </c>
      <c r="C16" s="64"/>
      <c r="D16" s="69" t="s">
        <v>160</v>
      </c>
      <c r="E16" s="70">
        <v>5.0213520825554141E-4</v>
      </c>
      <c r="F16" s="67" t="str">
        <f t="shared" ca="1" si="42"/>
        <v>(2)</v>
      </c>
      <c r="G16" s="120">
        <v>70</v>
      </c>
      <c r="H16" s="67" t="str">
        <f t="shared" si="130"/>
        <v>(11)</v>
      </c>
      <c r="I16" s="120">
        <f>EGEN_DPF_a_RONLER!G15</f>
        <v>94.5</v>
      </c>
      <c r="J16" s="67" t="str">
        <f t="shared" ca="1" si="131"/>
        <v>(10)</v>
      </c>
      <c r="K16" s="68">
        <f t="shared" si="124"/>
        <v>5.6891919095352886E-5</v>
      </c>
      <c r="L16" s="67"/>
      <c r="M16" s="68">
        <f t="shared" si="125"/>
        <v>1.4222979773838223E-4</v>
      </c>
      <c r="N16" s="67"/>
      <c r="O16" s="68">
        <f t="shared" si="43"/>
        <v>5.6891919095352886E-5</v>
      </c>
      <c r="P16" s="67"/>
      <c r="Q16" s="68">
        <f t="shared" si="44"/>
        <v>1.4222979773838223E-4</v>
      </c>
      <c r="R16" s="67"/>
      <c r="S16" s="68">
        <f t="shared" si="45"/>
        <v>4.7529608137428312E-5</v>
      </c>
      <c r="T16" s="67"/>
      <c r="U16" s="68">
        <f t="shared" si="46"/>
        <v>1.1882402034357081E-4</v>
      </c>
      <c r="V16" s="67"/>
      <c r="W16" s="68">
        <f t="shared" si="47"/>
        <v>5.6891919095352886E-5</v>
      </c>
      <c r="X16" s="67"/>
      <c r="Y16" s="68">
        <f t="shared" si="48"/>
        <v>1.4222979773838223E-4</v>
      </c>
      <c r="Z16" s="67"/>
      <c r="AA16" s="68">
        <f t="shared" si="49"/>
        <v>5.6891919095352886E-5</v>
      </c>
      <c r="AB16" s="67"/>
      <c r="AC16" s="68">
        <f t="shared" si="50"/>
        <v>1.4222979773838223E-4</v>
      </c>
      <c r="AD16" s="67"/>
      <c r="AE16" s="68">
        <f t="shared" si="51"/>
        <v>5.6891919095352886E-5</v>
      </c>
      <c r="AF16" s="67"/>
      <c r="AG16" s="68">
        <f t="shared" si="52"/>
        <v>1.4222979773838223E-4</v>
      </c>
      <c r="AH16" s="67"/>
      <c r="AI16" s="68">
        <f t="shared" si="53"/>
        <v>4.7501990700974265E-5</v>
      </c>
      <c r="AJ16" s="67"/>
      <c r="AK16" s="68">
        <f t="shared" si="54"/>
        <v>1.1875497675243566E-4</v>
      </c>
      <c r="AL16" s="67"/>
      <c r="AM16" s="68">
        <f t="shared" si="55"/>
        <v>4.7501990700974265E-5</v>
      </c>
      <c r="AN16" s="67"/>
      <c r="AO16" s="68">
        <f t="shared" si="56"/>
        <v>1.1875497675243566E-4</v>
      </c>
      <c r="AP16" s="67"/>
      <c r="AQ16" s="68">
        <f t="shared" si="57"/>
        <v>4.7501990700974265E-5</v>
      </c>
      <c r="AR16" s="67"/>
      <c r="AS16" s="68">
        <f t="shared" si="58"/>
        <v>1.1875497675243566E-4</v>
      </c>
      <c r="AT16" s="67"/>
      <c r="AU16" s="68">
        <f t="shared" si="59"/>
        <v>6.6281847489731534E-5</v>
      </c>
      <c r="AV16" s="67"/>
      <c r="AW16" s="68">
        <f t="shared" si="60"/>
        <v>1.6570461872432882E-4</v>
      </c>
      <c r="AX16" s="67"/>
      <c r="AY16" s="68">
        <f t="shared" si="61"/>
        <v>6.6281847489731534E-5</v>
      </c>
      <c r="AZ16" s="67"/>
      <c r="BA16" s="68">
        <f t="shared" si="62"/>
        <v>1.6570461872432882E-4</v>
      </c>
      <c r="BB16" s="67"/>
      <c r="BC16" s="68">
        <f t="shared" si="63"/>
        <v>6.6281847489731534E-5</v>
      </c>
      <c r="BD16" s="67"/>
      <c r="BE16" s="68">
        <f t="shared" si="64"/>
        <v>1.6570461872432882E-4</v>
      </c>
      <c r="BF16" s="67"/>
      <c r="BG16" s="68">
        <f t="shared" si="65"/>
        <v>6.6281847489731534E-5</v>
      </c>
      <c r="BH16" s="67"/>
      <c r="BI16" s="68">
        <f t="shared" si="66"/>
        <v>1.6570461872432882E-4</v>
      </c>
      <c r="BJ16" s="67"/>
      <c r="BK16" s="68">
        <f t="shared" si="67"/>
        <v>6.6281847489731534E-5</v>
      </c>
      <c r="BL16" s="67"/>
      <c r="BM16" s="68">
        <f t="shared" si="68"/>
        <v>1.6570461872432882E-4</v>
      </c>
      <c r="BN16" s="67"/>
      <c r="BO16" s="68">
        <f t="shared" si="69"/>
        <v>6.6281847489731534E-5</v>
      </c>
      <c r="BP16" s="67"/>
      <c r="BQ16" s="68">
        <f t="shared" si="70"/>
        <v>1.6570461872432882E-4</v>
      </c>
      <c r="BR16" s="67"/>
      <c r="BS16" s="68">
        <f t="shared" si="71"/>
        <v>6.6281847489731534E-5</v>
      </c>
      <c r="BT16" s="67"/>
      <c r="BU16" s="68">
        <f t="shared" si="72"/>
        <v>1.6570461872432882E-4</v>
      </c>
      <c r="BV16" s="67"/>
      <c r="BW16" s="68">
        <f t="shared" si="73"/>
        <v>6.6281847489731534E-5</v>
      </c>
      <c r="BX16" s="67"/>
      <c r="BY16" s="68">
        <f t="shared" si="74"/>
        <v>1.6570461872432882E-4</v>
      </c>
      <c r="BZ16" s="67"/>
      <c r="CA16" s="68">
        <f t="shared" si="75"/>
        <v>6.6281847489731534E-5</v>
      </c>
      <c r="CB16" s="67"/>
      <c r="CC16" s="68">
        <f t="shared" si="76"/>
        <v>1.6570461872432882E-4</v>
      </c>
      <c r="CD16" s="67"/>
      <c r="CE16" s="68">
        <f t="shared" si="77"/>
        <v>6.6281847489731534E-5</v>
      </c>
      <c r="CF16" s="67"/>
      <c r="CG16" s="68">
        <f t="shared" si="78"/>
        <v>1.6570461872432882E-4</v>
      </c>
      <c r="CH16" s="67"/>
      <c r="CI16" s="68">
        <f t="shared" si="79"/>
        <v>6.6281847489731534E-5</v>
      </c>
      <c r="CJ16" s="67"/>
      <c r="CK16" s="68">
        <f t="shared" si="80"/>
        <v>1.6570461872432882E-4</v>
      </c>
      <c r="CL16" s="67"/>
      <c r="CM16" s="68">
        <f t="shared" si="81"/>
        <v>6.6281847489731534E-5</v>
      </c>
      <c r="CN16" s="67"/>
      <c r="CO16" s="68">
        <f t="shared" si="82"/>
        <v>1.6570461872432882E-4</v>
      </c>
      <c r="CP16" s="67"/>
      <c r="CQ16" s="68">
        <f t="shared" si="83"/>
        <v>6.6281847489731534E-5</v>
      </c>
      <c r="CR16" s="67"/>
      <c r="CS16" s="68">
        <f t="shared" si="84"/>
        <v>1.6570461872432882E-4</v>
      </c>
      <c r="CT16" s="67"/>
      <c r="CU16" s="68">
        <f t="shared" si="85"/>
        <v>6.6281847489731534E-5</v>
      </c>
      <c r="CV16" s="67"/>
      <c r="CW16" s="68">
        <f t="shared" si="86"/>
        <v>1.6570461872432882E-4</v>
      </c>
      <c r="CX16" s="67"/>
      <c r="CY16" s="68">
        <f t="shared" si="87"/>
        <v>6.6281847489731534E-5</v>
      </c>
      <c r="CZ16" s="67"/>
      <c r="DA16" s="68">
        <f t="shared" si="88"/>
        <v>1.6570461872432882E-4</v>
      </c>
      <c r="DB16" s="67"/>
      <c r="DC16" s="68">
        <f t="shared" si="89"/>
        <v>6.6281847489731534E-5</v>
      </c>
      <c r="DD16" s="67"/>
      <c r="DE16" s="68">
        <f t="shared" si="90"/>
        <v>1.6570461872432882E-4</v>
      </c>
      <c r="DF16" s="67"/>
      <c r="DG16" s="68">
        <f t="shared" si="91"/>
        <v>6.6281847489731534E-5</v>
      </c>
      <c r="DH16" s="67"/>
      <c r="DI16" s="68">
        <f t="shared" si="92"/>
        <v>1.6570461872432882E-4</v>
      </c>
      <c r="DJ16" s="67"/>
      <c r="DK16" s="68">
        <f t="shared" si="93"/>
        <v>6.6281847489731534E-5</v>
      </c>
      <c r="DL16" s="67"/>
      <c r="DM16" s="68">
        <f t="shared" si="94"/>
        <v>1.6570461872432882E-4</v>
      </c>
      <c r="DN16" s="67"/>
      <c r="DO16" s="68">
        <f t="shared" si="95"/>
        <v>6.6281847489731534E-5</v>
      </c>
      <c r="DP16" s="67"/>
      <c r="DQ16" s="68">
        <f t="shared" si="96"/>
        <v>1.6570461872432882E-4</v>
      </c>
      <c r="DR16" s="67"/>
      <c r="DS16" s="68">
        <f t="shared" si="97"/>
        <v>6.6281847489731534E-5</v>
      </c>
      <c r="DT16" s="67"/>
      <c r="DU16" s="68">
        <f t="shared" si="98"/>
        <v>1.6570461872432882E-4</v>
      </c>
      <c r="DV16" s="67"/>
      <c r="DW16" s="68">
        <f t="shared" si="99"/>
        <v>6.6281847489731534E-5</v>
      </c>
      <c r="DX16" s="67"/>
      <c r="DY16" s="68">
        <f t="shared" si="100"/>
        <v>1.6570461872432882E-4</v>
      </c>
      <c r="DZ16" s="67"/>
      <c r="EA16" s="68">
        <f t="shared" si="101"/>
        <v>5.6891919095352886E-5</v>
      </c>
      <c r="EB16" s="67"/>
      <c r="EC16" s="68">
        <f t="shared" si="102"/>
        <v>1.4222979773838223E-4</v>
      </c>
      <c r="ED16" s="67"/>
      <c r="EE16" s="68">
        <f t="shared" si="103"/>
        <v>5.6891919095352886E-5</v>
      </c>
      <c r="EF16" s="67"/>
      <c r="EG16" s="68">
        <f t="shared" si="104"/>
        <v>1.4222979773838223E-4</v>
      </c>
      <c r="EH16" s="67"/>
      <c r="EI16" s="68">
        <f t="shared" si="105"/>
        <v>5.1820353491971882E-5</v>
      </c>
      <c r="EJ16" s="67"/>
      <c r="EK16" s="68">
        <f t="shared" si="106"/>
        <v>1.2955088372992971E-4</v>
      </c>
      <c r="EL16" s="67"/>
      <c r="EM16" s="68">
        <f t="shared" si="126"/>
        <v>5.6891919095352886E-5</v>
      </c>
      <c r="EN16" s="67"/>
      <c r="EO16" s="68">
        <f t="shared" si="127"/>
        <v>1.4222979773838223E-4</v>
      </c>
      <c r="EP16" s="67"/>
      <c r="EQ16" s="68">
        <f t="shared" si="128"/>
        <v>5.6891919095352886E-5</v>
      </c>
      <c r="ER16" s="67"/>
      <c r="ES16" s="68">
        <f t="shared" si="129"/>
        <v>1.4222979773838223E-4</v>
      </c>
      <c r="ET16" s="67"/>
      <c r="EU16" s="68">
        <f t="shared" si="107"/>
        <v>6.6281847489731534E-5</v>
      </c>
      <c r="EV16" s="67"/>
      <c r="EW16" s="68">
        <f t="shared" si="108"/>
        <v>1.6570461872432882E-4</v>
      </c>
      <c r="EX16" s="67"/>
      <c r="EY16" s="68">
        <f t="shared" si="109"/>
        <v>6.6281847489731534E-5</v>
      </c>
      <c r="EZ16" s="67"/>
      <c r="FA16" s="68">
        <f t="shared" si="110"/>
        <v>1.6570461872432882E-4</v>
      </c>
      <c r="FB16" s="67"/>
      <c r="FC16" s="68">
        <f t="shared" si="111"/>
        <v>6.6281847489731534E-5</v>
      </c>
      <c r="FD16" s="67"/>
      <c r="FE16" s="68">
        <f t="shared" si="112"/>
        <v>1.6570461872432882E-4</v>
      </c>
      <c r="FF16" s="67"/>
      <c r="FG16" s="68">
        <f t="shared" si="113"/>
        <v>6.6281847489731534E-5</v>
      </c>
      <c r="FH16" s="67"/>
      <c r="FI16" s="68">
        <f t="shared" si="114"/>
        <v>1.6570461872432882E-4</v>
      </c>
      <c r="FJ16" s="67"/>
      <c r="FK16" s="68">
        <f t="shared" si="115"/>
        <v>6.6281847489731534E-5</v>
      </c>
      <c r="FL16" s="67"/>
      <c r="FM16" s="68">
        <f t="shared" si="116"/>
        <v>1.6570461872432882E-4</v>
      </c>
      <c r="FN16" s="67"/>
      <c r="FO16" s="68">
        <f t="shared" si="117"/>
        <v>6.6281847489731534E-5</v>
      </c>
      <c r="FP16" s="67"/>
      <c r="FQ16" s="68">
        <f t="shared" si="118"/>
        <v>1.6570461872432882E-4</v>
      </c>
      <c r="FR16" s="67"/>
      <c r="FS16" s="68">
        <f t="shared" si="119"/>
        <v>6.6281847489731534E-5</v>
      </c>
      <c r="FT16" s="67"/>
      <c r="FU16" s="68">
        <f t="shared" si="120"/>
        <v>1.6570461872432882E-4</v>
      </c>
      <c r="FV16" s="67"/>
      <c r="FW16" s="68">
        <f t="shared" si="121"/>
        <v>6.6281847489731534E-5</v>
      </c>
      <c r="FX16" s="67"/>
      <c r="FY16" s="68">
        <f t="shared" si="122"/>
        <v>1.6570461872432882E-4</v>
      </c>
      <c r="FZ16" s="67"/>
    </row>
    <row r="17" spans="1:182" ht="15" customHeight="1">
      <c r="A17" s="63"/>
      <c r="B17" s="73" t="s">
        <v>161</v>
      </c>
      <c r="C17" s="74"/>
      <c r="D17" s="65" t="s">
        <v>162</v>
      </c>
      <c r="E17" s="70">
        <v>1.5751137782235815E-5</v>
      </c>
      <c r="F17" s="67" t="str">
        <f t="shared" ca="1" si="42"/>
        <v>(2)</v>
      </c>
      <c r="G17" s="120">
        <v>70</v>
      </c>
      <c r="H17" s="67" t="str">
        <f ca="1">$A$89</f>
        <v>(6)</v>
      </c>
      <c r="I17" s="120">
        <f>EGEN_DPF_a_RONLER!G16</f>
        <v>70</v>
      </c>
      <c r="J17" s="67" t="str">
        <f t="shared" ref="J17:J19" si="132">$A$94</f>
        <v>(11)</v>
      </c>
      <c r="K17" s="68">
        <f t="shared" si="124"/>
        <v>9.7342031494217354E-6</v>
      </c>
      <c r="L17" s="67"/>
      <c r="M17" s="68">
        <f t="shared" si="125"/>
        <v>2.4335507873554335E-5</v>
      </c>
      <c r="N17" s="67"/>
      <c r="O17" s="68">
        <f t="shared" si="43"/>
        <v>9.7342031494217354E-6</v>
      </c>
      <c r="P17" s="67"/>
      <c r="Q17" s="68">
        <f t="shared" si="44"/>
        <v>2.4335507873554335E-5</v>
      </c>
      <c r="R17" s="67"/>
      <c r="S17" s="68">
        <f t="shared" si="45"/>
        <v>8.1323124369683525E-6</v>
      </c>
      <c r="T17" s="67"/>
      <c r="U17" s="68">
        <f t="shared" si="46"/>
        <v>2.0330781092420883E-5</v>
      </c>
      <c r="V17" s="67"/>
      <c r="W17" s="68">
        <f t="shared" si="47"/>
        <v>9.7342031494217354E-6</v>
      </c>
      <c r="X17" s="67"/>
      <c r="Y17" s="68">
        <f t="shared" si="48"/>
        <v>2.4335507873554335E-5</v>
      </c>
      <c r="Z17" s="67"/>
      <c r="AA17" s="68">
        <f t="shared" si="49"/>
        <v>9.7342031494217354E-6</v>
      </c>
      <c r="AB17" s="67"/>
      <c r="AC17" s="68">
        <f t="shared" si="50"/>
        <v>2.4335507873554335E-5</v>
      </c>
      <c r="AD17" s="67"/>
      <c r="AE17" s="68">
        <f t="shared" si="51"/>
        <v>9.7342031494217354E-6</v>
      </c>
      <c r="AF17" s="67"/>
      <c r="AG17" s="68">
        <f t="shared" si="52"/>
        <v>2.4335507873554335E-5</v>
      </c>
      <c r="AH17" s="67"/>
      <c r="AI17" s="68">
        <f t="shared" si="53"/>
        <v>8.1275870956336817E-6</v>
      </c>
      <c r="AJ17" s="67"/>
      <c r="AK17" s="68">
        <f t="shared" si="54"/>
        <v>2.0318967739084202E-5</v>
      </c>
      <c r="AL17" s="67"/>
      <c r="AM17" s="68">
        <f t="shared" si="55"/>
        <v>8.1275870956336817E-6</v>
      </c>
      <c r="AN17" s="67"/>
      <c r="AO17" s="68">
        <f t="shared" si="56"/>
        <v>2.0318967739084202E-5</v>
      </c>
      <c r="AP17" s="67"/>
      <c r="AQ17" s="68">
        <f t="shared" si="57"/>
        <v>8.1275870956336817E-6</v>
      </c>
      <c r="AR17" s="67"/>
      <c r="AS17" s="68">
        <f t="shared" si="58"/>
        <v>2.0318967739084202E-5</v>
      </c>
      <c r="AT17" s="67"/>
      <c r="AU17" s="68">
        <f t="shared" si="59"/>
        <v>1.1340819203209789E-5</v>
      </c>
      <c r="AV17" s="67"/>
      <c r="AW17" s="68">
        <f t="shared" si="60"/>
        <v>2.8352048008024475E-5</v>
      </c>
      <c r="AX17" s="67"/>
      <c r="AY17" s="68">
        <f t="shared" si="61"/>
        <v>1.1340819203209789E-5</v>
      </c>
      <c r="AZ17" s="67"/>
      <c r="BA17" s="68">
        <f t="shared" si="62"/>
        <v>2.8352048008024475E-5</v>
      </c>
      <c r="BB17" s="67"/>
      <c r="BC17" s="68">
        <f t="shared" si="63"/>
        <v>1.1340819203209789E-5</v>
      </c>
      <c r="BD17" s="67"/>
      <c r="BE17" s="68">
        <f t="shared" si="64"/>
        <v>2.8352048008024475E-5</v>
      </c>
      <c r="BF17" s="67"/>
      <c r="BG17" s="68">
        <f t="shared" si="65"/>
        <v>1.1340819203209789E-5</v>
      </c>
      <c r="BH17" s="67"/>
      <c r="BI17" s="68">
        <f t="shared" si="66"/>
        <v>2.8352048008024475E-5</v>
      </c>
      <c r="BJ17" s="67"/>
      <c r="BK17" s="68">
        <f t="shared" si="67"/>
        <v>1.1340819203209789E-5</v>
      </c>
      <c r="BL17" s="67"/>
      <c r="BM17" s="68">
        <f t="shared" si="68"/>
        <v>2.8352048008024475E-5</v>
      </c>
      <c r="BN17" s="67"/>
      <c r="BO17" s="68">
        <f t="shared" si="69"/>
        <v>1.1340819203209789E-5</v>
      </c>
      <c r="BP17" s="67"/>
      <c r="BQ17" s="68">
        <f t="shared" si="70"/>
        <v>2.8352048008024475E-5</v>
      </c>
      <c r="BR17" s="67"/>
      <c r="BS17" s="68">
        <f t="shared" si="71"/>
        <v>1.1340819203209789E-5</v>
      </c>
      <c r="BT17" s="67"/>
      <c r="BU17" s="68">
        <f t="shared" si="72"/>
        <v>2.8352048008024475E-5</v>
      </c>
      <c r="BV17" s="67"/>
      <c r="BW17" s="68">
        <f t="shared" si="73"/>
        <v>1.1340819203209789E-5</v>
      </c>
      <c r="BX17" s="67"/>
      <c r="BY17" s="68">
        <f t="shared" si="74"/>
        <v>2.8352048008024475E-5</v>
      </c>
      <c r="BZ17" s="67"/>
      <c r="CA17" s="68">
        <f t="shared" si="75"/>
        <v>1.1340819203209789E-5</v>
      </c>
      <c r="CB17" s="67"/>
      <c r="CC17" s="68">
        <f t="shared" si="76"/>
        <v>2.8352048008024475E-5</v>
      </c>
      <c r="CD17" s="67"/>
      <c r="CE17" s="68">
        <f t="shared" si="77"/>
        <v>1.1340819203209789E-5</v>
      </c>
      <c r="CF17" s="67"/>
      <c r="CG17" s="68">
        <f t="shared" si="78"/>
        <v>2.8352048008024475E-5</v>
      </c>
      <c r="CH17" s="67"/>
      <c r="CI17" s="68">
        <f t="shared" si="79"/>
        <v>1.1340819203209789E-5</v>
      </c>
      <c r="CJ17" s="67"/>
      <c r="CK17" s="68">
        <f t="shared" si="80"/>
        <v>2.8352048008024475E-5</v>
      </c>
      <c r="CL17" s="67"/>
      <c r="CM17" s="68">
        <f t="shared" si="81"/>
        <v>1.1340819203209789E-5</v>
      </c>
      <c r="CN17" s="67"/>
      <c r="CO17" s="68">
        <f t="shared" si="82"/>
        <v>2.8352048008024475E-5</v>
      </c>
      <c r="CP17" s="67"/>
      <c r="CQ17" s="68">
        <f t="shared" si="83"/>
        <v>1.1340819203209789E-5</v>
      </c>
      <c r="CR17" s="67"/>
      <c r="CS17" s="68">
        <f t="shared" si="84"/>
        <v>2.8352048008024475E-5</v>
      </c>
      <c r="CT17" s="67"/>
      <c r="CU17" s="68">
        <f t="shared" si="85"/>
        <v>1.1340819203209789E-5</v>
      </c>
      <c r="CV17" s="67"/>
      <c r="CW17" s="68">
        <f t="shared" si="86"/>
        <v>2.8352048008024475E-5</v>
      </c>
      <c r="CX17" s="67"/>
      <c r="CY17" s="68">
        <f t="shared" si="87"/>
        <v>1.1340819203209789E-5</v>
      </c>
      <c r="CZ17" s="67"/>
      <c r="DA17" s="68">
        <f t="shared" si="88"/>
        <v>2.8352048008024475E-5</v>
      </c>
      <c r="DB17" s="67"/>
      <c r="DC17" s="68">
        <f t="shared" si="89"/>
        <v>1.1340819203209789E-5</v>
      </c>
      <c r="DD17" s="67"/>
      <c r="DE17" s="68">
        <f t="shared" si="90"/>
        <v>2.8352048008024475E-5</v>
      </c>
      <c r="DF17" s="67"/>
      <c r="DG17" s="68">
        <f t="shared" si="91"/>
        <v>1.1340819203209789E-5</v>
      </c>
      <c r="DH17" s="67"/>
      <c r="DI17" s="68">
        <f t="shared" si="92"/>
        <v>2.8352048008024475E-5</v>
      </c>
      <c r="DJ17" s="67"/>
      <c r="DK17" s="68">
        <f t="shared" si="93"/>
        <v>1.1340819203209789E-5</v>
      </c>
      <c r="DL17" s="67"/>
      <c r="DM17" s="68">
        <f t="shared" si="94"/>
        <v>2.8352048008024475E-5</v>
      </c>
      <c r="DN17" s="67"/>
      <c r="DO17" s="68">
        <f t="shared" si="95"/>
        <v>1.1340819203209789E-5</v>
      </c>
      <c r="DP17" s="67"/>
      <c r="DQ17" s="68">
        <f t="shared" si="96"/>
        <v>2.8352048008024475E-5</v>
      </c>
      <c r="DR17" s="67"/>
      <c r="DS17" s="68">
        <f t="shared" si="97"/>
        <v>1.1340819203209789E-5</v>
      </c>
      <c r="DT17" s="67"/>
      <c r="DU17" s="68">
        <f t="shared" si="98"/>
        <v>2.8352048008024475E-5</v>
      </c>
      <c r="DV17" s="67"/>
      <c r="DW17" s="68">
        <f t="shared" si="99"/>
        <v>1.1340819203209789E-5</v>
      </c>
      <c r="DX17" s="67"/>
      <c r="DY17" s="68">
        <f t="shared" si="100"/>
        <v>2.8352048008024475E-5</v>
      </c>
      <c r="DZ17" s="67"/>
      <c r="EA17" s="68">
        <f t="shared" si="101"/>
        <v>9.7342031494217354E-6</v>
      </c>
      <c r="EB17" s="67"/>
      <c r="EC17" s="68">
        <f t="shared" si="102"/>
        <v>2.4335507873554335E-5</v>
      </c>
      <c r="ED17" s="67"/>
      <c r="EE17" s="68">
        <f t="shared" si="103"/>
        <v>9.7342031494217354E-6</v>
      </c>
      <c r="EF17" s="67"/>
      <c r="EG17" s="68">
        <f t="shared" si="104"/>
        <v>2.4335507873554335E-5</v>
      </c>
      <c r="EH17" s="67"/>
      <c r="EI17" s="68">
        <f t="shared" si="105"/>
        <v>1.6255174191267364E-6</v>
      </c>
      <c r="EJ17" s="67"/>
      <c r="EK17" s="68">
        <f t="shared" si="106"/>
        <v>4.0637935478168408E-6</v>
      </c>
      <c r="EL17" s="67"/>
      <c r="EM17" s="68">
        <f t="shared" si="126"/>
        <v>9.7342031494217354E-6</v>
      </c>
      <c r="EN17" s="67"/>
      <c r="EO17" s="68">
        <f t="shared" si="127"/>
        <v>2.4335507873554335E-5</v>
      </c>
      <c r="EP17" s="67"/>
      <c r="EQ17" s="68">
        <f t="shared" si="128"/>
        <v>9.7342031494217354E-6</v>
      </c>
      <c r="ER17" s="67"/>
      <c r="ES17" s="68">
        <f t="shared" si="129"/>
        <v>2.4335507873554335E-5</v>
      </c>
      <c r="ET17" s="67"/>
      <c r="EU17" s="68">
        <f t="shared" si="107"/>
        <v>1.1340819203209789E-5</v>
      </c>
      <c r="EV17" s="67"/>
      <c r="EW17" s="68">
        <f t="shared" si="108"/>
        <v>2.8352048008024475E-5</v>
      </c>
      <c r="EX17" s="67"/>
      <c r="EY17" s="68">
        <f t="shared" si="109"/>
        <v>1.1340819203209789E-5</v>
      </c>
      <c r="EZ17" s="67"/>
      <c r="FA17" s="68">
        <f t="shared" si="110"/>
        <v>2.8352048008024475E-5</v>
      </c>
      <c r="FB17" s="67"/>
      <c r="FC17" s="68">
        <f t="shared" si="111"/>
        <v>1.1340819203209789E-5</v>
      </c>
      <c r="FD17" s="67"/>
      <c r="FE17" s="68">
        <f t="shared" si="112"/>
        <v>2.8352048008024475E-5</v>
      </c>
      <c r="FF17" s="67"/>
      <c r="FG17" s="68">
        <f t="shared" si="113"/>
        <v>1.1340819203209789E-5</v>
      </c>
      <c r="FH17" s="67"/>
      <c r="FI17" s="68">
        <f t="shared" si="114"/>
        <v>2.8352048008024475E-5</v>
      </c>
      <c r="FJ17" s="67"/>
      <c r="FK17" s="68">
        <f t="shared" si="115"/>
        <v>1.1340819203209789E-5</v>
      </c>
      <c r="FL17" s="67"/>
      <c r="FM17" s="68">
        <f t="shared" si="116"/>
        <v>2.8352048008024475E-5</v>
      </c>
      <c r="FN17" s="67"/>
      <c r="FO17" s="68">
        <f t="shared" si="117"/>
        <v>1.1340819203209789E-5</v>
      </c>
      <c r="FP17" s="67"/>
      <c r="FQ17" s="68">
        <f t="shared" si="118"/>
        <v>2.8352048008024475E-5</v>
      </c>
      <c r="FR17" s="67"/>
      <c r="FS17" s="68">
        <f t="shared" si="119"/>
        <v>1.1340819203209789E-5</v>
      </c>
      <c r="FT17" s="67"/>
      <c r="FU17" s="68">
        <f t="shared" si="120"/>
        <v>2.8352048008024475E-5</v>
      </c>
      <c r="FV17" s="67"/>
      <c r="FW17" s="68">
        <f t="shared" si="121"/>
        <v>1.1340819203209789E-5</v>
      </c>
      <c r="FX17" s="67"/>
      <c r="FY17" s="68">
        <f t="shared" si="122"/>
        <v>2.8352048008024475E-5</v>
      </c>
      <c r="FZ17" s="67"/>
    </row>
    <row r="18" spans="1:182" ht="15" customHeight="1">
      <c r="A18" s="63"/>
      <c r="B18" s="53" t="s">
        <v>163</v>
      </c>
      <c r="C18" s="64"/>
      <c r="D18" s="69" t="s">
        <v>164</v>
      </c>
      <c r="E18" s="70">
        <v>3.636715317945822E-4</v>
      </c>
      <c r="F18" s="67" t="str">
        <f t="shared" ca="1" si="42"/>
        <v>(2)</v>
      </c>
      <c r="G18" s="120">
        <v>70</v>
      </c>
      <c r="H18" s="67" t="str">
        <f ca="1">$A$89</f>
        <v>(6)</v>
      </c>
      <c r="I18" s="120">
        <f>EGEN_DPF_a_RONLER!G17</f>
        <v>70</v>
      </c>
      <c r="J18" s="67" t="str">
        <f t="shared" ca="1" si="131"/>
        <v>(10)</v>
      </c>
      <c r="K18" s="68">
        <f t="shared" si="124"/>
        <v>2.2474900664905181E-4</v>
      </c>
      <c r="L18" s="67"/>
      <c r="M18" s="68">
        <f t="shared" si="125"/>
        <v>5.618725166226297E-4</v>
      </c>
      <c r="N18" s="67"/>
      <c r="O18" s="68">
        <f t="shared" si="43"/>
        <v>2.2474900664905181E-4</v>
      </c>
      <c r="P18" s="67"/>
      <c r="Q18" s="68">
        <f t="shared" si="44"/>
        <v>5.618725166226297E-4</v>
      </c>
      <c r="R18" s="67"/>
      <c r="S18" s="68">
        <f t="shared" si="45"/>
        <v>1.8776361186554277E-4</v>
      </c>
      <c r="T18" s="67"/>
      <c r="U18" s="68">
        <f t="shared" si="46"/>
        <v>4.6940902966385699E-4</v>
      </c>
      <c r="V18" s="67"/>
      <c r="W18" s="68">
        <f t="shared" si="47"/>
        <v>2.2474900664905181E-4</v>
      </c>
      <c r="X18" s="67"/>
      <c r="Y18" s="68">
        <f t="shared" si="48"/>
        <v>5.618725166226297E-4</v>
      </c>
      <c r="Z18" s="67"/>
      <c r="AA18" s="68">
        <f t="shared" si="49"/>
        <v>2.2474900664905181E-4</v>
      </c>
      <c r="AB18" s="67"/>
      <c r="AC18" s="68">
        <f t="shared" si="50"/>
        <v>5.618725166226297E-4</v>
      </c>
      <c r="AD18" s="67"/>
      <c r="AE18" s="68">
        <f t="shared" si="51"/>
        <v>2.2474900664905181E-4</v>
      </c>
      <c r="AF18" s="67"/>
      <c r="AG18" s="68">
        <f t="shared" si="52"/>
        <v>5.618725166226297E-4</v>
      </c>
      <c r="AH18" s="67"/>
      <c r="AI18" s="68">
        <f t="shared" si="53"/>
        <v>1.8765451040600442E-4</v>
      </c>
      <c r="AJ18" s="67"/>
      <c r="AK18" s="68">
        <f t="shared" si="54"/>
        <v>4.6913627601501113E-4</v>
      </c>
      <c r="AL18" s="67"/>
      <c r="AM18" s="68">
        <f t="shared" si="55"/>
        <v>1.8765451040600442E-4</v>
      </c>
      <c r="AN18" s="67"/>
      <c r="AO18" s="68">
        <f t="shared" si="56"/>
        <v>4.6913627601501113E-4</v>
      </c>
      <c r="AP18" s="67"/>
      <c r="AQ18" s="68">
        <f t="shared" si="57"/>
        <v>1.8765451040600442E-4</v>
      </c>
      <c r="AR18" s="67"/>
      <c r="AS18" s="68">
        <f t="shared" si="58"/>
        <v>4.6913627601501113E-4</v>
      </c>
      <c r="AT18" s="67"/>
      <c r="AU18" s="68">
        <f t="shared" si="59"/>
        <v>2.6184350289209921E-4</v>
      </c>
      <c r="AV18" s="67"/>
      <c r="AW18" s="68">
        <f t="shared" si="60"/>
        <v>6.5460875723024801E-4</v>
      </c>
      <c r="AX18" s="67"/>
      <c r="AY18" s="68">
        <f t="shared" si="61"/>
        <v>2.6184350289209921E-4</v>
      </c>
      <c r="AZ18" s="67"/>
      <c r="BA18" s="68">
        <f t="shared" si="62"/>
        <v>6.5460875723024801E-4</v>
      </c>
      <c r="BB18" s="67"/>
      <c r="BC18" s="68">
        <f t="shared" si="63"/>
        <v>2.6184350289209921E-4</v>
      </c>
      <c r="BD18" s="67"/>
      <c r="BE18" s="68">
        <f t="shared" si="64"/>
        <v>6.5460875723024801E-4</v>
      </c>
      <c r="BF18" s="67"/>
      <c r="BG18" s="68">
        <f t="shared" si="65"/>
        <v>2.6184350289209921E-4</v>
      </c>
      <c r="BH18" s="67"/>
      <c r="BI18" s="68">
        <f t="shared" si="66"/>
        <v>6.5460875723024801E-4</v>
      </c>
      <c r="BJ18" s="67"/>
      <c r="BK18" s="68">
        <f t="shared" si="67"/>
        <v>2.6184350289209921E-4</v>
      </c>
      <c r="BL18" s="67"/>
      <c r="BM18" s="68">
        <f t="shared" si="68"/>
        <v>6.5460875723024801E-4</v>
      </c>
      <c r="BN18" s="67"/>
      <c r="BO18" s="68">
        <f t="shared" si="69"/>
        <v>2.6184350289209921E-4</v>
      </c>
      <c r="BP18" s="67"/>
      <c r="BQ18" s="68">
        <f t="shared" si="70"/>
        <v>6.5460875723024801E-4</v>
      </c>
      <c r="BR18" s="67"/>
      <c r="BS18" s="68">
        <f t="shared" si="71"/>
        <v>2.6184350289209921E-4</v>
      </c>
      <c r="BT18" s="67"/>
      <c r="BU18" s="68">
        <f t="shared" si="72"/>
        <v>6.5460875723024801E-4</v>
      </c>
      <c r="BV18" s="67"/>
      <c r="BW18" s="68">
        <f t="shared" si="73"/>
        <v>2.6184350289209921E-4</v>
      </c>
      <c r="BX18" s="67"/>
      <c r="BY18" s="68">
        <f t="shared" si="74"/>
        <v>6.5460875723024801E-4</v>
      </c>
      <c r="BZ18" s="67"/>
      <c r="CA18" s="68">
        <f t="shared" si="75"/>
        <v>2.6184350289209921E-4</v>
      </c>
      <c r="CB18" s="67"/>
      <c r="CC18" s="68">
        <f t="shared" si="76"/>
        <v>6.5460875723024801E-4</v>
      </c>
      <c r="CD18" s="67"/>
      <c r="CE18" s="68">
        <f t="shared" si="77"/>
        <v>2.6184350289209921E-4</v>
      </c>
      <c r="CF18" s="67"/>
      <c r="CG18" s="68">
        <f t="shared" si="78"/>
        <v>6.5460875723024801E-4</v>
      </c>
      <c r="CH18" s="67"/>
      <c r="CI18" s="68">
        <f t="shared" si="79"/>
        <v>2.6184350289209921E-4</v>
      </c>
      <c r="CJ18" s="67"/>
      <c r="CK18" s="68">
        <f t="shared" si="80"/>
        <v>6.5460875723024801E-4</v>
      </c>
      <c r="CL18" s="67"/>
      <c r="CM18" s="68">
        <f t="shared" si="81"/>
        <v>2.6184350289209921E-4</v>
      </c>
      <c r="CN18" s="67"/>
      <c r="CO18" s="68">
        <f t="shared" si="82"/>
        <v>6.5460875723024801E-4</v>
      </c>
      <c r="CP18" s="67"/>
      <c r="CQ18" s="68">
        <f t="shared" si="83"/>
        <v>2.6184350289209921E-4</v>
      </c>
      <c r="CR18" s="67"/>
      <c r="CS18" s="68">
        <f t="shared" si="84"/>
        <v>6.5460875723024801E-4</v>
      </c>
      <c r="CT18" s="67"/>
      <c r="CU18" s="68">
        <f t="shared" si="85"/>
        <v>2.6184350289209921E-4</v>
      </c>
      <c r="CV18" s="67"/>
      <c r="CW18" s="68">
        <f t="shared" si="86"/>
        <v>6.5460875723024801E-4</v>
      </c>
      <c r="CX18" s="67"/>
      <c r="CY18" s="68">
        <f t="shared" si="87"/>
        <v>2.6184350289209921E-4</v>
      </c>
      <c r="CZ18" s="67"/>
      <c r="DA18" s="68">
        <f t="shared" si="88"/>
        <v>6.5460875723024801E-4</v>
      </c>
      <c r="DB18" s="67"/>
      <c r="DC18" s="68">
        <f t="shared" si="89"/>
        <v>2.6184350289209921E-4</v>
      </c>
      <c r="DD18" s="67"/>
      <c r="DE18" s="68">
        <f t="shared" si="90"/>
        <v>6.5460875723024801E-4</v>
      </c>
      <c r="DF18" s="67"/>
      <c r="DG18" s="68">
        <f t="shared" si="91"/>
        <v>2.6184350289209921E-4</v>
      </c>
      <c r="DH18" s="67"/>
      <c r="DI18" s="68">
        <f t="shared" si="92"/>
        <v>6.5460875723024801E-4</v>
      </c>
      <c r="DJ18" s="67"/>
      <c r="DK18" s="68">
        <f t="shared" si="93"/>
        <v>2.6184350289209921E-4</v>
      </c>
      <c r="DL18" s="67"/>
      <c r="DM18" s="68">
        <f t="shared" si="94"/>
        <v>6.5460875723024801E-4</v>
      </c>
      <c r="DN18" s="67"/>
      <c r="DO18" s="68">
        <f t="shared" si="95"/>
        <v>2.6184350289209921E-4</v>
      </c>
      <c r="DP18" s="67"/>
      <c r="DQ18" s="68">
        <f t="shared" si="96"/>
        <v>6.5460875723024801E-4</v>
      </c>
      <c r="DR18" s="67"/>
      <c r="DS18" s="68">
        <f t="shared" si="97"/>
        <v>2.6184350289209921E-4</v>
      </c>
      <c r="DT18" s="67"/>
      <c r="DU18" s="68">
        <f t="shared" si="98"/>
        <v>6.5460875723024801E-4</v>
      </c>
      <c r="DV18" s="67"/>
      <c r="DW18" s="68">
        <f t="shared" si="99"/>
        <v>2.6184350289209921E-4</v>
      </c>
      <c r="DX18" s="67"/>
      <c r="DY18" s="68">
        <f t="shared" si="100"/>
        <v>6.5460875723024801E-4</v>
      </c>
      <c r="DZ18" s="67"/>
      <c r="EA18" s="68">
        <f t="shared" si="101"/>
        <v>2.2474900664905181E-4</v>
      </c>
      <c r="EB18" s="67"/>
      <c r="EC18" s="68">
        <f t="shared" si="102"/>
        <v>5.618725166226297E-4</v>
      </c>
      <c r="ED18" s="67"/>
      <c r="EE18" s="68">
        <f t="shared" si="103"/>
        <v>2.2474900664905181E-4</v>
      </c>
      <c r="EF18" s="67"/>
      <c r="EG18" s="68">
        <f t="shared" si="104"/>
        <v>5.618725166226297E-4</v>
      </c>
      <c r="EH18" s="67"/>
      <c r="EI18" s="68">
        <f t="shared" si="105"/>
        <v>3.753090208120089E-5</v>
      </c>
      <c r="EJ18" s="67"/>
      <c r="EK18" s="68">
        <f t="shared" si="106"/>
        <v>9.3827255203002212E-5</v>
      </c>
      <c r="EL18" s="67"/>
      <c r="EM18" s="68">
        <f t="shared" si="126"/>
        <v>2.2474900664905181E-4</v>
      </c>
      <c r="EN18" s="67"/>
      <c r="EO18" s="68">
        <f t="shared" si="127"/>
        <v>5.618725166226297E-4</v>
      </c>
      <c r="EP18" s="67"/>
      <c r="EQ18" s="68">
        <f t="shared" si="128"/>
        <v>2.2474900664905181E-4</v>
      </c>
      <c r="ER18" s="67"/>
      <c r="ES18" s="68">
        <f t="shared" si="129"/>
        <v>5.618725166226297E-4</v>
      </c>
      <c r="ET18" s="67"/>
      <c r="EU18" s="68">
        <f t="shared" si="107"/>
        <v>2.6184350289209921E-4</v>
      </c>
      <c r="EV18" s="67"/>
      <c r="EW18" s="68">
        <f t="shared" si="108"/>
        <v>6.5460875723024801E-4</v>
      </c>
      <c r="EX18" s="67"/>
      <c r="EY18" s="68">
        <f t="shared" si="109"/>
        <v>2.6184350289209921E-4</v>
      </c>
      <c r="EZ18" s="67"/>
      <c r="FA18" s="68">
        <f t="shared" si="110"/>
        <v>6.5460875723024801E-4</v>
      </c>
      <c r="FB18" s="67"/>
      <c r="FC18" s="68">
        <f t="shared" si="111"/>
        <v>2.6184350289209921E-4</v>
      </c>
      <c r="FD18" s="67"/>
      <c r="FE18" s="68">
        <f t="shared" si="112"/>
        <v>6.5460875723024801E-4</v>
      </c>
      <c r="FF18" s="67"/>
      <c r="FG18" s="68">
        <f t="shared" si="113"/>
        <v>2.6184350289209921E-4</v>
      </c>
      <c r="FH18" s="67"/>
      <c r="FI18" s="68">
        <f t="shared" si="114"/>
        <v>6.5460875723024801E-4</v>
      </c>
      <c r="FJ18" s="67"/>
      <c r="FK18" s="68">
        <f t="shared" si="115"/>
        <v>2.6184350289209921E-4</v>
      </c>
      <c r="FL18" s="67"/>
      <c r="FM18" s="68">
        <f t="shared" si="116"/>
        <v>6.5460875723024801E-4</v>
      </c>
      <c r="FN18" s="67"/>
      <c r="FO18" s="68">
        <f t="shared" si="117"/>
        <v>2.6184350289209921E-4</v>
      </c>
      <c r="FP18" s="67"/>
      <c r="FQ18" s="68">
        <f t="shared" si="118"/>
        <v>6.5460875723024801E-4</v>
      </c>
      <c r="FR18" s="67"/>
      <c r="FS18" s="68">
        <f t="shared" si="119"/>
        <v>2.6184350289209921E-4</v>
      </c>
      <c r="FT18" s="67"/>
      <c r="FU18" s="68">
        <f t="shared" si="120"/>
        <v>6.5460875723024801E-4</v>
      </c>
      <c r="FV18" s="67"/>
      <c r="FW18" s="68">
        <f t="shared" si="121"/>
        <v>2.6184350289209921E-4</v>
      </c>
      <c r="FX18" s="67"/>
      <c r="FY18" s="68">
        <f t="shared" si="122"/>
        <v>6.5460875723024801E-4</v>
      </c>
      <c r="FZ18" s="67"/>
    </row>
    <row r="19" spans="1:182" ht="15" customHeight="1">
      <c r="A19" s="63"/>
      <c r="B19" s="53" t="s">
        <v>165</v>
      </c>
      <c r="C19" s="64"/>
      <c r="D19" s="69" t="s">
        <v>166</v>
      </c>
      <c r="E19" s="70">
        <v>4.1991264918956304E-4</v>
      </c>
      <c r="F19" s="67" t="str">
        <f t="shared" ca="1" si="42"/>
        <v>(2)</v>
      </c>
      <c r="G19" s="120">
        <v>70</v>
      </c>
      <c r="H19" s="67" t="str">
        <f ca="1">$A$89</f>
        <v>(6)</v>
      </c>
      <c r="I19" s="120">
        <f>EGEN_DPF_a_RONLER!G18</f>
        <v>94.5</v>
      </c>
      <c r="J19" s="67" t="str">
        <f t="shared" ref="J19:J22" ca="1" si="133">$A$93</f>
        <v>(10)</v>
      </c>
      <c r="K19" s="68">
        <f t="shared" si="124"/>
        <v>4.7576103153177535E-5</v>
      </c>
      <c r="L19" s="67"/>
      <c r="M19" s="68">
        <f t="shared" si="125"/>
        <v>1.1894025788294382E-4</v>
      </c>
      <c r="N19" s="67"/>
      <c r="O19" s="68">
        <f t="shared" si="43"/>
        <v>4.7576103153177535E-5</v>
      </c>
      <c r="P19" s="67"/>
      <c r="Q19" s="68">
        <f t="shared" si="44"/>
        <v>1.1894025788294382E-4</v>
      </c>
      <c r="R19" s="67"/>
      <c r="S19" s="68">
        <f t="shared" si="45"/>
        <v>3.9746831809038127E-5</v>
      </c>
      <c r="T19" s="67"/>
      <c r="U19" s="68">
        <f t="shared" si="46"/>
        <v>9.9367079522595309E-5</v>
      </c>
      <c r="V19" s="67"/>
      <c r="W19" s="68">
        <f t="shared" si="47"/>
        <v>4.7576103153177535E-5</v>
      </c>
      <c r="X19" s="67"/>
      <c r="Y19" s="68">
        <f t="shared" si="48"/>
        <v>1.1894025788294382E-4</v>
      </c>
      <c r="Z19" s="67"/>
      <c r="AA19" s="68">
        <f t="shared" si="49"/>
        <v>4.7576103153177535E-5</v>
      </c>
      <c r="AB19" s="67"/>
      <c r="AC19" s="68">
        <f t="shared" si="50"/>
        <v>1.1894025788294382E-4</v>
      </c>
      <c r="AD19" s="67"/>
      <c r="AE19" s="68">
        <f t="shared" si="51"/>
        <v>4.7576103153177535E-5</v>
      </c>
      <c r="AF19" s="67"/>
      <c r="AG19" s="68">
        <f t="shared" si="52"/>
        <v>1.1894025788294382E-4</v>
      </c>
      <c r="AH19" s="67"/>
      <c r="AI19" s="68">
        <f t="shared" si="53"/>
        <v>3.97237366133327E-5</v>
      </c>
      <c r="AJ19" s="67"/>
      <c r="AK19" s="68">
        <f t="shared" si="54"/>
        <v>9.9309341533331748E-5</v>
      </c>
      <c r="AL19" s="67"/>
      <c r="AM19" s="68">
        <f t="shared" si="55"/>
        <v>3.97237366133327E-5</v>
      </c>
      <c r="AN19" s="67"/>
      <c r="AO19" s="68">
        <f t="shared" si="56"/>
        <v>9.9309341533331748E-5</v>
      </c>
      <c r="AP19" s="67"/>
      <c r="AQ19" s="68">
        <f t="shared" si="57"/>
        <v>3.97237366133327E-5</v>
      </c>
      <c r="AR19" s="67"/>
      <c r="AS19" s="68">
        <f t="shared" si="58"/>
        <v>9.9309341533331748E-5</v>
      </c>
      <c r="AT19" s="67"/>
      <c r="AU19" s="68">
        <f t="shared" si="59"/>
        <v>5.5428469693022383E-5</v>
      </c>
      <c r="AV19" s="67"/>
      <c r="AW19" s="68">
        <f t="shared" si="60"/>
        <v>1.3857117423255594E-4</v>
      </c>
      <c r="AX19" s="67"/>
      <c r="AY19" s="68">
        <f t="shared" si="61"/>
        <v>5.5428469693022383E-5</v>
      </c>
      <c r="AZ19" s="67"/>
      <c r="BA19" s="68">
        <f t="shared" si="62"/>
        <v>1.3857117423255594E-4</v>
      </c>
      <c r="BB19" s="67"/>
      <c r="BC19" s="68">
        <f t="shared" si="63"/>
        <v>5.5428469693022383E-5</v>
      </c>
      <c r="BD19" s="67"/>
      <c r="BE19" s="68">
        <f t="shared" si="64"/>
        <v>1.3857117423255594E-4</v>
      </c>
      <c r="BF19" s="67"/>
      <c r="BG19" s="68">
        <f t="shared" si="65"/>
        <v>5.5428469693022383E-5</v>
      </c>
      <c r="BH19" s="67"/>
      <c r="BI19" s="68">
        <f t="shared" si="66"/>
        <v>1.3857117423255594E-4</v>
      </c>
      <c r="BJ19" s="67"/>
      <c r="BK19" s="68">
        <f t="shared" si="67"/>
        <v>5.5428469693022383E-5</v>
      </c>
      <c r="BL19" s="67"/>
      <c r="BM19" s="68">
        <f t="shared" si="68"/>
        <v>1.3857117423255594E-4</v>
      </c>
      <c r="BN19" s="67"/>
      <c r="BO19" s="68">
        <f t="shared" si="69"/>
        <v>5.5428469693022383E-5</v>
      </c>
      <c r="BP19" s="67"/>
      <c r="BQ19" s="68">
        <f t="shared" si="70"/>
        <v>1.3857117423255594E-4</v>
      </c>
      <c r="BR19" s="67"/>
      <c r="BS19" s="68">
        <f t="shared" si="71"/>
        <v>5.5428469693022383E-5</v>
      </c>
      <c r="BT19" s="67"/>
      <c r="BU19" s="68">
        <f t="shared" si="72"/>
        <v>1.3857117423255594E-4</v>
      </c>
      <c r="BV19" s="67"/>
      <c r="BW19" s="68">
        <f t="shared" si="73"/>
        <v>5.5428469693022383E-5</v>
      </c>
      <c r="BX19" s="67"/>
      <c r="BY19" s="68">
        <f t="shared" si="74"/>
        <v>1.3857117423255594E-4</v>
      </c>
      <c r="BZ19" s="67"/>
      <c r="CA19" s="68">
        <f t="shared" si="75"/>
        <v>5.5428469693022383E-5</v>
      </c>
      <c r="CB19" s="67"/>
      <c r="CC19" s="68">
        <f t="shared" si="76"/>
        <v>1.3857117423255594E-4</v>
      </c>
      <c r="CD19" s="67"/>
      <c r="CE19" s="68">
        <f t="shared" si="77"/>
        <v>5.5428469693022383E-5</v>
      </c>
      <c r="CF19" s="67"/>
      <c r="CG19" s="68">
        <f t="shared" si="78"/>
        <v>1.3857117423255594E-4</v>
      </c>
      <c r="CH19" s="67"/>
      <c r="CI19" s="68">
        <f t="shared" si="79"/>
        <v>5.5428469693022383E-5</v>
      </c>
      <c r="CJ19" s="67"/>
      <c r="CK19" s="68">
        <f t="shared" si="80"/>
        <v>1.3857117423255594E-4</v>
      </c>
      <c r="CL19" s="67"/>
      <c r="CM19" s="68">
        <f t="shared" si="81"/>
        <v>5.5428469693022383E-5</v>
      </c>
      <c r="CN19" s="67"/>
      <c r="CO19" s="68">
        <f t="shared" si="82"/>
        <v>1.3857117423255594E-4</v>
      </c>
      <c r="CP19" s="67"/>
      <c r="CQ19" s="68">
        <f t="shared" si="83"/>
        <v>5.5428469693022383E-5</v>
      </c>
      <c r="CR19" s="67"/>
      <c r="CS19" s="68">
        <f t="shared" si="84"/>
        <v>1.3857117423255594E-4</v>
      </c>
      <c r="CT19" s="67"/>
      <c r="CU19" s="68">
        <f t="shared" si="85"/>
        <v>5.5428469693022383E-5</v>
      </c>
      <c r="CV19" s="67"/>
      <c r="CW19" s="68">
        <f t="shared" si="86"/>
        <v>1.3857117423255594E-4</v>
      </c>
      <c r="CX19" s="67"/>
      <c r="CY19" s="68">
        <f t="shared" si="87"/>
        <v>5.5428469693022383E-5</v>
      </c>
      <c r="CZ19" s="67"/>
      <c r="DA19" s="68">
        <f t="shared" si="88"/>
        <v>1.3857117423255594E-4</v>
      </c>
      <c r="DB19" s="67"/>
      <c r="DC19" s="68">
        <f t="shared" si="89"/>
        <v>5.5428469693022383E-5</v>
      </c>
      <c r="DD19" s="67"/>
      <c r="DE19" s="68">
        <f t="shared" si="90"/>
        <v>1.3857117423255594E-4</v>
      </c>
      <c r="DF19" s="67"/>
      <c r="DG19" s="68">
        <f t="shared" si="91"/>
        <v>5.5428469693022383E-5</v>
      </c>
      <c r="DH19" s="67"/>
      <c r="DI19" s="68">
        <f t="shared" si="92"/>
        <v>1.3857117423255594E-4</v>
      </c>
      <c r="DJ19" s="67"/>
      <c r="DK19" s="68">
        <f t="shared" si="93"/>
        <v>5.5428469693022383E-5</v>
      </c>
      <c r="DL19" s="67"/>
      <c r="DM19" s="68">
        <f t="shared" si="94"/>
        <v>1.3857117423255594E-4</v>
      </c>
      <c r="DN19" s="67"/>
      <c r="DO19" s="68">
        <f t="shared" si="95"/>
        <v>5.5428469693022383E-5</v>
      </c>
      <c r="DP19" s="67"/>
      <c r="DQ19" s="68">
        <f t="shared" si="96"/>
        <v>1.3857117423255594E-4</v>
      </c>
      <c r="DR19" s="67"/>
      <c r="DS19" s="68">
        <f t="shared" si="97"/>
        <v>5.5428469693022383E-5</v>
      </c>
      <c r="DT19" s="67"/>
      <c r="DU19" s="68">
        <f t="shared" si="98"/>
        <v>1.3857117423255594E-4</v>
      </c>
      <c r="DV19" s="67"/>
      <c r="DW19" s="68">
        <f t="shared" si="99"/>
        <v>5.5428469693022383E-5</v>
      </c>
      <c r="DX19" s="67"/>
      <c r="DY19" s="68">
        <f t="shared" si="100"/>
        <v>1.3857117423255594E-4</v>
      </c>
      <c r="DZ19" s="67"/>
      <c r="EA19" s="68">
        <f t="shared" si="101"/>
        <v>4.7576103153177535E-5</v>
      </c>
      <c r="EB19" s="67"/>
      <c r="EC19" s="68">
        <f t="shared" si="102"/>
        <v>1.1894025788294382E-4</v>
      </c>
      <c r="ED19" s="67"/>
      <c r="EE19" s="68">
        <f t="shared" si="103"/>
        <v>4.7576103153177535E-5</v>
      </c>
      <c r="EF19" s="67"/>
      <c r="EG19" s="68">
        <f t="shared" si="104"/>
        <v>1.1894025788294382E-4</v>
      </c>
      <c r="EH19" s="67"/>
      <c r="EI19" s="68">
        <f t="shared" si="105"/>
        <v>4.3334985396362905E-5</v>
      </c>
      <c r="EJ19" s="67"/>
      <c r="EK19" s="68">
        <f t="shared" si="106"/>
        <v>1.0833746349090728E-4</v>
      </c>
      <c r="EL19" s="67"/>
      <c r="EM19" s="68">
        <f t="shared" si="126"/>
        <v>4.7576103153177535E-5</v>
      </c>
      <c r="EN19" s="67"/>
      <c r="EO19" s="68">
        <f t="shared" si="127"/>
        <v>1.1894025788294382E-4</v>
      </c>
      <c r="EP19" s="67"/>
      <c r="EQ19" s="68">
        <f t="shared" si="128"/>
        <v>4.7576103153177535E-5</v>
      </c>
      <c r="ER19" s="67"/>
      <c r="ES19" s="68">
        <f t="shared" si="129"/>
        <v>1.1894025788294382E-4</v>
      </c>
      <c r="ET19" s="67"/>
      <c r="EU19" s="68">
        <f t="shared" si="107"/>
        <v>5.5428469693022383E-5</v>
      </c>
      <c r="EV19" s="67"/>
      <c r="EW19" s="68">
        <f t="shared" si="108"/>
        <v>1.3857117423255594E-4</v>
      </c>
      <c r="EX19" s="67"/>
      <c r="EY19" s="68">
        <f t="shared" si="109"/>
        <v>5.5428469693022383E-5</v>
      </c>
      <c r="EZ19" s="67"/>
      <c r="FA19" s="68">
        <f t="shared" si="110"/>
        <v>1.3857117423255594E-4</v>
      </c>
      <c r="FB19" s="67"/>
      <c r="FC19" s="68">
        <f t="shared" si="111"/>
        <v>5.5428469693022383E-5</v>
      </c>
      <c r="FD19" s="67"/>
      <c r="FE19" s="68">
        <f t="shared" si="112"/>
        <v>1.3857117423255594E-4</v>
      </c>
      <c r="FF19" s="67"/>
      <c r="FG19" s="68">
        <f t="shared" si="113"/>
        <v>5.5428469693022383E-5</v>
      </c>
      <c r="FH19" s="67"/>
      <c r="FI19" s="68">
        <f t="shared" si="114"/>
        <v>1.3857117423255594E-4</v>
      </c>
      <c r="FJ19" s="67"/>
      <c r="FK19" s="68">
        <f t="shared" si="115"/>
        <v>5.5428469693022383E-5</v>
      </c>
      <c r="FL19" s="67"/>
      <c r="FM19" s="68">
        <f t="shared" si="116"/>
        <v>1.3857117423255594E-4</v>
      </c>
      <c r="FN19" s="67"/>
      <c r="FO19" s="68">
        <f t="shared" si="117"/>
        <v>5.5428469693022383E-5</v>
      </c>
      <c r="FP19" s="67"/>
      <c r="FQ19" s="68">
        <f t="shared" si="118"/>
        <v>1.3857117423255594E-4</v>
      </c>
      <c r="FR19" s="67"/>
      <c r="FS19" s="68">
        <f t="shared" si="119"/>
        <v>5.5428469693022383E-5</v>
      </c>
      <c r="FT19" s="67"/>
      <c r="FU19" s="68">
        <f t="shared" si="120"/>
        <v>1.3857117423255594E-4</v>
      </c>
      <c r="FV19" s="67"/>
      <c r="FW19" s="68">
        <f t="shared" si="121"/>
        <v>5.5428469693022383E-5</v>
      </c>
      <c r="FX19" s="67"/>
      <c r="FY19" s="68">
        <f t="shared" si="122"/>
        <v>1.3857117423255594E-4</v>
      </c>
      <c r="FZ19" s="67"/>
    </row>
    <row r="20" spans="1:182" ht="15" customHeight="1">
      <c r="A20" s="63"/>
      <c r="B20" s="53" t="s">
        <v>167</v>
      </c>
      <c r="C20" s="64"/>
      <c r="D20" s="69" t="s">
        <v>168</v>
      </c>
      <c r="E20" s="70">
        <v>1.5107336534301277E-5</v>
      </c>
      <c r="F20" s="67" t="str">
        <f t="shared" ca="1" si="42"/>
        <v>(2)</v>
      </c>
      <c r="G20" s="120">
        <v>70</v>
      </c>
      <c r="H20" s="67" t="str">
        <f ca="1">$A$89</f>
        <v>(6)</v>
      </c>
      <c r="I20" s="120">
        <f>EGEN_DPF_a_RONLER!G19</f>
        <v>40</v>
      </c>
      <c r="J20" s="67" t="str">
        <f t="shared" ca="1" si="133"/>
        <v>(10)</v>
      </c>
      <c r="K20" s="68">
        <f t="shared" si="124"/>
        <v>1.8672667956396378E-5</v>
      </c>
      <c r="L20" s="67"/>
      <c r="M20" s="68">
        <f t="shared" si="125"/>
        <v>4.6681669890990941E-5</v>
      </c>
      <c r="N20" s="67"/>
      <c r="O20" s="68">
        <f t="shared" si="43"/>
        <v>1.8672667956396378E-5</v>
      </c>
      <c r="P20" s="67"/>
      <c r="Q20" s="68">
        <f t="shared" si="44"/>
        <v>4.6681669890990941E-5</v>
      </c>
      <c r="R20" s="67"/>
      <c r="S20" s="68">
        <f t="shared" si="45"/>
        <v>1.5599835705319499E-5</v>
      </c>
      <c r="T20" s="67"/>
      <c r="U20" s="68">
        <f t="shared" si="46"/>
        <v>3.8999589263298743E-5</v>
      </c>
      <c r="V20" s="67"/>
      <c r="W20" s="68">
        <f t="shared" si="47"/>
        <v>1.8672667956396378E-5</v>
      </c>
      <c r="X20" s="67"/>
      <c r="Y20" s="68">
        <f t="shared" si="48"/>
        <v>4.6681669890990941E-5</v>
      </c>
      <c r="Z20" s="67"/>
      <c r="AA20" s="68">
        <f t="shared" si="49"/>
        <v>1.8672667956396378E-5</v>
      </c>
      <c r="AB20" s="67"/>
      <c r="AC20" s="68">
        <f t="shared" si="50"/>
        <v>4.6681669890990941E-5</v>
      </c>
      <c r="AD20" s="67"/>
      <c r="AE20" s="68">
        <f t="shared" si="51"/>
        <v>1.8672667956396378E-5</v>
      </c>
      <c r="AF20" s="67"/>
      <c r="AG20" s="68">
        <f t="shared" si="52"/>
        <v>4.6681669890990941E-5</v>
      </c>
      <c r="AH20" s="67"/>
      <c r="AI20" s="68">
        <f t="shared" si="53"/>
        <v>1.5590771303398915E-5</v>
      </c>
      <c r="AJ20" s="67"/>
      <c r="AK20" s="68">
        <f t="shared" si="54"/>
        <v>3.8976928258497297E-5</v>
      </c>
      <c r="AL20" s="67"/>
      <c r="AM20" s="68">
        <f t="shared" si="55"/>
        <v>1.5590771303398915E-5</v>
      </c>
      <c r="AN20" s="67"/>
      <c r="AO20" s="68">
        <f t="shared" si="56"/>
        <v>3.8976928258497297E-5</v>
      </c>
      <c r="AP20" s="67"/>
      <c r="AQ20" s="68">
        <f t="shared" si="57"/>
        <v>1.5590771303398915E-5</v>
      </c>
      <c r="AR20" s="67"/>
      <c r="AS20" s="68">
        <f t="shared" si="58"/>
        <v>3.8976928258497297E-5</v>
      </c>
      <c r="AT20" s="67"/>
      <c r="AU20" s="68">
        <f t="shared" si="59"/>
        <v>2.1754564609393837E-5</v>
      </c>
      <c r="AV20" s="67"/>
      <c r="AW20" s="68">
        <f t="shared" si="60"/>
        <v>5.4386411523484598E-5</v>
      </c>
      <c r="AX20" s="67"/>
      <c r="AY20" s="68">
        <f t="shared" si="61"/>
        <v>2.1754564609393837E-5</v>
      </c>
      <c r="AZ20" s="67"/>
      <c r="BA20" s="68">
        <f t="shared" si="62"/>
        <v>5.4386411523484598E-5</v>
      </c>
      <c r="BB20" s="67"/>
      <c r="BC20" s="68">
        <f t="shared" si="63"/>
        <v>2.1754564609393837E-5</v>
      </c>
      <c r="BD20" s="67"/>
      <c r="BE20" s="68">
        <f t="shared" si="64"/>
        <v>5.4386411523484598E-5</v>
      </c>
      <c r="BF20" s="67"/>
      <c r="BG20" s="68">
        <f t="shared" si="65"/>
        <v>2.1754564609393837E-5</v>
      </c>
      <c r="BH20" s="67"/>
      <c r="BI20" s="68">
        <f t="shared" si="66"/>
        <v>5.4386411523484598E-5</v>
      </c>
      <c r="BJ20" s="67"/>
      <c r="BK20" s="68">
        <f t="shared" si="67"/>
        <v>2.1754564609393837E-5</v>
      </c>
      <c r="BL20" s="67"/>
      <c r="BM20" s="68">
        <f t="shared" si="68"/>
        <v>5.4386411523484598E-5</v>
      </c>
      <c r="BN20" s="67"/>
      <c r="BO20" s="68">
        <f t="shared" si="69"/>
        <v>2.1754564609393837E-5</v>
      </c>
      <c r="BP20" s="67"/>
      <c r="BQ20" s="68">
        <f t="shared" si="70"/>
        <v>5.4386411523484598E-5</v>
      </c>
      <c r="BR20" s="67"/>
      <c r="BS20" s="68">
        <f t="shared" si="71"/>
        <v>2.1754564609393837E-5</v>
      </c>
      <c r="BT20" s="67"/>
      <c r="BU20" s="68">
        <f t="shared" si="72"/>
        <v>5.4386411523484598E-5</v>
      </c>
      <c r="BV20" s="67"/>
      <c r="BW20" s="68">
        <f t="shared" si="73"/>
        <v>2.1754564609393837E-5</v>
      </c>
      <c r="BX20" s="67"/>
      <c r="BY20" s="68">
        <f t="shared" si="74"/>
        <v>5.4386411523484598E-5</v>
      </c>
      <c r="BZ20" s="67"/>
      <c r="CA20" s="68">
        <f t="shared" si="75"/>
        <v>2.1754564609393837E-5</v>
      </c>
      <c r="CB20" s="67"/>
      <c r="CC20" s="68">
        <f t="shared" si="76"/>
        <v>5.4386411523484598E-5</v>
      </c>
      <c r="CD20" s="67"/>
      <c r="CE20" s="68">
        <f t="shared" si="77"/>
        <v>2.1754564609393837E-5</v>
      </c>
      <c r="CF20" s="67"/>
      <c r="CG20" s="68">
        <f t="shared" si="78"/>
        <v>5.4386411523484598E-5</v>
      </c>
      <c r="CH20" s="67"/>
      <c r="CI20" s="68">
        <f t="shared" si="79"/>
        <v>2.1754564609393837E-5</v>
      </c>
      <c r="CJ20" s="67"/>
      <c r="CK20" s="68">
        <f t="shared" si="80"/>
        <v>5.4386411523484598E-5</v>
      </c>
      <c r="CL20" s="67"/>
      <c r="CM20" s="68">
        <f t="shared" si="81"/>
        <v>2.1754564609393837E-5</v>
      </c>
      <c r="CN20" s="67"/>
      <c r="CO20" s="68">
        <f t="shared" si="82"/>
        <v>5.4386411523484598E-5</v>
      </c>
      <c r="CP20" s="67"/>
      <c r="CQ20" s="68">
        <f t="shared" si="83"/>
        <v>2.1754564609393837E-5</v>
      </c>
      <c r="CR20" s="67"/>
      <c r="CS20" s="68">
        <f t="shared" si="84"/>
        <v>5.4386411523484598E-5</v>
      </c>
      <c r="CT20" s="67"/>
      <c r="CU20" s="68">
        <f t="shared" si="85"/>
        <v>2.1754564609393837E-5</v>
      </c>
      <c r="CV20" s="67"/>
      <c r="CW20" s="68">
        <f t="shared" si="86"/>
        <v>5.4386411523484598E-5</v>
      </c>
      <c r="CX20" s="67"/>
      <c r="CY20" s="68">
        <f t="shared" si="87"/>
        <v>2.1754564609393837E-5</v>
      </c>
      <c r="CZ20" s="67"/>
      <c r="DA20" s="68">
        <f t="shared" si="88"/>
        <v>5.4386411523484598E-5</v>
      </c>
      <c r="DB20" s="67"/>
      <c r="DC20" s="68">
        <f t="shared" si="89"/>
        <v>2.1754564609393837E-5</v>
      </c>
      <c r="DD20" s="67"/>
      <c r="DE20" s="68">
        <f t="shared" si="90"/>
        <v>5.4386411523484598E-5</v>
      </c>
      <c r="DF20" s="67"/>
      <c r="DG20" s="68">
        <f t="shared" si="91"/>
        <v>2.1754564609393837E-5</v>
      </c>
      <c r="DH20" s="67"/>
      <c r="DI20" s="68">
        <f t="shared" si="92"/>
        <v>5.4386411523484598E-5</v>
      </c>
      <c r="DJ20" s="67"/>
      <c r="DK20" s="68">
        <f t="shared" si="93"/>
        <v>2.1754564609393837E-5</v>
      </c>
      <c r="DL20" s="67"/>
      <c r="DM20" s="68">
        <f t="shared" si="94"/>
        <v>5.4386411523484598E-5</v>
      </c>
      <c r="DN20" s="67"/>
      <c r="DO20" s="68">
        <f t="shared" si="95"/>
        <v>2.1754564609393837E-5</v>
      </c>
      <c r="DP20" s="67"/>
      <c r="DQ20" s="68">
        <f t="shared" si="96"/>
        <v>5.4386411523484598E-5</v>
      </c>
      <c r="DR20" s="67"/>
      <c r="DS20" s="68">
        <f t="shared" si="97"/>
        <v>2.1754564609393837E-5</v>
      </c>
      <c r="DT20" s="67"/>
      <c r="DU20" s="68">
        <f t="shared" si="98"/>
        <v>5.4386411523484598E-5</v>
      </c>
      <c r="DV20" s="67"/>
      <c r="DW20" s="68">
        <f t="shared" si="99"/>
        <v>2.1754564609393837E-5</v>
      </c>
      <c r="DX20" s="67"/>
      <c r="DY20" s="68">
        <f t="shared" si="100"/>
        <v>5.4386411523484598E-5</v>
      </c>
      <c r="DZ20" s="67"/>
      <c r="EA20" s="68">
        <f t="shared" si="101"/>
        <v>1.8672667956396378E-5</v>
      </c>
      <c r="EB20" s="67"/>
      <c r="EC20" s="68">
        <f t="shared" si="102"/>
        <v>4.6681669890990941E-5</v>
      </c>
      <c r="ED20" s="67"/>
      <c r="EE20" s="68">
        <f t="shared" si="103"/>
        <v>1.8672667956396378E-5</v>
      </c>
      <c r="EF20" s="67"/>
      <c r="EG20" s="68">
        <f t="shared" si="104"/>
        <v>4.6681669890990941E-5</v>
      </c>
      <c r="EH20" s="67"/>
      <c r="EI20" s="68">
        <f t="shared" si="105"/>
        <v>1.5590771303398917E-6</v>
      </c>
      <c r="EJ20" s="67"/>
      <c r="EK20" s="68">
        <f t="shared" si="106"/>
        <v>3.8976928258497296E-6</v>
      </c>
      <c r="EL20" s="67"/>
      <c r="EM20" s="68">
        <f t="shared" si="126"/>
        <v>1.8672667956396378E-5</v>
      </c>
      <c r="EN20" s="67"/>
      <c r="EO20" s="68">
        <f t="shared" si="127"/>
        <v>4.6681669890990941E-5</v>
      </c>
      <c r="EP20" s="67"/>
      <c r="EQ20" s="68">
        <f t="shared" si="128"/>
        <v>1.8672667956396378E-5</v>
      </c>
      <c r="ER20" s="67"/>
      <c r="ES20" s="68">
        <f t="shared" si="129"/>
        <v>4.6681669890990941E-5</v>
      </c>
      <c r="ET20" s="67"/>
      <c r="EU20" s="68">
        <f t="shared" si="107"/>
        <v>2.1754564609393837E-5</v>
      </c>
      <c r="EV20" s="67"/>
      <c r="EW20" s="68">
        <f t="shared" si="108"/>
        <v>5.4386411523484598E-5</v>
      </c>
      <c r="EX20" s="67"/>
      <c r="EY20" s="68">
        <f t="shared" si="109"/>
        <v>2.1754564609393837E-5</v>
      </c>
      <c r="EZ20" s="67"/>
      <c r="FA20" s="68">
        <f t="shared" si="110"/>
        <v>5.4386411523484598E-5</v>
      </c>
      <c r="FB20" s="67"/>
      <c r="FC20" s="68">
        <f t="shared" si="111"/>
        <v>2.1754564609393837E-5</v>
      </c>
      <c r="FD20" s="67"/>
      <c r="FE20" s="68">
        <f t="shared" si="112"/>
        <v>5.4386411523484598E-5</v>
      </c>
      <c r="FF20" s="67"/>
      <c r="FG20" s="68">
        <f t="shared" si="113"/>
        <v>2.1754564609393837E-5</v>
      </c>
      <c r="FH20" s="67"/>
      <c r="FI20" s="68">
        <f t="shared" si="114"/>
        <v>5.4386411523484598E-5</v>
      </c>
      <c r="FJ20" s="67"/>
      <c r="FK20" s="68">
        <f t="shared" si="115"/>
        <v>2.1754564609393837E-5</v>
      </c>
      <c r="FL20" s="67"/>
      <c r="FM20" s="68">
        <f t="shared" si="116"/>
        <v>5.4386411523484598E-5</v>
      </c>
      <c r="FN20" s="67"/>
      <c r="FO20" s="68">
        <f t="shared" si="117"/>
        <v>2.1754564609393837E-5</v>
      </c>
      <c r="FP20" s="67"/>
      <c r="FQ20" s="68">
        <f t="shared" si="118"/>
        <v>5.4386411523484598E-5</v>
      </c>
      <c r="FR20" s="67"/>
      <c r="FS20" s="68">
        <f t="shared" si="119"/>
        <v>2.1754564609393837E-5</v>
      </c>
      <c r="FT20" s="67"/>
      <c r="FU20" s="68">
        <f t="shared" si="120"/>
        <v>5.4386411523484598E-5</v>
      </c>
      <c r="FV20" s="67"/>
      <c r="FW20" s="68">
        <f t="shared" si="121"/>
        <v>2.1754564609393837E-5</v>
      </c>
      <c r="FX20" s="67"/>
      <c r="FY20" s="68">
        <f t="shared" si="122"/>
        <v>5.4386411523484598E-5</v>
      </c>
      <c r="FZ20" s="67"/>
    </row>
    <row r="21" spans="1:182" ht="15" customHeight="1">
      <c r="A21" s="63"/>
      <c r="B21" s="53" t="s">
        <v>169</v>
      </c>
      <c r="C21" s="64"/>
      <c r="D21" s="69" t="s">
        <v>170</v>
      </c>
      <c r="E21" s="70">
        <v>1.8222934133210207E-4</v>
      </c>
      <c r="F21" s="67" t="str">
        <f t="shared" ca="1" si="42"/>
        <v>(2)</v>
      </c>
      <c r="G21" s="120">
        <v>70</v>
      </c>
      <c r="H21" s="67" t="str">
        <f ca="1">$A$89</f>
        <v>(6)</v>
      </c>
      <c r="I21" s="120">
        <f>EGEN_DPF_a_RONLER!G20</f>
        <v>94.5</v>
      </c>
      <c r="J21" s="67" t="str">
        <f t="shared" ca="1" si="133"/>
        <v>(10)</v>
      </c>
      <c r="K21" s="68">
        <f t="shared" si="124"/>
        <v>2.0646584372927183E-5</v>
      </c>
      <c r="L21" s="67"/>
      <c r="M21" s="68">
        <f t="shared" si="125"/>
        <v>5.1616460932317964E-5</v>
      </c>
      <c r="N21" s="67"/>
      <c r="O21" s="68">
        <f t="shared" si="43"/>
        <v>2.0646584372927183E-5</v>
      </c>
      <c r="P21" s="67"/>
      <c r="Q21" s="68">
        <f t="shared" si="44"/>
        <v>5.1616460932317964E-5</v>
      </c>
      <c r="R21" s="67"/>
      <c r="S21" s="68">
        <f t="shared" si="45"/>
        <v>1.7248918303790138E-5</v>
      </c>
      <c r="T21" s="67"/>
      <c r="U21" s="68">
        <f t="shared" si="46"/>
        <v>4.3122295759475346E-5</v>
      </c>
      <c r="V21" s="67"/>
      <c r="W21" s="68">
        <f t="shared" si="47"/>
        <v>2.0646584372927183E-5</v>
      </c>
      <c r="X21" s="67"/>
      <c r="Y21" s="68">
        <f t="shared" si="48"/>
        <v>5.1616460932317964E-5</v>
      </c>
      <c r="Z21" s="67"/>
      <c r="AA21" s="68">
        <f t="shared" si="49"/>
        <v>2.0646584372927183E-5</v>
      </c>
      <c r="AB21" s="67"/>
      <c r="AC21" s="68">
        <f t="shared" si="50"/>
        <v>5.1616460932317964E-5</v>
      </c>
      <c r="AD21" s="67"/>
      <c r="AE21" s="68">
        <f t="shared" si="51"/>
        <v>2.0646584372927183E-5</v>
      </c>
      <c r="AF21" s="67"/>
      <c r="AG21" s="68">
        <f t="shared" si="52"/>
        <v>5.1616460932317964E-5</v>
      </c>
      <c r="AH21" s="67"/>
      <c r="AI21" s="68">
        <f t="shared" si="53"/>
        <v>1.7238895690016873E-5</v>
      </c>
      <c r="AJ21" s="67"/>
      <c r="AK21" s="68">
        <f t="shared" si="54"/>
        <v>4.3097239225042178E-5</v>
      </c>
      <c r="AL21" s="67"/>
      <c r="AM21" s="68">
        <f t="shared" si="55"/>
        <v>1.7238895690016873E-5</v>
      </c>
      <c r="AN21" s="67"/>
      <c r="AO21" s="68">
        <f t="shared" si="56"/>
        <v>4.3097239225042178E-5</v>
      </c>
      <c r="AP21" s="67"/>
      <c r="AQ21" s="68">
        <f t="shared" si="57"/>
        <v>1.7238895690016873E-5</v>
      </c>
      <c r="AR21" s="67"/>
      <c r="AS21" s="68">
        <f t="shared" si="58"/>
        <v>4.3097239225042178E-5</v>
      </c>
      <c r="AT21" s="67"/>
      <c r="AU21" s="68">
        <f t="shared" si="59"/>
        <v>2.4054273055837497E-5</v>
      </c>
      <c r="AV21" s="67"/>
      <c r="AW21" s="68">
        <f t="shared" si="60"/>
        <v>6.0135682639593743E-5</v>
      </c>
      <c r="AX21" s="67"/>
      <c r="AY21" s="68">
        <f t="shared" si="61"/>
        <v>2.4054273055837497E-5</v>
      </c>
      <c r="AZ21" s="67"/>
      <c r="BA21" s="68">
        <f t="shared" si="62"/>
        <v>6.0135682639593743E-5</v>
      </c>
      <c r="BB21" s="67"/>
      <c r="BC21" s="68">
        <f t="shared" si="63"/>
        <v>2.4054273055837497E-5</v>
      </c>
      <c r="BD21" s="67"/>
      <c r="BE21" s="68">
        <f t="shared" si="64"/>
        <v>6.0135682639593743E-5</v>
      </c>
      <c r="BF21" s="67"/>
      <c r="BG21" s="68">
        <f t="shared" si="65"/>
        <v>2.4054273055837497E-5</v>
      </c>
      <c r="BH21" s="67"/>
      <c r="BI21" s="68">
        <f t="shared" si="66"/>
        <v>6.0135682639593743E-5</v>
      </c>
      <c r="BJ21" s="67"/>
      <c r="BK21" s="68">
        <f t="shared" si="67"/>
        <v>2.4054273055837497E-5</v>
      </c>
      <c r="BL21" s="67"/>
      <c r="BM21" s="68">
        <f t="shared" si="68"/>
        <v>6.0135682639593743E-5</v>
      </c>
      <c r="BN21" s="67"/>
      <c r="BO21" s="68">
        <f t="shared" si="69"/>
        <v>2.4054273055837497E-5</v>
      </c>
      <c r="BP21" s="67"/>
      <c r="BQ21" s="68">
        <f t="shared" si="70"/>
        <v>6.0135682639593743E-5</v>
      </c>
      <c r="BR21" s="67"/>
      <c r="BS21" s="68">
        <f t="shared" si="71"/>
        <v>2.4054273055837497E-5</v>
      </c>
      <c r="BT21" s="67"/>
      <c r="BU21" s="68">
        <f t="shared" si="72"/>
        <v>6.0135682639593743E-5</v>
      </c>
      <c r="BV21" s="67"/>
      <c r="BW21" s="68">
        <f t="shared" si="73"/>
        <v>2.4054273055837497E-5</v>
      </c>
      <c r="BX21" s="67"/>
      <c r="BY21" s="68">
        <f t="shared" si="74"/>
        <v>6.0135682639593743E-5</v>
      </c>
      <c r="BZ21" s="67"/>
      <c r="CA21" s="68">
        <f t="shared" si="75"/>
        <v>2.4054273055837497E-5</v>
      </c>
      <c r="CB21" s="67"/>
      <c r="CC21" s="68">
        <f t="shared" si="76"/>
        <v>6.0135682639593743E-5</v>
      </c>
      <c r="CD21" s="67"/>
      <c r="CE21" s="68">
        <f t="shared" si="77"/>
        <v>2.4054273055837497E-5</v>
      </c>
      <c r="CF21" s="67"/>
      <c r="CG21" s="68">
        <f t="shared" si="78"/>
        <v>6.0135682639593743E-5</v>
      </c>
      <c r="CH21" s="67"/>
      <c r="CI21" s="68">
        <f t="shared" si="79"/>
        <v>2.4054273055837497E-5</v>
      </c>
      <c r="CJ21" s="67"/>
      <c r="CK21" s="68">
        <f t="shared" si="80"/>
        <v>6.0135682639593743E-5</v>
      </c>
      <c r="CL21" s="67"/>
      <c r="CM21" s="68">
        <f t="shared" si="81"/>
        <v>2.4054273055837497E-5</v>
      </c>
      <c r="CN21" s="67"/>
      <c r="CO21" s="68">
        <f t="shared" si="82"/>
        <v>6.0135682639593743E-5</v>
      </c>
      <c r="CP21" s="67"/>
      <c r="CQ21" s="68">
        <f t="shared" si="83"/>
        <v>2.4054273055837497E-5</v>
      </c>
      <c r="CR21" s="67"/>
      <c r="CS21" s="68">
        <f t="shared" si="84"/>
        <v>6.0135682639593743E-5</v>
      </c>
      <c r="CT21" s="67"/>
      <c r="CU21" s="68">
        <f t="shared" si="85"/>
        <v>2.4054273055837497E-5</v>
      </c>
      <c r="CV21" s="67"/>
      <c r="CW21" s="68">
        <f t="shared" si="86"/>
        <v>6.0135682639593743E-5</v>
      </c>
      <c r="CX21" s="67"/>
      <c r="CY21" s="68">
        <f t="shared" si="87"/>
        <v>2.4054273055837497E-5</v>
      </c>
      <c r="CZ21" s="67"/>
      <c r="DA21" s="68">
        <f t="shared" si="88"/>
        <v>6.0135682639593743E-5</v>
      </c>
      <c r="DB21" s="67"/>
      <c r="DC21" s="68">
        <f t="shared" si="89"/>
        <v>2.4054273055837497E-5</v>
      </c>
      <c r="DD21" s="67"/>
      <c r="DE21" s="68">
        <f t="shared" si="90"/>
        <v>6.0135682639593743E-5</v>
      </c>
      <c r="DF21" s="67"/>
      <c r="DG21" s="68">
        <f t="shared" si="91"/>
        <v>2.4054273055837497E-5</v>
      </c>
      <c r="DH21" s="67"/>
      <c r="DI21" s="68">
        <f t="shared" si="92"/>
        <v>6.0135682639593743E-5</v>
      </c>
      <c r="DJ21" s="67"/>
      <c r="DK21" s="68">
        <f t="shared" si="93"/>
        <v>2.4054273055837497E-5</v>
      </c>
      <c r="DL21" s="67"/>
      <c r="DM21" s="68">
        <f t="shared" si="94"/>
        <v>6.0135682639593743E-5</v>
      </c>
      <c r="DN21" s="67"/>
      <c r="DO21" s="68">
        <f t="shared" si="95"/>
        <v>2.4054273055837497E-5</v>
      </c>
      <c r="DP21" s="67"/>
      <c r="DQ21" s="68">
        <f t="shared" si="96"/>
        <v>6.0135682639593743E-5</v>
      </c>
      <c r="DR21" s="67"/>
      <c r="DS21" s="68">
        <f t="shared" si="97"/>
        <v>2.4054273055837497E-5</v>
      </c>
      <c r="DT21" s="67"/>
      <c r="DU21" s="68">
        <f t="shared" si="98"/>
        <v>6.0135682639593743E-5</v>
      </c>
      <c r="DV21" s="67"/>
      <c r="DW21" s="68">
        <f t="shared" si="99"/>
        <v>2.4054273055837497E-5</v>
      </c>
      <c r="DX21" s="67"/>
      <c r="DY21" s="68">
        <f t="shared" si="100"/>
        <v>6.0135682639593743E-5</v>
      </c>
      <c r="DZ21" s="67"/>
      <c r="EA21" s="68">
        <f t="shared" si="101"/>
        <v>2.0646584372927183E-5</v>
      </c>
      <c r="EB21" s="67"/>
      <c r="EC21" s="68">
        <f t="shared" si="102"/>
        <v>5.1616460932317964E-5</v>
      </c>
      <c r="ED21" s="67"/>
      <c r="EE21" s="68">
        <f t="shared" si="103"/>
        <v>2.0646584372927183E-5</v>
      </c>
      <c r="EF21" s="67"/>
      <c r="EG21" s="68">
        <f t="shared" si="104"/>
        <v>5.1616460932317964E-5</v>
      </c>
      <c r="EH21" s="67"/>
      <c r="EI21" s="68">
        <f t="shared" si="105"/>
        <v>1.8806068025472939E-5</v>
      </c>
      <c r="EJ21" s="67"/>
      <c r="EK21" s="68">
        <f t="shared" si="106"/>
        <v>4.7015170063682337E-5</v>
      </c>
      <c r="EL21" s="67"/>
      <c r="EM21" s="68">
        <f t="shared" si="126"/>
        <v>2.0646584372927183E-5</v>
      </c>
      <c r="EN21" s="67"/>
      <c r="EO21" s="68">
        <f t="shared" si="127"/>
        <v>5.1616460932317964E-5</v>
      </c>
      <c r="EP21" s="67"/>
      <c r="EQ21" s="68">
        <f t="shared" si="128"/>
        <v>2.0646584372927183E-5</v>
      </c>
      <c r="ER21" s="67"/>
      <c r="ES21" s="68">
        <f t="shared" si="129"/>
        <v>5.1616460932317964E-5</v>
      </c>
      <c r="ET21" s="67"/>
      <c r="EU21" s="68">
        <f t="shared" si="107"/>
        <v>2.4054273055837497E-5</v>
      </c>
      <c r="EV21" s="67"/>
      <c r="EW21" s="68">
        <f t="shared" si="108"/>
        <v>6.0135682639593743E-5</v>
      </c>
      <c r="EX21" s="67"/>
      <c r="EY21" s="68">
        <f t="shared" si="109"/>
        <v>2.4054273055837497E-5</v>
      </c>
      <c r="EZ21" s="67"/>
      <c r="FA21" s="68">
        <f t="shared" si="110"/>
        <v>6.0135682639593743E-5</v>
      </c>
      <c r="FB21" s="67"/>
      <c r="FC21" s="68">
        <f t="shared" si="111"/>
        <v>2.4054273055837497E-5</v>
      </c>
      <c r="FD21" s="67"/>
      <c r="FE21" s="68">
        <f t="shared" si="112"/>
        <v>6.0135682639593743E-5</v>
      </c>
      <c r="FF21" s="67"/>
      <c r="FG21" s="68">
        <f t="shared" si="113"/>
        <v>2.4054273055837497E-5</v>
      </c>
      <c r="FH21" s="67"/>
      <c r="FI21" s="68">
        <f t="shared" si="114"/>
        <v>6.0135682639593743E-5</v>
      </c>
      <c r="FJ21" s="67"/>
      <c r="FK21" s="68">
        <f t="shared" si="115"/>
        <v>2.4054273055837497E-5</v>
      </c>
      <c r="FL21" s="67"/>
      <c r="FM21" s="68">
        <f t="shared" si="116"/>
        <v>6.0135682639593743E-5</v>
      </c>
      <c r="FN21" s="67"/>
      <c r="FO21" s="68">
        <f t="shared" si="117"/>
        <v>2.4054273055837497E-5</v>
      </c>
      <c r="FP21" s="67"/>
      <c r="FQ21" s="68">
        <f t="shared" si="118"/>
        <v>6.0135682639593743E-5</v>
      </c>
      <c r="FR21" s="67"/>
      <c r="FS21" s="68">
        <f t="shared" si="119"/>
        <v>2.4054273055837497E-5</v>
      </c>
      <c r="FT21" s="67"/>
      <c r="FU21" s="68">
        <f t="shared" si="120"/>
        <v>6.0135682639593743E-5</v>
      </c>
      <c r="FV21" s="67"/>
      <c r="FW21" s="68">
        <f t="shared" si="121"/>
        <v>2.4054273055837497E-5</v>
      </c>
      <c r="FX21" s="67"/>
      <c r="FY21" s="68">
        <f t="shared" si="122"/>
        <v>6.0135682639593743E-5</v>
      </c>
      <c r="FZ21" s="67"/>
    </row>
    <row r="22" spans="1:182" ht="15" customHeight="1">
      <c r="A22" s="63"/>
      <c r="B22" s="53" t="s">
        <v>171</v>
      </c>
      <c r="C22" s="64"/>
      <c r="D22" s="65">
        <v>504</v>
      </c>
      <c r="E22" s="70">
        <v>8.4039857312420349E-3</v>
      </c>
      <c r="F22" s="67" t="str">
        <f t="shared" ca="1" si="42"/>
        <v>(2)</v>
      </c>
      <c r="G22" s="120">
        <v>70</v>
      </c>
      <c r="H22" s="67" t="str">
        <f ca="1">$A$89</f>
        <v>(6)</v>
      </c>
      <c r="I22" s="120">
        <f>EGEN_DPF_a_RONLER!G21</f>
        <v>95</v>
      </c>
      <c r="J22" s="67" t="str">
        <f t="shared" ca="1" si="133"/>
        <v>(10)</v>
      </c>
      <c r="K22" s="68">
        <f t="shared" si="124"/>
        <v>8.6561053031793025E-4</v>
      </c>
      <c r="L22" s="67"/>
      <c r="M22" s="68">
        <f t="shared" si="125"/>
        <v>2.1640263257948259E-3</v>
      </c>
      <c r="N22" s="67"/>
      <c r="O22" s="68">
        <f t="shared" si="43"/>
        <v>8.6561053031793025E-4</v>
      </c>
      <c r="P22" s="67"/>
      <c r="Q22" s="68">
        <f t="shared" si="44"/>
        <v>2.1640263257948259E-3</v>
      </c>
      <c r="R22" s="67"/>
      <c r="S22" s="68">
        <f t="shared" si="45"/>
        <v>7.2316297217337778E-4</v>
      </c>
      <c r="T22" s="67"/>
      <c r="U22" s="68">
        <f t="shared" si="46"/>
        <v>1.8079074304334442E-3</v>
      </c>
      <c r="V22" s="67"/>
      <c r="W22" s="68">
        <f t="shared" si="47"/>
        <v>8.6561053031793025E-4</v>
      </c>
      <c r="X22" s="67"/>
      <c r="Y22" s="68">
        <f t="shared" si="48"/>
        <v>2.1640263257948259E-3</v>
      </c>
      <c r="Z22" s="67"/>
      <c r="AA22" s="68">
        <f t="shared" si="49"/>
        <v>8.6561053031793025E-4</v>
      </c>
      <c r="AB22" s="67"/>
      <c r="AC22" s="68">
        <f t="shared" si="50"/>
        <v>2.1640263257948259E-3</v>
      </c>
      <c r="AD22" s="67"/>
      <c r="AE22" s="68">
        <f t="shared" si="51"/>
        <v>8.6561053031793025E-4</v>
      </c>
      <c r="AF22" s="67"/>
      <c r="AG22" s="68">
        <f t="shared" si="52"/>
        <v>2.1640263257948259E-3</v>
      </c>
      <c r="AH22" s="67"/>
      <c r="AI22" s="68">
        <f t="shared" si="53"/>
        <v>7.227427728868157E-4</v>
      </c>
      <c r="AJ22" s="67"/>
      <c r="AK22" s="68">
        <f t="shared" si="54"/>
        <v>1.8068569322170394E-3</v>
      </c>
      <c r="AL22" s="67"/>
      <c r="AM22" s="68">
        <f t="shared" si="55"/>
        <v>7.227427728868157E-4</v>
      </c>
      <c r="AN22" s="67"/>
      <c r="AO22" s="68">
        <f t="shared" si="56"/>
        <v>1.8068569322170394E-3</v>
      </c>
      <c r="AP22" s="67"/>
      <c r="AQ22" s="68">
        <f t="shared" si="57"/>
        <v>7.227427728868157E-4</v>
      </c>
      <c r="AR22" s="67"/>
      <c r="AS22" s="68">
        <f t="shared" si="58"/>
        <v>1.8068569322170394E-3</v>
      </c>
      <c r="AT22" s="67"/>
      <c r="AU22" s="68">
        <f t="shared" si="59"/>
        <v>1.008478287749045E-3</v>
      </c>
      <c r="AV22" s="67"/>
      <c r="AW22" s="68">
        <f t="shared" si="60"/>
        <v>2.5211957193726126E-3</v>
      </c>
      <c r="AX22" s="67"/>
      <c r="AY22" s="68">
        <f t="shared" si="61"/>
        <v>1.008478287749045E-3</v>
      </c>
      <c r="AZ22" s="67"/>
      <c r="BA22" s="68">
        <f t="shared" si="62"/>
        <v>2.5211957193726126E-3</v>
      </c>
      <c r="BB22" s="67"/>
      <c r="BC22" s="68">
        <f t="shared" si="63"/>
        <v>1.008478287749045E-3</v>
      </c>
      <c r="BD22" s="67"/>
      <c r="BE22" s="68">
        <f t="shared" si="64"/>
        <v>2.5211957193726126E-3</v>
      </c>
      <c r="BF22" s="67"/>
      <c r="BG22" s="68">
        <f t="shared" si="65"/>
        <v>1.008478287749045E-3</v>
      </c>
      <c r="BH22" s="67"/>
      <c r="BI22" s="68">
        <f t="shared" si="66"/>
        <v>2.5211957193726126E-3</v>
      </c>
      <c r="BJ22" s="67"/>
      <c r="BK22" s="68">
        <f t="shared" si="67"/>
        <v>1.008478287749045E-3</v>
      </c>
      <c r="BL22" s="67"/>
      <c r="BM22" s="68">
        <f t="shared" si="68"/>
        <v>2.5211957193726126E-3</v>
      </c>
      <c r="BN22" s="67"/>
      <c r="BO22" s="68">
        <f t="shared" si="69"/>
        <v>1.008478287749045E-3</v>
      </c>
      <c r="BP22" s="67"/>
      <c r="BQ22" s="68">
        <f t="shared" si="70"/>
        <v>2.5211957193726126E-3</v>
      </c>
      <c r="BR22" s="67"/>
      <c r="BS22" s="68">
        <f t="shared" si="71"/>
        <v>1.008478287749045E-3</v>
      </c>
      <c r="BT22" s="67"/>
      <c r="BU22" s="68">
        <f t="shared" si="72"/>
        <v>2.5211957193726126E-3</v>
      </c>
      <c r="BV22" s="67"/>
      <c r="BW22" s="68">
        <f t="shared" si="73"/>
        <v>1.008478287749045E-3</v>
      </c>
      <c r="BX22" s="67"/>
      <c r="BY22" s="68">
        <f t="shared" si="74"/>
        <v>2.5211957193726126E-3</v>
      </c>
      <c r="BZ22" s="67"/>
      <c r="CA22" s="68">
        <f t="shared" si="75"/>
        <v>1.008478287749045E-3</v>
      </c>
      <c r="CB22" s="67"/>
      <c r="CC22" s="68">
        <f t="shared" si="76"/>
        <v>2.5211957193726126E-3</v>
      </c>
      <c r="CD22" s="67"/>
      <c r="CE22" s="68">
        <f t="shared" si="77"/>
        <v>1.008478287749045E-3</v>
      </c>
      <c r="CF22" s="67"/>
      <c r="CG22" s="68">
        <f t="shared" si="78"/>
        <v>2.5211957193726126E-3</v>
      </c>
      <c r="CH22" s="67"/>
      <c r="CI22" s="68">
        <f t="shared" si="79"/>
        <v>1.008478287749045E-3</v>
      </c>
      <c r="CJ22" s="67"/>
      <c r="CK22" s="68">
        <f t="shared" si="80"/>
        <v>2.5211957193726126E-3</v>
      </c>
      <c r="CL22" s="67"/>
      <c r="CM22" s="68">
        <f t="shared" si="81"/>
        <v>1.008478287749045E-3</v>
      </c>
      <c r="CN22" s="67"/>
      <c r="CO22" s="68">
        <f t="shared" si="82"/>
        <v>2.5211957193726126E-3</v>
      </c>
      <c r="CP22" s="67"/>
      <c r="CQ22" s="68">
        <f t="shared" si="83"/>
        <v>1.008478287749045E-3</v>
      </c>
      <c r="CR22" s="67"/>
      <c r="CS22" s="68">
        <f t="shared" si="84"/>
        <v>2.5211957193726126E-3</v>
      </c>
      <c r="CT22" s="67"/>
      <c r="CU22" s="68">
        <f t="shared" si="85"/>
        <v>1.008478287749045E-3</v>
      </c>
      <c r="CV22" s="67"/>
      <c r="CW22" s="68">
        <f t="shared" si="86"/>
        <v>2.5211957193726126E-3</v>
      </c>
      <c r="CX22" s="67"/>
      <c r="CY22" s="68">
        <f t="shared" si="87"/>
        <v>1.008478287749045E-3</v>
      </c>
      <c r="CZ22" s="67"/>
      <c r="DA22" s="68">
        <f t="shared" si="88"/>
        <v>2.5211957193726126E-3</v>
      </c>
      <c r="DB22" s="67"/>
      <c r="DC22" s="68">
        <f t="shared" si="89"/>
        <v>1.008478287749045E-3</v>
      </c>
      <c r="DD22" s="67"/>
      <c r="DE22" s="68">
        <f t="shared" si="90"/>
        <v>2.5211957193726126E-3</v>
      </c>
      <c r="DF22" s="67"/>
      <c r="DG22" s="68">
        <f t="shared" si="91"/>
        <v>1.008478287749045E-3</v>
      </c>
      <c r="DH22" s="67"/>
      <c r="DI22" s="68">
        <f t="shared" si="92"/>
        <v>2.5211957193726126E-3</v>
      </c>
      <c r="DJ22" s="67"/>
      <c r="DK22" s="68">
        <f t="shared" si="93"/>
        <v>1.008478287749045E-3</v>
      </c>
      <c r="DL22" s="67"/>
      <c r="DM22" s="68">
        <f t="shared" si="94"/>
        <v>2.5211957193726126E-3</v>
      </c>
      <c r="DN22" s="67"/>
      <c r="DO22" s="68">
        <f t="shared" si="95"/>
        <v>1.008478287749045E-3</v>
      </c>
      <c r="DP22" s="67"/>
      <c r="DQ22" s="68">
        <f t="shared" si="96"/>
        <v>2.5211957193726126E-3</v>
      </c>
      <c r="DR22" s="67"/>
      <c r="DS22" s="68">
        <f t="shared" si="97"/>
        <v>1.008478287749045E-3</v>
      </c>
      <c r="DT22" s="67"/>
      <c r="DU22" s="68">
        <f t="shared" si="98"/>
        <v>2.5211957193726126E-3</v>
      </c>
      <c r="DV22" s="67"/>
      <c r="DW22" s="68">
        <f t="shared" si="99"/>
        <v>1.008478287749045E-3</v>
      </c>
      <c r="DX22" s="67"/>
      <c r="DY22" s="68">
        <f t="shared" si="100"/>
        <v>2.5211957193726126E-3</v>
      </c>
      <c r="DZ22" s="67"/>
      <c r="EA22" s="68">
        <f t="shared" si="101"/>
        <v>8.6561053031793025E-4</v>
      </c>
      <c r="EB22" s="67"/>
      <c r="EC22" s="68">
        <f t="shared" si="102"/>
        <v>2.1640263257948259E-3</v>
      </c>
      <c r="ED22" s="67"/>
      <c r="EE22" s="68">
        <f t="shared" si="103"/>
        <v>8.6561053031793025E-4</v>
      </c>
      <c r="EF22" s="67"/>
      <c r="EG22" s="68">
        <f t="shared" si="104"/>
        <v>2.1640263257948259E-3</v>
      </c>
      <c r="EH22" s="67"/>
      <c r="EI22" s="68">
        <f t="shared" si="105"/>
        <v>8.6729132746417802E-4</v>
      </c>
      <c r="EJ22" s="67"/>
      <c r="EK22" s="68">
        <f t="shared" si="106"/>
        <v>2.1682283186604452E-3</v>
      </c>
      <c r="EL22" s="67"/>
      <c r="EM22" s="68">
        <f t="shared" si="126"/>
        <v>8.6561053031793025E-4</v>
      </c>
      <c r="EN22" s="67"/>
      <c r="EO22" s="68">
        <f t="shared" si="127"/>
        <v>2.1640263257948259E-3</v>
      </c>
      <c r="EP22" s="67"/>
      <c r="EQ22" s="68">
        <f t="shared" si="128"/>
        <v>8.6561053031793025E-4</v>
      </c>
      <c r="ER22" s="67"/>
      <c r="ES22" s="68">
        <f t="shared" si="129"/>
        <v>2.1640263257948259E-3</v>
      </c>
      <c r="ET22" s="67"/>
      <c r="EU22" s="68">
        <f t="shared" si="107"/>
        <v>1.008478287749045E-3</v>
      </c>
      <c r="EV22" s="67"/>
      <c r="EW22" s="68">
        <f t="shared" si="108"/>
        <v>2.5211957193726126E-3</v>
      </c>
      <c r="EX22" s="67"/>
      <c r="EY22" s="68">
        <f t="shared" si="109"/>
        <v>1.008478287749045E-3</v>
      </c>
      <c r="EZ22" s="67"/>
      <c r="FA22" s="68">
        <f t="shared" si="110"/>
        <v>2.5211957193726126E-3</v>
      </c>
      <c r="FB22" s="67"/>
      <c r="FC22" s="68">
        <f t="shared" si="111"/>
        <v>1.008478287749045E-3</v>
      </c>
      <c r="FD22" s="67"/>
      <c r="FE22" s="68">
        <f t="shared" si="112"/>
        <v>2.5211957193726126E-3</v>
      </c>
      <c r="FF22" s="67"/>
      <c r="FG22" s="68">
        <f t="shared" si="113"/>
        <v>1.008478287749045E-3</v>
      </c>
      <c r="FH22" s="67"/>
      <c r="FI22" s="68">
        <f t="shared" si="114"/>
        <v>2.5211957193726126E-3</v>
      </c>
      <c r="FJ22" s="67"/>
      <c r="FK22" s="68">
        <f t="shared" si="115"/>
        <v>1.008478287749045E-3</v>
      </c>
      <c r="FL22" s="67"/>
      <c r="FM22" s="68">
        <f t="shared" si="116"/>
        <v>2.5211957193726126E-3</v>
      </c>
      <c r="FN22" s="67"/>
      <c r="FO22" s="68">
        <f t="shared" si="117"/>
        <v>1.008478287749045E-3</v>
      </c>
      <c r="FP22" s="67"/>
      <c r="FQ22" s="68">
        <f t="shared" si="118"/>
        <v>2.5211957193726126E-3</v>
      </c>
      <c r="FR22" s="67"/>
      <c r="FS22" s="68">
        <f t="shared" si="119"/>
        <v>1.008478287749045E-3</v>
      </c>
      <c r="FT22" s="67"/>
      <c r="FU22" s="68">
        <f t="shared" si="120"/>
        <v>2.5211957193726126E-3</v>
      </c>
      <c r="FV22" s="67"/>
      <c r="FW22" s="68">
        <f t="shared" si="121"/>
        <v>1.008478287749045E-3</v>
      </c>
      <c r="FX22" s="67"/>
      <c r="FY22" s="68">
        <f t="shared" si="122"/>
        <v>2.5211957193726126E-3</v>
      </c>
      <c r="FZ22" s="67"/>
    </row>
    <row r="23" spans="1:182" ht="15" customHeight="1">
      <c r="A23" s="63"/>
      <c r="B23" s="53" t="s">
        <v>172</v>
      </c>
      <c r="C23" s="64"/>
      <c r="D23" s="69" t="s">
        <v>173</v>
      </c>
      <c r="E23" s="70">
        <v>3.7638267956703413E-4</v>
      </c>
      <c r="F23" s="67" t="str">
        <f t="shared" ca="1" si="42"/>
        <v>(2)</v>
      </c>
      <c r="G23" s="120">
        <v>70</v>
      </c>
      <c r="H23" s="67" t="str">
        <f ca="1">$A$89</f>
        <v>(6)</v>
      </c>
      <c r="I23" s="120">
        <f>EGEN_DPF_a_RONLER!G22</f>
        <v>70</v>
      </c>
      <c r="J23" s="67" t="str">
        <f t="shared" ref="J22:J25" si="134">$A$94</f>
        <v>(11)</v>
      </c>
      <c r="K23" s="68">
        <f t="shared" si="124"/>
        <v>2.3260449597242711E-4</v>
      </c>
      <c r="L23" s="67"/>
      <c r="M23" s="68">
        <f t="shared" si="125"/>
        <v>5.8151123993106779E-4</v>
      </c>
      <c r="N23" s="67"/>
      <c r="O23" s="68">
        <f t="shared" si="43"/>
        <v>2.3260449597242711E-4</v>
      </c>
      <c r="P23" s="67"/>
      <c r="Q23" s="68">
        <f t="shared" si="44"/>
        <v>5.8151123993106779E-4</v>
      </c>
      <c r="R23" s="67"/>
      <c r="S23" s="68">
        <f t="shared" si="45"/>
        <v>1.9432637746045979E-4</v>
      </c>
      <c r="T23" s="67"/>
      <c r="U23" s="68">
        <f t="shared" si="46"/>
        <v>4.8581594365114936E-4</v>
      </c>
      <c r="V23" s="67"/>
      <c r="W23" s="68">
        <f t="shared" si="47"/>
        <v>2.3260449597242711E-4</v>
      </c>
      <c r="X23" s="67"/>
      <c r="Y23" s="68">
        <f t="shared" si="48"/>
        <v>5.8151123993106779E-4</v>
      </c>
      <c r="Z23" s="67"/>
      <c r="AA23" s="68">
        <f t="shared" si="49"/>
        <v>2.3260449597242711E-4</v>
      </c>
      <c r="AB23" s="67"/>
      <c r="AC23" s="68">
        <f t="shared" si="50"/>
        <v>5.8151123993106779E-4</v>
      </c>
      <c r="AD23" s="67"/>
      <c r="AE23" s="68">
        <f t="shared" si="51"/>
        <v>2.3260449597242711E-4</v>
      </c>
      <c r="AF23" s="67"/>
      <c r="AG23" s="68">
        <f t="shared" si="52"/>
        <v>5.8151123993106779E-4</v>
      </c>
      <c r="AH23" s="67"/>
      <c r="AI23" s="68">
        <f t="shared" si="53"/>
        <v>1.9421346265658965E-4</v>
      </c>
      <c r="AJ23" s="67"/>
      <c r="AK23" s="68">
        <f t="shared" si="54"/>
        <v>4.8553365664147412E-4</v>
      </c>
      <c r="AL23" s="67"/>
      <c r="AM23" s="68">
        <f t="shared" si="55"/>
        <v>1.9421346265658965E-4</v>
      </c>
      <c r="AN23" s="67"/>
      <c r="AO23" s="68">
        <f t="shared" si="56"/>
        <v>4.8553365664147412E-4</v>
      </c>
      <c r="AP23" s="67"/>
      <c r="AQ23" s="68">
        <f t="shared" si="57"/>
        <v>1.9421346265658965E-4</v>
      </c>
      <c r="AR23" s="67"/>
      <c r="AS23" s="68">
        <f t="shared" si="58"/>
        <v>4.8553365664147412E-4</v>
      </c>
      <c r="AT23" s="67"/>
      <c r="AU23" s="68">
        <f t="shared" si="59"/>
        <v>2.7099552928826464E-4</v>
      </c>
      <c r="AV23" s="67"/>
      <c r="AW23" s="68">
        <f t="shared" si="60"/>
        <v>6.7748882322066152E-4</v>
      </c>
      <c r="AX23" s="67"/>
      <c r="AY23" s="68">
        <f t="shared" si="61"/>
        <v>2.7099552928826464E-4</v>
      </c>
      <c r="AZ23" s="67"/>
      <c r="BA23" s="68">
        <f t="shared" si="62"/>
        <v>6.7748882322066152E-4</v>
      </c>
      <c r="BB23" s="67"/>
      <c r="BC23" s="68">
        <f t="shared" si="63"/>
        <v>2.7099552928826464E-4</v>
      </c>
      <c r="BD23" s="67"/>
      <c r="BE23" s="68">
        <f t="shared" si="64"/>
        <v>6.7748882322066152E-4</v>
      </c>
      <c r="BF23" s="67"/>
      <c r="BG23" s="68">
        <f t="shared" si="65"/>
        <v>2.7099552928826464E-4</v>
      </c>
      <c r="BH23" s="67"/>
      <c r="BI23" s="68">
        <f t="shared" si="66"/>
        <v>6.7748882322066152E-4</v>
      </c>
      <c r="BJ23" s="67"/>
      <c r="BK23" s="68">
        <f t="shared" si="67"/>
        <v>2.7099552928826464E-4</v>
      </c>
      <c r="BL23" s="67"/>
      <c r="BM23" s="68">
        <f t="shared" si="68"/>
        <v>6.7748882322066152E-4</v>
      </c>
      <c r="BN23" s="67"/>
      <c r="BO23" s="68">
        <f t="shared" si="69"/>
        <v>2.7099552928826464E-4</v>
      </c>
      <c r="BP23" s="67"/>
      <c r="BQ23" s="68">
        <f t="shared" si="70"/>
        <v>6.7748882322066152E-4</v>
      </c>
      <c r="BR23" s="67"/>
      <c r="BS23" s="68">
        <f t="shared" si="71"/>
        <v>2.7099552928826464E-4</v>
      </c>
      <c r="BT23" s="67"/>
      <c r="BU23" s="68">
        <f t="shared" si="72"/>
        <v>6.7748882322066152E-4</v>
      </c>
      <c r="BV23" s="67"/>
      <c r="BW23" s="68">
        <f t="shared" si="73"/>
        <v>2.7099552928826464E-4</v>
      </c>
      <c r="BX23" s="67"/>
      <c r="BY23" s="68">
        <f t="shared" si="74"/>
        <v>6.7748882322066152E-4</v>
      </c>
      <c r="BZ23" s="67"/>
      <c r="CA23" s="68">
        <f t="shared" si="75"/>
        <v>2.7099552928826464E-4</v>
      </c>
      <c r="CB23" s="67"/>
      <c r="CC23" s="68">
        <f t="shared" si="76"/>
        <v>6.7748882322066152E-4</v>
      </c>
      <c r="CD23" s="67"/>
      <c r="CE23" s="68">
        <f t="shared" si="77"/>
        <v>2.7099552928826464E-4</v>
      </c>
      <c r="CF23" s="67"/>
      <c r="CG23" s="68">
        <f t="shared" si="78"/>
        <v>6.7748882322066152E-4</v>
      </c>
      <c r="CH23" s="67"/>
      <c r="CI23" s="68">
        <f t="shared" si="79"/>
        <v>2.7099552928826464E-4</v>
      </c>
      <c r="CJ23" s="67"/>
      <c r="CK23" s="68">
        <f t="shared" si="80"/>
        <v>6.7748882322066152E-4</v>
      </c>
      <c r="CL23" s="67"/>
      <c r="CM23" s="68">
        <f t="shared" si="81"/>
        <v>2.7099552928826464E-4</v>
      </c>
      <c r="CN23" s="67"/>
      <c r="CO23" s="68">
        <f t="shared" si="82"/>
        <v>6.7748882322066152E-4</v>
      </c>
      <c r="CP23" s="67"/>
      <c r="CQ23" s="68">
        <f t="shared" si="83"/>
        <v>2.7099552928826464E-4</v>
      </c>
      <c r="CR23" s="67"/>
      <c r="CS23" s="68">
        <f t="shared" si="84"/>
        <v>6.7748882322066152E-4</v>
      </c>
      <c r="CT23" s="67"/>
      <c r="CU23" s="68">
        <f t="shared" si="85"/>
        <v>2.7099552928826464E-4</v>
      </c>
      <c r="CV23" s="67"/>
      <c r="CW23" s="68">
        <f t="shared" si="86"/>
        <v>6.7748882322066152E-4</v>
      </c>
      <c r="CX23" s="67"/>
      <c r="CY23" s="68">
        <f t="shared" si="87"/>
        <v>2.7099552928826464E-4</v>
      </c>
      <c r="CZ23" s="67"/>
      <c r="DA23" s="68">
        <f t="shared" si="88"/>
        <v>6.7748882322066152E-4</v>
      </c>
      <c r="DB23" s="67"/>
      <c r="DC23" s="68">
        <f t="shared" si="89"/>
        <v>2.7099552928826464E-4</v>
      </c>
      <c r="DD23" s="67"/>
      <c r="DE23" s="68">
        <f t="shared" si="90"/>
        <v>6.7748882322066152E-4</v>
      </c>
      <c r="DF23" s="67"/>
      <c r="DG23" s="68">
        <f t="shared" si="91"/>
        <v>2.7099552928826464E-4</v>
      </c>
      <c r="DH23" s="67"/>
      <c r="DI23" s="68">
        <f t="shared" si="92"/>
        <v>6.7748882322066152E-4</v>
      </c>
      <c r="DJ23" s="67"/>
      <c r="DK23" s="68">
        <f t="shared" si="93"/>
        <v>2.7099552928826464E-4</v>
      </c>
      <c r="DL23" s="67"/>
      <c r="DM23" s="68">
        <f t="shared" si="94"/>
        <v>6.7748882322066152E-4</v>
      </c>
      <c r="DN23" s="67"/>
      <c r="DO23" s="68">
        <f t="shared" si="95"/>
        <v>2.7099552928826464E-4</v>
      </c>
      <c r="DP23" s="67"/>
      <c r="DQ23" s="68">
        <f t="shared" si="96"/>
        <v>6.7748882322066152E-4</v>
      </c>
      <c r="DR23" s="67"/>
      <c r="DS23" s="68">
        <f t="shared" si="97"/>
        <v>2.7099552928826464E-4</v>
      </c>
      <c r="DT23" s="67"/>
      <c r="DU23" s="68">
        <f t="shared" si="98"/>
        <v>6.7748882322066152E-4</v>
      </c>
      <c r="DV23" s="67"/>
      <c r="DW23" s="68">
        <f t="shared" si="99"/>
        <v>2.7099552928826464E-4</v>
      </c>
      <c r="DX23" s="67"/>
      <c r="DY23" s="68">
        <f t="shared" si="100"/>
        <v>6.7748882322066152E-4</v>
      </c>
      <c r="DZ23" s="67"/>
      <c r="EA23" s="68">
        <f t="shared" si="101"/>
        <v>2.3260449597242711E-4</v>
      </c>
      <c r="EB23" s="67"/>
      <c r="EC23" s="68">
        <f t="shared" si="102"/>
        <v>5.8151123993106779E-4</v>
      </c>
      <c r="ED23" s="67"/>
      <c r="EE23" s="68">
        <f t="shared" si="103"/>
        <v>2.3260449597242711E-4</v>
      </c>
      <c r="EF23" s="67"/>
      <c r="EG23" s="68">
        <f t="shared" si="104"/>
        <v>5.8151123993106779E-4</v>
      </c>
      <c r="EH23" s="67"/>
      <c r="EI23" s="68">
        <f t="shared" si="105"/>
        <v>3.8842692531317928E-5</v>
      </c>
      <c r="EJ23" s="67"/>
      <c r="EK23" s="68">
        <f t="shared" si="106"/>
        <v>9.7106731328294827E-5</v>
      </c>
      <c r="EL23" s="67"/>
      <c r="EM23" s="68">
        <f t="shared" si="126"/>
        <v>2.3260449597242711E-4</v>
      </c>
      <c r="EN23" s="67"/>
      <c r="EO23" s="68">
        <f t="shared" si="127"/>
        <v>5.8151123993106779E-4</v>
      </c>
      <c r="EP23" s="67"/>
      <c r="EQ23" s="68">
        <f t="shared" si="128"/>
        <v>2.3260449597242711E-4</v>
      </c>
      <c r="ER23" s="67"/>
      <c r="ES23" s="68">
        <f t="shared" si="129"/>
        <v>5.8151123993106779E-4</v>
      </c>
      <c r="ET23" s="67"/>
      <c r="EU23" s="68">
        <f t="shared" si="107"/>
        <v>2.7099552928826464E-4</v>
      </c>
      <c r="EV23" s="67"/>
      <c r="EW23" s="68">
        <f t="shared" si="108"/>
        <v>6.7748882322066152E-4</v>
      </c>
      <c r="EX23" s="67"/>
      <c r="EY23" s="68">
        <f t="shared" si="109"/>
        <v>2.7099552928826464E-4</v>
      </c>
      <c r="EZ23" s="67"/>
      <c r="FA23" s="68">
        <f t="shared" si="110"/>
        <v>6.7748882322066152E-4</v>
      </c>
      <c r="FB23" s="67"/>
      <c r="FC23" s="68">
        <f t="shared" si="111"/>
        <v>2.7099552928826464E-4</v>
      </c>
      <c r="FD23" s="67"/>
      <c r="FE23" s="68">
        <f t="shared" si="112"/>
        <v>6.7748882322066152E-4</v>
      </c>
      <c r="FF23" s="67"/>
      <c r="FG23" s="68">
        <f t="shared" si="113"/>
        <v>2.7099552928826464E-4</v>
      </c>
      <c r="FH23" s="67"/>
      <c r="FI23" s="68">
        <f t="shared" si="114"/>
        <v>6.7748882322066152E-4</v>
      </c>
      <c r="FJ23" s="67"/>
      <c r="FK23" s="68">
        <f t="shared" si="115"/>
        <v>2.7099552928826464E-4</v>
      </c>
      <c r="FL23" s="67"/>
      <c r="FM23" s="68">
        <f t="shared" si="116"/>
        <v>6.7748882322066152E-4</v>
      </c>
      <c r="FN23" s="67"/>
      <c r="FO23" s="68">
        <f t="shared" si="117"/>
        <v>2.7099552928826464E-4</v>
      </c>
      <c r="FP23" s="67"/>
      <c r="FQ23" s="68">
        <f t="shared" si="118"/>
        <v>6.7748882322066152E-4</v>
      </c>
      <c r="FR23" s="67"/>
      <c r="FS23" s="68">
        <f t="shared" si="119"/>
        <v>2.7099552928826464E-4</v>
      </c>
      <c r="FT23" s="67"/>
      <c r="FU23" s="68">
        <f t="shared" si="120"/>
        <v>6.7748882322066152E-4</v>
      </c>
      <c r="FV23" s="67"/>
      <c r="FW23" s="68">
        <f t="shared" si="121"/>
        <v>2.7099552928826464E-4</v>
      </c>
      <c r="FX23" s="67"/>
      <c r="FY23" s="68">
        <f t="shared" si="122"/>
        <v>6.7748882322066152E-4</v>
      </c>
      <c r="FZ23" s="67"/>
    </row>
    <row r="24" spans="1:182" ht="15" customHeight="1">
      <c r="A24" s="63"/>
      <c r="B24" s="53" t="s">
        <v>174</v>
      </c>
      <c r="C24" s="64"/>
      <c r="D24" s="65" t="s">
        <v>175</v>
      </c>
      <c r="E24" s="70">
        <v>4.8013014217323475E-5</v>
      </c>
      <c r="F24" s="67" t="str">
        <f t="shared" ca="1" si="42"/>
        <v>(2)</v>
      </c>
      <c r="G24" s="120">
        <v>70</v>
      </c>
      <c r="H24" s="67" t="str">
        <f t="shared" si="130"/>
        <v>(11)</v>
      </c>
      <c r="I24" s="120">
        <f>EGEN_DPF_a_RONLER!G23</f>
        <v>70</v>
      </c>
      <c r="J24" s="67" t="str">
        <f t="shared" si="134"/>
        <v>(11)</v>
      </c>
      <c r="K24" s="68">
        <f t="shared" si="124"/>
        <v>2.9672042786305914E-5</v>
      </c>
      <c r="L24" s="67"/>
      <c r="M24" s="68">
        <f t="shared" si="125"/>
        <v>7.4180106965764775E-5</v>
      </c>
      <c r="N24" s="67"/>
      <c r="O24" s="68">
        <f t="shared" si="43"/>
        <v>2.9672042786305914E-5</v>
      </c>
      <c r="P24" s="67"/>
      <c r="Q24" s="68">
        <f t="shared" si="44"/>
        <v>7.4180106965764775E-5</v>
      </c>
      <c r="R24" s="67"/>
      <c r="S24" s="68">
        <f t="shared" si="45"/>
        <v>2.4789119240404113E-5</v>
      </c>
      <c r="T24" s="67"/>
      <c r="U24" s="68">
        <f t="shared" si="46"/>
        <v>6.1972798101010283E-5</v>
      </c>
      <c r="V24" s="67"/>
      <c r="W24" s="68">
        <f t="shared" si="47"/>
        <v>2.9672042786305914E-5</v>
      </c>
      <c r="X24" s="67"/>
      <c r="Y24" s="68">
        <f t="shared" si="48"/>
        <v>7.4180106965764775E-5</v>
      </c>
      <c r="Z24" s="67"/>
      <c r="AA24" s="68">
        <f t="shared" si="49"/>
        <v>2.9672042786305914E-5</v>
      </c>
      <c r="AB24" s="67"/>
      <c r="AC24" s="68">
        <f t="shared" si="50"/>
        <v>7.4180106965764775E-5</v>
      </c>
      <c r="AD24" s="67"/>
      <c r="AE24" s="68">
        <f t="shared" si="51"/>
        <v>2.9672042786305914E-5</v>
      </c>
      <c r="AF24" s="67"/>
      <c r="AG24" s="68">
        <f t="shared" si="52"/>
        <v>7.4180106965764775E-5</v>
      </c>
      <c r="AH24" s="67"/>
      <c r="AI24" s="68">
        <f t="shared" si="53"/>
        <v>2.4774715336138916E-5</v>
      </c>
      <c r="AJ24" s="67"/>
      <c r="AK24" s="68">
        <f t="shared" si="54"/>
        <v>6.1936788340347291E-5</v>
      </c>
      <c r="AL24" s="67"/>
      <c r="AM24" s="68">
        <f t="shared" si="55"/>
        <v>2.4774715336138916E-5</v>
      </c>
      <c r="AN24" s="67"/>
      <c r="AO24" s="68">
        <f t="shared" si="56"/>
        <v>6.1936788340347291E-5</v>
      </c>
      <c r="AP24" s="67"/>
      <c r="AQ24" s="68">
        <f t="shared" si="57"/>
        <v>2.4774715336138916E-5</v>
      </c>
      <c r="AR24" s="67"/>
      <c r="AS24" s="68">
        <f t="shared" si="58"/>
        <v>6.1936788340347291E-5</v>
      </c>
      <c r="AT24" s="67"/>
      <c r="AU24" s="68">
        <f t="shared" si="59"/>
        <v>3.4569370236472909E-5</v>
      </c>
      <c r="AV24" s="67"/>
      <c r="AW24" s="68">
        <f t="shared" si="60"/>
        <v>8.6423425591182273E-5</v>
      </c>
      <c r="AX24" s="67"/>
      <c r="AY24" s="68">
        <f t="shared" si="61"/>
        <v>3.4569370236472909E-5</v>
      </c>
      <c r="AZ24" s="67"/>
      <c r="BA24" s="68">
        <f t="shared" si="62"/>
        <v>8.6423425591182273E-5</v>
      </c>
      <c r="BB24" s="67"/>
      <c r="BC24" s="68">
        <f t="shared" si="63"/>
        <v>3.4569370236472909E-5</v>
      </c>
      <c r="BD24" s="67"/>
      <c r="BE24" s="68">
        <f t="shared" si="64"/>
        <v>8.6423425591182273E-5</v>
      </c>
      <c r="BF24" s="67"/>
      <c r="BG24" s="68">
        <f t="shared" si="65"/>
        <v>3.4569370236472909E-5</v>
      </c>
      <c r="BH24" s="67"/>
      <c r="BI24" s="68">
        <f t="shared" si="66"/>
        <v>8.6423425591182273E-5</v>
      </c>
      <c r="BJ24" s="67"/>
      <c r="BK24" s="68">
        <f t="shared" si="67"/>
        <v>3.4569370236472909E-5</v>
      </c>
      <c r="BL24" s="67"/>
      <c r="BM24" s="68">
        <f t="shared" si="68"/>
        <v>8.6423425591182273E-5</v>
      </c>
      <c r="BN24" s="67"/>
      <c r="BO24" s="68">
        <f t="shared" si="69"/>
        <v>3.4569370236472909E-5</v>
      </c>
      <c r="BP24" s="67"/>
      <c r="BQ24" s="68">
        <f t="shared" si="70"/>
        <v>8.6423425591182273E-5</v>
      </c>
      <c r="BR24" s="67"/>
      <c r="BS24" s="68">
        <f t="shared" si="71"/>
        <v>3.4569370236472909E-5</v>
      </c>
      <c r="BT24" s="67"/>
      <c r="BU24" s="68">
        <f t="shared" si="72"/>
        <v>8.6423425591182273E-5</v>
      </c>
      <c r="BV24" s="67"/>
      <c r="BW24" s="68">
        <f t="shared" si="73"/>
        <v>3.4569370236472909E-5</v>
      </c>
      <c r="BX24" s="67"/>
      <c r="BY24" s="68">
        <f t="shared" si="74"/>
        <v>8.6423425591182273E-5</v>
      </c>
      <c r="BZ24" s="67"/>
      <c r="CA24" s="68">
        <f t="shared" si="75"/>
        <v>3.4569370236472909E-5</v>
      </c>
      <c r="CB24" s="67"/>
      <c r="CC24" s="68">
        <f t="shared" si="76"/>
        <v>8.6423425591182273E-5</v>
      </c>
      <c r="CD24" s="67"/>
      <c r="CE24" s="68">
        <f t="shared" si="77"/>
        <v>3.4569370236472909E-5</v>
      </c>
      <c r="CF24" s="67"/>
      <c r="CG24" s="68">
        <f t="shared" si="78"/>
        <v>8.6423425591182273E-5</v>
      </c>
      <c r="CH24" s="67"/>
      <c r="CI24" s="68">
        <f t="shared" si="79"/>
        <v>3.4569370236472909E-5</v>
      </c>
      <c r="CJ24" s="67"/>
      <c r="CK24" s="68">
        <f t="shared" si="80"/>
        <v>8.6423425591182273E-5</v>
      </c>
      <c r="CL24" s="67"/>
      <c r="CM24" s="68">
        <f t="shared" si="81"/>
        <v>3.4569370236472909E-5</v>
      </c>
      <c r="CN24" s="67"/>
      <c r="CO24" s="68">
        <f t="shared" si="82"/>
        <v>8.6423425591182273E-5</v>
      </c>
      <c r="CP24" s="67"/>
      <c r="CQ24" s="68">
        <f t="shared" si="83"/>
        <v>3.4569370236472909E-5</v>
      </c>
      <c r="CR24" s="67"/>
      <c r="CS24" s="68">
        <f t="shared" si="84"/>
        <v>8.6423425591182273E-5</v>
      </c>
      <c r="CT24" s="67"/>
      <c r="CU24" s="68">
        <f t="shared" si="85"/>
        <v>3.4569370236472909E-5</v>
      </c>
      <c r="CV24" s="67"/>
      <c r="CW24" s="68">
        <f t="shared" si="86"/>
        <v>8.6423425591182273E-5</v>
      </c>
      <c r="CX24" s="67"/>
      <c r="CY24" s="68">
        <f t="shared" si="87"/>
        <v>3.4569370236472909E-5</v>
      </c>
      <c r="CZ24" s="67"/>
      <c r="DA24" s="68">
        <f t="shared" si="88"/>
        <v>8.6423425591182273E-5</v>
      </c>
      <c r="DB24" s="67"/>
      <c r="DC24" s="68">
        <f t="shared" si="89"/>
        <v>3.4569370236472909E-5</v>
      </c>
      <c r="DD24" s="67"/>
      <c r="DE24" s="68">
        <f t="shared" si="90"/>
        <v>8.6423425591182273E-5</v>
      </c>
      <c r="DF24" s="67"/>
      <c r="DG24" s="68">
        <f t="shared" si="91"/>
        <v>3.4569370236472909E-5</v>
      </c>
      <c r="DH24" s="67"/>
      <c r="DI24" s="68">
        <f t="shared" si="92"/>
        <v>8.6423425591182273E-5</v>
      </c>
      <c r="DJ24" s="67"/>
      <c r="DK24" s="68">
        <f t="shared" si="93"/>
        <v>3.4569370236472909E-5</v>
      </c>
      <c r="DL24" s="67"/>
      <c r="DM24" s="68">
        <f t="shared" si="94"/>
        <v>8.6423425591182273E-5</v>
      </c>
      <c r="DN24" s="67"/>
      <c r="DO24" s="68">
        <f t="shared" si="95"/>
        <v>3.4569370236472909E-5</v>
      </c>
      <c r="DP24" s="67"/>
      <c r="DQ24" s="68">
        <f t="shared" si="96"/>
        <v>8.6423425591182273E-5</v>
      </c>
      <c r="DR24" s="67"/>
      <c r="DS24" s="68">
        <f t="shared" si="97"/>
        <v>3.4569370236472909E-5</v>
      </c>
      <c r="DT24" s="67"/>
      <c r="DU24" s="68">
        <f t="shared" si="98"/>
        <v>8.6423425591182273E-5</v>
      </c>
      <c r="DV24" s="67"/>
      <c r="DW24" s="68">
        <f t="shared" si="99"/>
        <v>3.4569370236472909E-5</v>
      </c>
      <c r="DX24" s="67"/>
      <c r="DY24" s="68">
        <f t="shared" si="100"/>
        <v>8.6423425591182273E-5</v>
      </c>
      <c r="DZ24" s="67"/>
      <c r="EA24" s="68">
        <f t="shared" si="101"/>
        <v>2.9672042786305914E-5</v>
      </c>
      <c r="EB24" s="67"/>
      <c r="EC24" s="68">
        <f t="shared" si="102"/>
        <v>7.4180106965764775E-5</v>
      </c>
      <c r="ED24" s="67"/>
      <c r="EE24" s="68">
        <f t="shared" si="103"/>
        <v>2.9672042786305914E-5</v>
      </c>
      <c r="EF24" s="67"/>
      <c r="EG24" s="68">
        <f t="shared" si="104"/>
        <v>7.4180106965764775E-5</v>
      </c>
      <c r="EH24" s="67"/>
      <c r="EI24" s="68">
        <f t="shared" si="105"/>
        <v>4.9549430672277827E-6</v>
      </c>
      <c r="EJ24" s="67"/>
      <c r="EK24" s="68">
        <f t="shared" si="106"/>
        <v>1.2387357668069458E-5</v>
      </c>
      <c r="EL24" s="67"/>
      <c r="EM24" s="68">
        <f t="shared" si="126"/>
        <v>2.9672042786305914E-5</v>
      </c>
      <c r="EN24" s="67"/>
      <c r="EO24" s="68">
        <f t="shared" si="127"/>
        <v>7.4180106965764775E-5</v>
      </c>
      <c r="EP24" s="67"/>
      <c r="EQ24" s="68">
        <f t="shared" si="128"/>
        <v>2.9672042786305914E-5</v>
      </c>
      <c r="ER24" s="67"/>
      <c r="ES24" s="68">
        <f t="shared" si="129"/>
        <v>7.4180106965764775E-5</v>
      </c>
      <c r="ET24" s="67"/>
      <c r="EU24" s="68">
        <f t="shared" si="107"/>
        <v>3.4569370236472909E-5</v>
      </c>
      <c r="EV24" s="67"/>
      <c r="EW24" s="68">
        <f t="shared" si="108"/>
        <v>8.6423425591182273E-5</v>
      </c>
      <c r="EX24" s="67"/>
      <c r="EY24" s="68">
        <f t="shared" si="109"/>
        <v>3.4569370236472909E-5</v>
      </c>
      <c r="EZ24" s="67"/>
      <c r="FA24" s="68">
        <f t="shared" si="110"/>
        <v>8.6423425591182273E-5</v>
      </c>
      <c r="FB24" s="67"/>
      <c r="FC24" s="68">
        <f t="shared" si="111"/>
        <v>3.4569370236472909E-5</v>
      </c>
      <c r="FD24" s="67"/>
      <c r="FE24" s="68">
        <f t="shared" si="112"/>
        <v>8.6423425591182273E-5</v>
      </c>
      <c r="FF24" s="67"/>
      <c r="FG24" s="68">
        <f t="shared" si="113"/>
        <v>3.4569370236472909E-5</v>
      </c>
      <c r="FH24" s="67"/>
      <c r="FI24" s="68">
        <f t="shared" si="114"/>
        <v>8.6423425591182273E-5</v>
      </c>
      <c r="FJ24" s="67"/>
      <c r="FK24" s="68">
        <f t="shared" si="115"/>
        <v>3.4569370236472909E-5</v>
      </c>
      <c r="FL24" s="67"/>
      <c r="FM24" s="68">
        <f t="shared" si="116"/>
        <v>8.6423425591182273E-5</v>
      </c>
      <c r="FN24" s="67"/>
      <c r="FO24" s="68">
        <f t="shared" si="117"/>
        <v>3.4569370236472909E-5</v>
      </c>
      <c r="FP24" s="67"/>
      <c r="FQ24" s="68">
        <f t="shared" si="118"/>
        <v>8.6423425591182273E-5</v>
      </c>
      <c r="FR24" s="67"/>
      <c r="FS24" s="68">
        <f t="shared" si="119"/>
        <v>3.4569370236472909E-5</v>
      </c>
      <c r="FT24" s="67"/>
      <c r="FU24" s="68">
        <f t="shared" si="120"/>
        <v>8.6423425591182273E-5</v>
      </c>
      <c r="FV24" s="67"/>
      <c r="FW24" s="68">
        <f t="shared" si="121"/>
        <v>3.4569370236472909E-5</v>
      </c>
      <c r="FX24" s="67"/>
      <c r="FY24" s="68">
        <f t="shared" si="122"/>
        <v>8.6423425591182273E-5</v>
      </c>
      <c r="FZ24" s="67"/>
    </row>
    <row r="25" spans="1:182" ht="15" customHeight="1">
      <c r="A25" s="63"/>
      <c r="B25" s="53" t="s">
        <v>176</v>
      </c>
      <c r="C25" s="64"/>
      <c r="D25" s="65" t="s">
        <v>177</v>
      </c>
      <c r="E25" s="70">
        <v>2.4009368143584827E-4</v>
      </c>
      <c r="F25" s="67" t="str">
        <f t="shared" ca="1" si="42"/>
        <v>(2)</v>
      </c>
      <c r="G25" s="120">
        <v>70</v>
      </c>
      <c r="H25" s="67" t="str">
        <f t="shared" si="130"/>
        <v>(11)</v>
      </c>
      <c r="I25" s="120">
        <f>EGEN_DPF_a_RONLER!G24</f>
        <v>70</v>
      </c>
      <c r="J25" s="67" t="str">
        <f t="shared" si="134"/>
        <v>(11)</v>
      </c>
      <c r="K25" s="68">
        <f t="shared" si="124"/>
        <v>1.4837789512735423E-4</v>
      </c>
      <c r="L25" s="67"/>
      <c r="M25" s="68">
        <f t="shared" si="125"/>
        <v>3.7094473781838566E-4</v>
      </c>
      <c r="N25" s="67"/>
      <c r="O25" s="68">
        <f t="shared" si="43"/>
        <v>1.4837789512735423E-4</v>
      </c>
      <c r="P25" s="67"/>
      <c r="Q25" s="68">
        <f t="shared" si="44"/>
        <v>3.7094473781838566E-4</v>
      </c>
      <c r="R25" s="67"/>
      <c r="S25" s="68">
        <f t="shared" si="45"/>
        <v>1.2396036772532848E-4</v>
      </c>
      <c r="T25" s="67"/>
      <c r="U25" s="68">
        <f t="shared" si="46"/>
        <v>3.0990091931332121E-4</v>
      </c>
      <c r="V25" s="67"/>
      <c r="W25" s="68">
        <f t="shared" si="47"/>
        <v>1.4837789512735423E-4</v>
      </c>
      <c r="X25" s="67"/>
      <c r="Y25" s="68">
        <f t="shared" si="48"/>
        <v>3.7094473781838566E-4</v>
      </c>
      <c r="Z25" s="67"/>
      <c r="AA25" s="68">
        <f t="shared" si="49"/>
        <v>1.4837789512735423E-4</v>
      </c>
      <c r="AB25" s="67"/>
      <c r="AC25" s="68">
        <f t="shared" si="50"/>
        <v>3.7094473781838566E-4</v>
      </c>
      <c r="AD25" s="67"/>
      <c r="AE25" s="68">
        <f t="shared" si="51"/>
        <v>1.4837789512735423E-4</v>
      </c>
      <c r="AF25" s="67"/>
      <c r="AG25" s="68">
        <f t="shared" si="52"/>
        <v>3.7094473781838566E-4</v>
      </c>
      <c r="AH25" s="67"/>
      <c r="AI25" s="68">
        <f t="shared" si="53"/>
        <v>1.2388833962089773E-4</v>
      </c>
      <c r="AJ25" s="67"/>
      <c r="AK25" s="68">
        <f t="shared" si="54"/>
        <v>3.0972084905224435E-4</v>
      </c>
      <c r="AL25" s="67"/>
      <c r="AM25" s="68">
        <f t="shared" si="55"/>
        <v>1.2388833962089773E-4</v>
      </c>
      <c r="AN25" s="67"/>
      <c r="AO25" s="68">
        <f t="shared" si="56"/>
        <v>3.0972084905224435E-4</v>
      </c>
      <c r="AP25" s="67"/>
      <c r="AQ25" s="68">
        <f t="shared" si="57"/>
        <v>1.2388833962089773E-4</v>
      </c>
      <c r="AR25" s="67"/>
      <c r="AS25" s="68">
        <f t="shared" si="58"/>
        <v>3.0972084905224435E-4</v>
      </c>
      <c r="AT25" s="67"/>
      <c r="AU25" s="68">
        <f t="shared" si="59"/>
        <v>1.7286745063381078E-4</v>
      </c>
      <c r="AV25" s="67"/>
      <c r="AW25" s="68">
        <f t="shared" si="60"/>
        <v>4.3216862658452697E-4</v>
      </c>
      <c r="AX25" s="67"/>
      <c r="AY25" s="68">
        <f t="shared" si="61"/>
        <v>1.7286745063381078E-4</v>
      </c>
      <c r="AZ25" s="67"/>
      <c r="BA25" s="68">
        <f t="shared" si="62"/>
        <v>4.3216862658452697E-4</v>
      </c>
      <c r="BB25" s="67"/>
      <c r="BC25" s="68">
        <f t="shared" si="63"/>
        <v>1.7286745063381078E-4</v>
      </c>
      <c r="BD25" s="67"/>
      <c r="BE25" s="68">
        <f t="shared" si="64"/>
        <v>4.3216862658452697E-4</v>
      </c>
      <c r="BF25" s="67"/>
      <c r="BG25" s="68">
        <f t="shared" si="65"/>
        <v>1.7286745063381078E-4</v>
      </c>
      <c r="BH25" s="67"/>
      <c r="BI25" s="68">
        <f t="shared" si="66"/>
        <v>4.3216862658452697E-4</v>
      </c>
      <c r="BJ25" s="67"/>
      <c r="BK25" s="68">
        <f t="shared" si="67"/>
        <v>1.7286745063381078E-4</v>
      </c>
      <c r="BL25" s="67"/>
      <c r="BM25" s="68">
        <f t="shared" si="68"/>
        <v>4.3216862658452697E-4</v>
      </c>
      <c r="BN25" s="67"/>
      <c r="BO25" s="68">
        <f t="shared" si="69"/>
        <v>1.7286745063381078E-4</v>
      </c>
      <c r="BP25" s="67"/>
      <c r="BQ25" s="68">
        <f t="shared" si="70"/>
        <v>4.3216862658452697E-4</v>
      </c>
      <c r="BR25" s="67"/>
      <c r="BS25" s="68">
        <f t="shared" si="71"/>
        <v>1.7286745063381078E-4</v>
      </c>
      <c r="BT25" s="67"/>
      <c r="BU25" s="68">
        <f t="shared" si="72"/>
        <v>4.3216862658452697E-4</v>
      </c>
      <c r="BV25" s="67"/>
      <c r="BW25" s="68">
        <f t="shared" si="73"/>
        <v>1.7286745063381078E-4</v>
      </c>
      <c r="BX25" s="67"/>
      <c r="BY25" s="68">
        <f t="shared" si="74"/>
        <v>4.3216862658452697E-4</v>
      </c>
      <c r="BZ25" s="67"/>
      <c r="CA25" s="68">
        <f t="shared" si="75"/>
        <v>1.7286745063381078E-4</v>
      </c>
      <c r="CB25" s="67"/>
      <c r="CC25" s="68">
        <f t="shared" si="76"/>
        <v>4.3216862658452697E-4</v>
      </c>
      <c r="CD25" s="67"/>
      <c r="CE25" s="68">
        <f t="shared" si="77"/>
        <v>1.7286745063381078E-4</v>
      </c>
      <c r="CF25" s="67"/>
      <c r="CG25" s="68">
        <f t="shared" si="78"/>
        <v>4.3216862658452697E-4</v>
      </c>
      <c r="CH25" s="67"/>
      <c r="CI25" s="68">
        <f t="shared" si="79"/>
        <v>1.7286745063381078E-4</v>
      </c>
      <c r="CJ25" s="67"/>
      <c r="CK25" s="68">
        <f t="shared" si="80"/>
        <v>4.3216862658452697E-4</v>
      </c>
      <c r="CL25" s="67"/>
      <c r="CM25" s="68">
        <f t="shared" si="81"/>
        <v>1.7286745063381078E-4</v>
      </c>
      <c r="CN25" s="67"/>
      <c r="CO25" s="68">
        <f t="shared" si="82"/>
        <v>4.3216862658452697E-4</v>
      </c>
      <c r="CP25" s="67"/>
      <c r="CQ25" s="68">
        <f t="shared" si="83"/>
        <v>1.7286745063381078E-4</v>
      </c>
      <c r="CR25" s="67"/>
      <c r="CS25" s="68">
        <f t="shared" si="84"/>
        <v>4.3216862658452697E-4</v>
      </c>
      <c r="CT25" s="67"/>
      <c r="CU25" s="68">
        <f t="shared" si="85"/>
        <v>1.7286745063381078E-4</v>
      </c>
      <c r="CV25" s="67"/>
      <c r="CW25" s="68">
        <f t="shared" si="86"/>
        <v>4.3216862658452697E-4</v>
      </c>
      <c r="CX25" s="67"/>
      <c r="CY25" s="68">
        <f t="shared" si="87"/>
        <v>1.7286745063381078E-4</v>
      </c>
      <c r="CZ25" s="67"/>
      <c r="DA25" s="68">
        <f t="shared" si="88"/>
        <v>4.3216862658452697E-4</v>
      </c>
      <c r="DB25" s="67"/>
      <c r="DC25" s="68">
        <f t="shared" si="89"/>
        <v>1.7286745063381078E-4</v>
      </c>
      <c r="DD25" s="67"/>
      <c r="DE25" s="68">
        <f t="shared" si="90"/>
        <v>4.3216862658452697E-4</v>
      </c>
      <c r="DF25" s="67"/>
      <c r="DG25" s="68">
        <f t="shared" si="91"/>
        <v>1.7286745063381078E-4</v>
      </c>
      <c r="DH25" s="67"/>
      <c r="DI25" s="68">
        <f t="shared" si="92"/>
        <v>4.3216862658452697E-4</v>
      </c>
      <c r="DJ25" s="67"/>
      <c r="DK25" s="68">
        <f t="shared" si="93"/>
        <v>1.7286745063381078E-4</v>
      </c>
      <c r="DL25" s="67"/>
      <c r="DM25" s="68">
        <f t="shared" si="94"/>
        <v>4.3216862658452697E-4</v>
      </c>
      <c r="DN25" s="67"/>
      <c r="DO25" s="68">
        <f t="shared" si="95"/>
        <v>1.7286745063381078E-4</v>
      </c>
      <c r="DP25" s="67"/>
      <c r="DQ25" s="68">
        <f t="shared" si="96"/>
        <v>4.3216862658452697E-4</v>
      </c>
      <c r="DR25" s="67"/>
      <c r="DS25" s="68">
        <f t="shared" si="97"/>
        <v>1.7286745063381078E-4</v>
      </c>
      <c r="DT25" s="67"/>
      <c r="DU25" s="68">
        <f t="shared" si="98"/>
        <v>4.3216862658452697E-4</v>
      </c>
      <c r="DV25" s="67"/>
      <c r="DW25" s="68">
        <f t="shared" si="99"/>
        <v>1.7286745063381078E-4</v>
      </c>
      <c r="DX25" s="67"/>
      <c r="DY25" s="68">
        <f t="shared" si="100"/>
        <v>4.3216862658452697E-4</v>
      </c>
      <c r="DZ25" s="67"/>
      <c r="EA25" s="68">
        <f t="shared" si="101"/>
        <v>1.4837789512735423E-4</v>
      </c>
      <c r="EB25" s="67"/>
      <c r="EC25" s="68">
        <f t="shared" si="102"/>
        <v>3.7094473781838566E-4</v>
      </c>
      <c r="ED25" s="67"/>
      <c r="EE25" s="68">
        <f t="shared" si="103"/>
        <v>1.4837789512735423E-4</v>
      </c>
      <c r="EF25" s="67"/>
      <c r="EG25" s="68">
        <f t="shared" si="104"/>
        <v>3.7094473781838566E-4</v>
      </c>
      <c r="EH25" s="67"/>
      <c r="EI25" s="68">
        <f t="shared" si="105"/>
        <v>2.4777667924179541E-5</v>
      </c>
      <c r="EJ25" s="67"/>
      <c r="EK25" s="68">
        <f t="shared" si="106"/>
        <v>6.1944169810448867E-5</v>
      </c>
      <c r="EL25" s="67"/>
      <c r="EM25" s="68">
        <f t="shared" si="126"/>
        <v>1.4837789512735423E-4</v>
      </c>
      <c r="EN25" s="67"/>
      <c r="EO25" s="68">
        <f t="shared" si="127"/>
        <v>3.7094473781838566E-4</v>
      </c>
      <c r="EP25" s="67"/>
      <c r="EQ25" s="68">
        <f t="shared" si="128"/>
        <v>1.4837789512735423E-4</v>
      </c>
      <c r="ER25" s="67"/>
      <c r="ES25" s="68">
        <f t="shared" si="129"/>
        <v>3.7094473781838566E-4</v>
      </c>
      <c r="ET25" s="67"/>
      <c r="EU25" s="68">
        <f t="shared" si="107"/>
        <v>1.7286745063381078E-4</v>
      </c>
      <c r="EV25" s="67"/>
      <c r="EW25" s="68">
        <f t="shared" si="108"/>
        <v>4.3216862658452697E-4</v>
      </c>
      <c r="EX25" s="67"/>
      <c r="EY25" s="68">
        <f t="shared" si="109"/>
        <v>1.7286745063381078E-4</v>
      </c>
      <c r="EZ25" s="67"/>
      <c r="FA25" s="68">
        <f t="shared" si="110"/>
        <v>4.3216862658452697E-4</v>
      </c>
      <c r="FB25" s="67"/>
      <c r="FC25" s="68">
        <f t="shared" si="111"/>
        <v>1.7286745063381078E-4</v>
      </c>
      <c r="FD25" s="67"/>
      <c r="FE25" s="68">
        <f t="shared" si="112"/>
        <v>4.3216862658452697E-4</v>
      </c>
      <c r="FF25" s="67"/>
      <c r="FG25" s="68">
        <f t="shared" si="113"/>
        <v>1.7286745063381078E-4</v>
      </c>
      <c r="FH25" s="67"/>
      <c r="FI25" s="68">
        <f t="shared" si="114"/>
        <v>4.3216862658452697E-4</v>
      </c>
      <c r="FJ25" s="67"/>
      <c r="FK25" s="68">
        <f t="shared" si="115"/>
        <v>1.7286745063381078E-4</v>
      </c>
      <c r="FL25" s="67"/>
      <c r="FM25" s="68">
        <f t="shared" si="116"/>
        <v>4.3216862658452697E-4</v>
      </c>
      <c r="FN25" s="67"/>
      <c r="FO25" s="68">
        <f t="shared" si="117"/>
        <v>1.7286745063381078E-4</v>
      </c>
      <c r="FP25" s="67"/>
      <c r="FQ25" s="68">
        <f t="shared" si="118"/>
        <v>4.3216862658452697E-4</v>
      </c>
      <c r="FR25" s="67"/>
      <c r="FS25" s="68">
        <f t="shared" si="119"/>
        <v>1.7286745063381078E-4</v>
      </c>
      <c r="FT25" s="67"/>
      <c r="FU25" s="68">
        <f t="shared" si="120"/>
        <v>4.3216862658452697E-4</v>
      </c>
      <c r="FV25" s="67"/>
      <c r="FW25" s="68">
        <f t="shared" si="121"/>
        <v>1.7286745063381078E-4</v>
      </c>
      <c r="FX25" s="67"/>
      <c r="FY25" s="68">
        <f t="shared" si="122"/>
        <v>4.3216862658452697E-4</v>
      </c>
      <c r="FZ25" s="67"/>
    </row>
    <row r="26" spans="1:182" ht="15" customHeight="1">
      <c r="A26" s="63"/>
      <c r="B26" s="53" t="s">
        <v>178</v>
      </c>
      <c r="C26" s="64"/>
      <c r="D26" s="65" t="s">
        <v>179</v>
      </c>
      <c r="E26" s="70">
        <v>5.2261769021193245E-3</v>
      </c>
      <c r="F26" s="67" t="str">
        <f t="shared" ca="1" si="42"/>
        <v>(2)</v>
      </c>
      <c r="G26" s="120">
        <v>70</v>
      </c>
      <c r="H26" s="67" t="str">
        <f t="shared" si="130"/>
        <v>(11)</v>
      </c>
      <c r="I26" s="120">
        <f>EGEN_DPF_a_RONLER!G25</f>
        <v>95</v>
      </c>
      <c r="J26" s="67" t="str">
        <f ca="1">$A$93</f>
        <v>(10)</v>
      </c>
      <c r="K26" s="68">
        <f t="shared" si="124"/>
        <v>5.38296220918291E-4</v>
      </c>
      <c r="L26" s="67"/>
      <c r="M26" s="68">
        <f t="shared" si="125"/>
        <v>1.3457405522957274E-3</v>
      </c>
      <c r="N26" s="67"/>
      <c r="O26" s="68">
        <f t="shared" si="43"/>
        <v>5.38296220918291E-4</v>
      </c>
      <c r="P26" s="67"/>
      <c r="Q26" s="68">
        <f t="shared" si="44"/>
        <v>1.3457405522957274E-3</v>
      </c>
      <c r="R26" s="67"/>
      <c r="S26" s="68">
        <f t="shared" si="45"/>
        <v>4.4971252242736819E-4</v>
      </c>
      <c r="T26" s="67"/>
      <c r="U26" s="68">
        <f t="shared" si="46"/>
        <v>1.1242813060684206E-3</v>
      </c>
      <c r="V26" s="67"/>
      <c r="W26" s="68">
        <f t="shared" si="47"/>
        <v>5.38296220918291E-4</v>
      </c>
      <c r="X26" s="67"/>
      <c r="Y26" s="68">
        <f t="shared" si="48"/>
        <v>1.3457405522957274E-3</v>
      </c>
      <c r="Z26" s="67"/>
      <c r="AA26" s="68">
        <f t="shared" si="49"/>
        <v>5.38296220918291E-4</v>
      </c>
      <c r="AB26" s="67"/>
      <c r="AC26" s="68">
        <f t="shared" si="50"/>
        <v>1.3457405522957274E-3</v>
      </c>
      <c r="AD26" s="67"/>
      <c r="AE26" s="68">
        <f t="shared" si="51"/>
        <v>5.38296220918291E-4</v>
      </c>
      <c r="AF26" s="67"/>
      <c r="AG26" s="68">
        <f t="shared" si="52"/>
        <v>1.3457405522957274E-3</v>
      </c>
      <c r="AH26" s="67"/>
      <c r="AI26" s="68">
        <f t="shared" si="53"/>
        <v>4.4945121358226235E-4</v>
      </c>
      <c r="AJ26" s="67"/>
      <c r="AK26" s="68">
        <f t="shared" si="54"/>
        <v>1.1236280339556558E-3</v>
      </c>
      <c r="AL26" s="67"/>
      <c r="AM26" s="68">
        <f t="shared" si="55"/>
        <v>4.4945121358226235E-4</v>
      </c>
      <c r="AN26" s="67"/>
      <c r="AO26" s="68">
        <f t="shared" si="56"/>
        <v>1.1236280339556558E-3</v>
      </c>
      <c r="AP26" s="67"/>
      <c r="AQ26" s="68">
        <f t="shared" si="57"/>
        <v>4.4945121358226235E-4</v>
      </c>
      <c r="AR26" s="67"/>
      <c r="AS26" s="68">
        <f t="shared" si="58"/>
        <v>1.1236280339556558E-3</v>
      </c>
      <c r="AT26" s="67"/>
      <c r="AU26" s="68">
        <f t="shared" si="59"/>
        <v>6.2714122825431953E-4</v>
      </c>
      <c r="AV26" s="67"/>
      <c r="AW26" s="68">
        <f t="shared" si="60"/>
        <v>1.5678530706357986E-3</v>
      </c>
      <c r="AX26" s="67"/>
      <c r="AY26" s="68">
        <f t="shared" si="61"/>
        <v>6.2714122825431953E-4</v>
      </c>
      <c r="AZ26" s="67"/>
      <c r="BA26" s="68">
        <f t="shared" si="62"/>
        <v>1.5678530706357986E-3</v>
      </c>
      <c r="BB26" s="67"/>
      <c r="BC26" s="68">
        <f t="shared" si="63"/>
        <v>6.2714122825431953E-4</v>
      </c>
      <c r="BD26" s="67"/>
      <c r="BE26" s="68">
        <f t="shared" si="64"/>
        <v>1.5678530706357986E-3</v>
      </c>
      <c r="BF26" s="67"/>
      <c r="BG26" s="68">
        <f t="shared" si="65"/>
        <v>6.2714122825431953E-4</v>
      </c>
      <c r="BH26" s="67"/>
      <c r="BI26" s="68">
        <f t="shared" si="66"/>
        <v>1.5678530706357986E-3</v>
      </c>
      <c r="BJ26" s="67"/>
      <c r="BK26" s="68">
        <f t="shared" si="67"/>
        <v>6.2714122825431953E-4</v>
      </c>
      <c r="BL26" s="67"/>
      <c r="BM26" s="68">
        <f t="shared" si="68"/>
        <v>1.5678530706357986E-3</v>
      </c>
      <c r="BN26" s="67"/>
      <c r="BO26" s="68">
        <f t="shared" si="69"/>
        <v>6.2714122825431953E-4</v>
      </c>
      <c r="BP26" s="67"/>
      <c r="BQ26" s="68">
        <f t="shared" si="70"/>
        <v>1.5678530706357986E-3</v>
      </c>
      <c r="BR26" s="67"/>
      <c r="BS26" s="68">
        <f t="shared" si="71"/>
        <v>6.2714122825431953E-4</v>
      </c>
      <c r="BT26" s="67"/>
      <c r="BU26" s="68">
        <f t="shared" si="72"/>
        <v>1.5678530706357986E-3</v>
      </c>
      <c r="BV26" s="67"/>
      <c r="BW26" s="68">
        <f t="shared" si="73"/>
        <v>6.2714122825431953E-4</v>
      </c>
      <c r="BX26" s="67"/>
      <c r="BY26" s="68">
        <f t="shared" si="74"/>
        <v>1.5678530706357986E-3</v>
      </c>
      <c r="BZ26" s="67"/>
      <c r="CA26" s="68">
        <f t="shared" si="75"/>
        <v>6.2714122825431953E-4</v>
      </c>
      <c r="CB26" s="67"/>
      <c r="CC26" s="68">
        <f t="shared" si="76"/>
        <v>1.5678530706357986E-3</v>
      </c>
      <c r="CD26" s="67"/>
      <c r="CE26" s="68">
        <f t="shared" si="77"/>
        <v>6.2714122825431953E-4</v>
      </c>
      <c r="CF26" s="67"/>
      <c r="CG26" s="68">
        <f t="shared" si="78"/>
        <v>1.5678530706357986E-3</v>
      </c>
      <c r="CH26" s="67"/>
      <c r="CI26" s="68">
        <f t="shared" si="79"/>
        <v>6.2714122825431953E-4</v>
      </c>
      <c r="CJ26" s="67"/>
      <c r="CK26" s="68">
        <f t="shared" si="80"/>
        <v>1.5678530706357986E-3</v>
      </c>
      <c r="CL26" s="67"/>
      <c r="CM26" s="68">
        <f t="shared" si="81"/>
        <v>6.2714122825431953E-4</v>
      </c>
      <c r="CN26" s="67"/>
      <c r="CO26" s="68">
        <f t="shared" si="82"/>
        <v>1.5678530706357986E-3</v>
      </c>
      <c r="CP26" s="67"/>
      <c r="CQ26" s="68">
        <f t="shared" si="83"/>
        <v>6.2714122825431953E-4</v>
      </c>
      <c r="CR26" s="67"/>
      <c r="CS26" s="68">
        <f t="shared" si="84"/>
        <v>1.5678530706357986E-3</v>
      </c>
      <c r="CT26" s="67"/>
      <c r="CU26" s="68">
        <f t="shared" si="85"/>
        <v>6.2714122825431953E-4</v>
      </c>
      <c r="CV26" s="67"/>
      <c r="CW26" s="68">
        <f t="shared" si="86"/>
        <v>1.5678530706357986E-3</v>
      </c>
      <c r="CX26" s="67"/>
      <c r="CY26" s="68">
        <f t="shared" si="87"/>
        <v>6.2714122825431953E-4</v>
      </c>
      <c r="CZ26" s="67"/>
      <c r="DA26" s="68">
        <f t="shared" si="88"/>
        <v>1.5678530706357986E-3</v>
      </c>
      <c r="DB26" s="67"/>
      <c r="DC26" s="68">
        <f t="shared" si="89"/>
        <v>6.2714122825431953E-4</v>
      </c>
      <c r="DD26" s="67"/>
      <c r="DE26" s="68">
        <f t="shared" si="90"/>
        <v>1.5678530706357986E-3</v>
      </c>
      <c r="DF26" s="67"/>
      <c r="DG26" s="68">
        <f t="shared" si="91"/>
        <v>6.2714122825431953E-4</v>
      </c>
      <c r="DH26" s="67"/>
      <c r="DI26" s="68">
        <f t="shared" si="92"/>
        <v>1.5678530706357986E-3</v>
      </c>
      <c r="DJ26" s="67"/>
      <c r="DK26" s="68">
        <f t="shared" si="93"/>
        <v>6.2714122825431953E-4</v>
      </c>
      <c r="DL26" s="67"/>
      <c r="DM26" s="68">
        <f t="shared" si="94"/>
        <v>1.5678530706357986E-3</v>
      </c>
      <c r="DN26" s="67"/>
      <c r="DO26" s="68">
        <f t="shared" si="95"/>
        <v>6.2714122825431953E-4</v>
      </c>
      <c r="DP26" s="67"/>
      <c r="DQ26" s="68">
        <f t="shared" si="96"/>
        <v>1.5678530706357986E-3</v>
      </c>
      <c r="DR26" s="67"/>
      <c r="DS26" s="68">
        <f t="shared" si="97"/>
        <v>6.2714122825431953E-4</v>
      </c>
      <c r="DT26" s="67"/>
      <c r="DU26" s="68">
        <f t="shared" si="98"/>
        <v>1.5678530706357986E-3</v>
      </c>
      <c r="DV26" s="67"/>
      <c r="DW26" s="68">
        <f t="shared" si="99"/>
        <v>6.2714122825431953E-4</v>
      </c>
      <c r="DX26" s="67"/>
      <c r="DY26" s="68">
        <f t="shared" si="100"/>
        <v>1.5678530706357986E-3</v>
      </c>
      <c r="DZ26" s="67"/>
      <c r="EA26" s="68">
        <f t="shared" si="101"/>
        <v>5.38296220918291E-4</v>
      </c>
      <c r="EB26" s="67"/>
      <c r="EC26" s="68">
        <f t="shared" si="102"/>
        <v>1.3457405522957274E-3</v>
      </c>
      <c r="ED26" s="67"/>
      <c r="EE26" s="68">
        <f t="shared" si="103"/>
        <v>5.38296220918291E-4</v>
      </c>
      <c r="EF26" s="67"/>
      <c r="EG26" s="68">
        <f t="shared" si="104"/>
        <v>1.3457405522957274E-3</v>
      </c>
      <c r="EH26" s="67"/>
      <c r="EI26" s="68">
        <f t="shared" si="105"/>
        <v>5.3934145629871435E-4</v>
      </c>
      <c r="EJ26" s="67"/>
      <c r="EK26" s="68">
        <f t="shared" si="106"/>
        <v>1.3483536407467862E-3</v>
      </c>
      <c r="EL26" s="67"/>
      <c r="EM26" s="68">
        <f t="shared" si="126"/>
        <v>5.38296220918291E-4</v>
      </c>
      <c r="EN26" s="67"/>
      <c r="EO26" s="68">
        <f t="shared" si="127"/>
        <v>1.3457405522957274E-3</v>
      </c>
      <c r="EP26" s="67"/>
      <c r="EQ26" s="68">
        <f t="shared" si="128"/>
        <v>5.38296220918291E-4</v>
      </c>
      <c r="ER26" s="67"/>
      <c r="ES26" s="68">
        <f t="shared" si="129"/>
        <v>1.3457405522957274E-3</v>
      </c>
      <c r="ET26" s="67"/>
      <c r="EU26" s="68">
        <f t="shared" si="107"/>
        <v>6.2714122825431953E-4</v>
      </c>
      <c r="EV26" s="67"/>
      <c r="EW26" s="68">
        <f t="shared" si="108"/>
        <v>1.5678530706357986E-3</v>
      </c>
      <c r="EX26" s="67"/>
      <c r="EY26" s="68">
        <f t="shared" si="109"/>
        <v>6.2714122825431953E-4</v>
      </c>
      <c r="EZ26" s="67"/>
      <c r="FA26" s="68">
        <f t="shared" si="110"/>
        <v>1.5678530706357986E-3</v>
      </c>
      <c r="FB26" s="67"/>
      <c r="FC26" s="68">
        <f t="shared" si="111"/>
        <v>6.2714122825431953E-4</v>
      </c>
      <c r="FD26" s="67"/>
      <c r="FE26" s="68">
        <f t="shared" si="112"/>
        <v>1.5678530706357986E-3</v>
      </c>
      <c r="FF26" s="67"/>
      <c r="FG26" s="68">
        <f t="shared" si="113"/>
        <v>6.2714122825431953E-4</v>
      </c>
      <c r="FH26" s="67"/>
      <c r="FI26" s="68">
        <f t="shared" si="114"/>
        <v>1.5678530706357986E-3</v>
      </c>
      <c r="FJ26" s="67"/>
      <c r="FK26" s="68">
        <f t="shared" si="115"/>
        <v>6.2714122825431953E-4</v>
      </c>
      <c r="FL26" s="67"/>
      <c r="FM26" s="68">
        <f t="shared" si="116"/>
        <v>1.5678530706357986E-3</v>
      </c>
      <c r="FN26" s="67"/>
      <c r="FO26" s="68">
        <f t="shared" si="117"/>
        <v>6.2714122825431953E-4</v>
      </c>
      <c r="FP26" s="67"/>
      <c r="FQ26" s="68">
        <f t="shared" si="118"/>
        <v>1.5678530706357986E-3</v>
      </c>
      <c r="FR26" s="67"/>
      <c r="FS26" s="68">
        <f t="shared" si="119"/>
        <v>6.2714122825431953E-4</v>
      </c>
      <c r="FT26" s="67"/>
      <c r="FU26" s="68">
        <f t="shared" si="120"/>
        <v>1.5678530706357986E-3</v>
      </c>
      <c r="FV26" s="67"/>
      <c r="FW26" s="68">
        <f t="shared" si="121"/>
        <v>6.2714122825431953E-4</v>
      </c>
      <c r="FX26" s="67"/>
      <c r="FY26" s="68">
        <f t="shared" si="122"/>
        <v>1.5678530706357986E-3</v>
      </c>
      <c r="FZ26" s="67"/>
    </row>
    <row r="27" spans="1:182" ht="15" customHeight="1">
      <c r="A27" s="59" t="s">
        <v>180</v>
      </c>
      <c r="B27" s="75"/>
      <c r="C27" s="53"/>
      <c r="D27" s="17"/>
      <c r="E27" s="17"/>
      <c r="F27" s="17"/>
      <c r="G27" s="17"/>
      <c r="H27" s="17"/>
      <c r="I27" s="118"/>
      <c r="J27" s="61"/>
      <c r="K27" s="89"/>
      <c r="L27" s="17"/>
      <c r="M27" s="89"/>
      <c r="N27" s="17"/>
      <c r="O27" s="89"/>
      <c r="P27" s="17"/>
      <c r="Q27" s="89"/>
      <c r="R27" s="17"/>
      <c r="S27" s="89"/>
      <c r="T27" s="17"/>
      <c r="U27" s="89"/>
      <c r="V27" s="17"/>
      <c r="W27" s="89"/>
      <c r="X27" s="17"/>
      <c r="Y27" s="89"/>
      <c r="Z27" s="17"/>
      <c r="AA27" s="89"/>
      <c r="AB27" s="17"/>
      <c r="AC27" s="89"/>
      <c r="AD27" s="17"/>
      <c r="AE27" s="89"/>
      <c r="AF27" s="17"/>
      <c r="AG27" s="89"/>
      <c r="AH27" s="17"/>
      <c r="AI27" s="89"/>
      <c r="AJ27" s="17"/>
      <c r="AK27" s="89"/>
      <c r="AL27" s="17"/>
      <c r="AM27" s="89"/>
      <c r="AN27" s="17"/>
      <c r="AO27" s="89"/>
      <c r="AP27" s="17"/>
      <c r="AQ27" s="89"/>
      <c r="AR27" s="17"/>
      <c r="AS27" s="89"/>
      <c r="AT27" s="17"/>
      <c r="AU27" s="89"/>
      <c r="AV27" s="17"/>
      <c r="AW27" s="89"/>
      <c r="AX27" s="17"/>
      <c r="AY27" s="89"/>
      <c r="AZ27" s="17"/>
      <c r="BA27" s="89"/>
      <c r="BB27" s="17"/>
      <c r="BC27" s="89"/>
      <c r="BD27" s="17"/>
      <c r="BE27" s="89"/>
      <c r="BF27" s="17"/>
      <c r="BG27" s="89"/>
      <c r="BH27" s="17"/>
      <c r="BI27" s="89"/>
      <c r="BJ27" s="17"/>
      <c r="BK27" s="89"/>
      <c r="BL27" s="17"/>
      <c r="BM27" s="89"/>
      <c r="BN27" s="17"/>
      <c r="BO27" s="89"/>
      <c r="BP27" s="17"/>
      <c r="BQ27" s="89"/>
      <c r="BR27" s="17"/>
      <c r="BS27" s="89"/>
      <c r="BT27" s="17"/>
      <c r="BU27" s="89"/>
      <c r="BV27" s="17"/>
      <c r="BW27" s="89"/>
      <c r="BX27" s="17"/>
      <c r="BY27" s="89"/>
      <c r="BZ27" s="17"/>
      <c r="CA27" s="89"/>
      <c r="CB27" s="17"/>
      <c r="CC27" s="89"/>
      <c r="CD27" s="17"/>
      <c r="CE27" s="89"/>
      <c r="CF27" s="17"/>
      <c r="CG27" s="89"/>
      <c r="CH27" s="17"/>
      <c r="CI27" s="89"/>
      <c r="CJ27" s="17"/>
      <c r="CK27" s="89"/>
      <c r="CL27" s="17"/>
      <c r="CM27" s="89"/>
      <c r="CN27" s="17"/>
      <c r="CO27" s="89"/>
      <c r="CP27" s="17"/>
      <c r="CQ27" s="89"/>
      <c r="CR27" s="17"/>
      <c r="CS27" s="89"/>
      <c r="CT27" s="17"/>
      <c r="CU27" s="89"/>
      <c r="CV27" s="17"/>
      <c r="CW27" s="89"/>
      <c r="CX27" s="17"/>
      <c r="CY27" s="89"/>
      <c r="CZ27" s="17"/>
      <c r="DA27" s="89"/>
      <c r="DB27" s="17"/>
      <c r="DC27" s="89"/>
      <c r="DD27" s="17"/>
      <c r="DE27" s="89"/>
      <c r="DF27" s="17"/>
      <c r="DG27" s="89"/>
      <c r="DH27" s="17"/>
      <c r="DI27" s="89"/>
      <c r="DJ27" s="17"/>
      <c r="DK27" s="89"/>
      <c r="DL27" s="17"/>
      <c r="DM27" s="89"/>
      <c r="DN27" s="17"/>
      <c r="DO27" s="89"/>
      <c r="DP27" s="17"/>
      <c r="DQ27" s="89"/>
      <c r="DR27" s="17"/>
      <c r="DS27" s="89"/>
      <c r="DT27" s="17"/>
      <c r="DU27" s="89"/>
      <c r="DV27" s="17"/>
      <c r="DW27" s="89"/>
      <c r="DX27" s="17"/>
      <c r="DY27" s="89"/>
      <c r="DZ27" s="17"/>
      <c r="EA27" s="89"/>
      <c r="EB27" s="17"/>
      <c r="EC27" s="89"/>
      <c r="ED27" s="17"/>
      <c r="EE27" s="89"/>
      <c r="EF27" s="17"/>
      <c r="EG27" s="89"/>
      <c r="EH27" s="17"/>
      <c r="EI27" s="89"/>
      <c r="EJ27" s="17"/>
      <c r="EK27" s="89"/>
      <c r="EL27" s="17"/>
      <c r="EM27" s="89"/>
      <c r="EN27" s="17"/>
      <c r="EO27" s="89"/>
      <c r="EP27" s="17"/>
      <c r="EQ27" s="89"/>
      <c r="ER27" s="17"/>
      <c r="ES27" s="89"/>
      <c r="ET27" s="17"/>
      <c r="EU27" s="89"/>
      <c r="EV27" s="17"/>
      <c r="EW27" s="89"/>
      <c r="EX27" s="17"/>
      <c r="EY27" s="89"/>
      <c r="EZ27" s="17"/>
      <c r="FA27" s="89"/>
      <c r="FB27" s="17"/>
      <c r="FC27" s="89"/>
      <c r="FD27" s="17"/>
      <c r="FE27" s="89"/>
      <c r="FF27" s="17"/>
      <c r="FG27" s="89"/>
      <c r="FH27" s="17"/>
      <c r="FI27" s="89"/>
      <c r="FJ27" s="17"/>
      <c r="FK27" s="89"/>
      <c r="FL27" s="17"/>
      <c r="FM27" s="89"/>
      <c r="FN27" s="17"/>
      <c r="FO27" s="89"/>
      <c r="FP27" s="17"/>
      <c r="FQ27" s="89"/>
      <c r="FR27" s="17"/>
      <c r="FS27" s="89"/>
      <c r="FT27" s="17"/>
      <c r="FU27" s="89"/>
      <c r="FV27" s="17"/>
      <c r="FW27" s="89"/>
      <c r="FX27" s="17"/>
      <c r="FY27" s="89"/>
      <c r="FZ27" s="17"/>
    </row>
    <row r="28" spans="1:182" ht="15" customHeight="1">
      <c r="A28" s="63"/>
      <c r="B28" s="53" t="s">
        <v>181</v>
      </c>
      <c r="C28" s="64"/>
      <c r="D28" s="69" t="s">
        <v>182</v>
      </c>
      <c r="E28" s="71">
        <v>0.21740000000000001</v>
      </c>
      <c r="F28" s="67" t="str">
        <f t="shared" ref="F28:F42" ca="1" si="135">A$83</f>
        <v>(2)</v>
      </c>
      <c r="G28" s="120">
        <v>68</v>
      </c>
      <c r="H28" s="67" t="str">
        <f t="shared" ref="H28:H35" ca="1" si="136">$A$89</f>
        <v>(6)</v>
      </c>
      <c r="I28" s="120">
        <f>EGEN_DPF_a_RONLER!G27</f>
        <v>70</v>
      </c>
      <c r="J28" s="67" t="str">
        <f t="shared" ref="J28:J42" ca="1" si="137">$A$93</f>
        <v>(10)</v>
      </c>
      <c r="K28" s="68">
        <f>($E28*$K$2*$K$3/1000+($E28*$E$69*$K$2/60/1000)*$E$71-($E28*$K$2/1000/60)*$E$71)*(1-$I28/100)</f>
        <v>0.13509214260000005</v>
      </c>
      <c r="L28" s="67"/>
      <c r="M28" s="68">
        <f>($E28*$K$2*$K$4/1000+($E28*$E$77*$K$2/60/1000)*$E$79-($E28*$K$2/1000/60)*$E$79)*(1-$I28/100)</f>
        <v>0.34475031120000016</v>
      </c>
      <c r="N28" s="67"/>
      <c r="O28" s="68">
        <f t="shared" ref="O28:O42" si="138">($E28*O$2*O$3/1000+($E28*$E$69*O$2/60/1000)*$E$71-($E28*O$2/1000/60)*$E$71)*(1-$I28/100)</f>
        <v>0.13509214260000005</v>
      </c>
      <c r="P28" s="67"/>
      <c r="Q28" s="68">
        <f t="shared" ref="Q28:Q42" si="139">($E28*O$2*O$4/1000+($E28*$E$77*O$2/60/1000)*$E$79-($E28*O$2/1000/60)*$E$79)*(1-$I28/100)</f>
        <v>0.34475031120000016</v>
      </c>
      <c r="R28" s="67"/>
      <c r="S28" s="68">
        <f t="shared" ref="S28:S42" si="140">($E28*S$2*S$3/1000+($E28*$E$69*S$2/60/1000)*$E$71-($E28*S$2/1000/60)*$E$71)*(1-$I28/100)</f>
        <v>0.11286095991000003</v>
      </c>
      <c r="T28" s="67"/>
      <c r="U28" s="68">
        <f t="shared" ref="U28:U37" si="141">($E28*S$2*S$4/1000+($E28*$E$77*S$2/60/1000)*$E$79-($E28*S$2/1000/60)*$E$79)*(1-$I28/100)</f>
        <v>0.28801712892000003</v>
      </c>
      <c r="V28" s="67"/>
      <c r="W28" s="68">
        <f t="shared" ref="W28:W42" si="142">($E28*W$2*W$3/1000+($E28*$E$69*W$2/60/1000)*$E$71-($E28*W$2/1000/60)*$E$71)*(1-$I28/100)</f>
        <v>0.13509214260000005</v>
      </c>
      <c r="X28" s="67"/>
      <c r="Y28" s="68">
        <f t="shared" ref="Y28:Y37" si="143">($E28*W$2*W$4/1000+($E28*$E$77*W$2/60/1000)*$E$79-($E28*W$2/1000/60)*$E$79)*(1-$I28/100)</f>
        <v>0.34475031120000016</v>
      </c>
      <c r="Z28" s="67"/>
      <c r="AA28" s="68">
        <f t="shared" ref="AA28:AA42" si="144">($E28*AA$2*AA$3/1000+($E28*$E$69*AA$2/60/1000)*$E$71-($E28*AA$2/1000/60)*$E$71)*(1-$I28/100)</f>
        <v>0.13509214260000005</v>
      </c>
      <c r="AB28" s="67"/>
      <c r="AC28" s="68">
        <f t="shared" ref="AC28:AC37" si="145">($E28*AA$2*AA$4/1000+($E28*$E$77*AA$2/60/1000)*$E$79-($E28*AA$2/1000/60)*$E$79)*(1-$I28/100)</f>
        <v>0.34475031120000016</v>
      </c>
      <c r="AD28" s="67"/>
      <c r="AE28" s="68">
        <f t="shared" ref="AE28:AE42" si="146">($E28*AE$2*AE$3/1000+($E28*$E$69*AE$2/60/1000)*$E$71-($E28*AE$2/1000/60)*$E$71)*(1-$I28/100)</f>
        <v>0.13509214260000005</v>
      </c>
      <c r="AF28" s="67"/>
      <c r="AG28" s="68">
        <f t="shared" ref="AG28:AG37" si="147">($E28*AE$2*AE$4/1000+($E28*$E$77*AE$2/60/1000)*$E$79-($E28*AE$2/1000/60)*$E$79)*(1-$I28/100)</f>
        <v>0.34475031120000016</v>
      </c>
      <c r="AH28" s="67"/>
      <c r="AI28" s="68">
        <f t="shared" ref="AI28:AI42" si="148">($E28*AI$2*AI$3/1000+($E28*$E$69*AI$2/60/1000)*$E$71-($E28*AI$2/1000/60)*$E$71)*(1-$I28/100)</f>
        <v>0.11279538120000002</v>
      </c>
      <c r="AJ28" s="67"/>
      <c r="AK28" s="68">
        <f t="shared" ref="AK28:AK37" si="149">($E28*AI$2*AI$4/1000+($E28*$E$77*AI$2/60/1000)*$E$79-($E28*AI$2/1000/60)*$E$79)*(1-$I28/100)</f>
        <v>0.28784977440000009</v>
      </c>
      <c r="AL28" s="67"/>
      <c r="AM28" s="68">
        <f t="shared" ref="AM28:AM42" si="150">($E28*AM$2*AM$3/1000+($E28*$E$69*AM$2/60/1000)*$E$71-($E28*AM$2/1000/60)*$E$71)*(1-$I28/100)</f>
        <v>0.11279538120000002</v>
      </c>
      <c r="AN28" s="67"/>
      <c r="AO28" s="68">
        <f t="shared" ref="AO28:AO37" si="151">($E28*AM$2*AM$4/1000+($E28*$E$77*AM$2/60/1000)*$E$79-($E28*AM$2/1000/60)*$E$79)*(1-$I28/100)</f>
        <v>0.28784977440000009</v>
      </c>
      <c r="AP28" s="67"/>
      <c r="AQ28" s="68">
        <f t="shared" ref="AQ28:AQ42" si="152">($E28*AQ$2*AQ$3/1000+($E28*$E$69*AQ$2/60/1000)*$E$71-($E28*AQ$2/1000/60)*$E$71)*(1-$I28/100)</f>
        <v>0.11279538120000002</v>
      </c>
      <c r="AR28" s="67"/>
      <c r="AS28" s="68">
        <f t="shared" ref="AS28:AS37" si="153">($E28*AQ$2*AQ$4/1000+($E28*$E$77*AQ$2/60/1000)*$E$79-($E28*AQ$2/1000/60)*$E$79)*(1-$I28/100)</f>
        <v>0.28784977440000009</v>
      </c>
      <c r="AT28" s="67"/>
      <c r="AU28" s="68">
        <f t="shared" ref="AU28:AU42" si="154">($E28*AU$2*AU$3/1000+($E28*$E$69*AU$2/60/1000)*$E$71-($E28*AU$2/1000/60)*$E$71)*(1-$I28/100)</f>
        <v>0.15738890400000002</v>
      </c>
      <c r="AV28" s="67"/>
      <c r="AW28" s="68">
        <f t="shared" ref="AW28:AW37" si="155">($E28*AU$2*AU$4/1000+($E28*$E$77*AU$2/60/1000)*$E$79-($E28*AU$2/1000/60)*$E$79)*(1-$I28/100)</f>
        <v>0.401650848</v>
      </c>
      <c r="AX28" s="67"/>
      <c r="AY28" s="68">
        <f t="shared" ref="AY28:AY42" si="156">($E28*AY$2*AY$3/1000+($E28*$E$69*AY$2/60/1000)*$E$71-($E28*AY$2/1000/60)*$E$71)*(1-$I28/100)</f>
        <v>0.15738890400000002</v>
      </c>
      <c r="AZ28" s="67"/>
      <c r="BA28" s="68">
        <f t="shared" ref="BA28:BA37" si="157">($E28*AY$2*AY$4/1000+($E28*$E$77*AY$2/60/1000)*$E$79-($E28*AY$2/1000/60)*$E$79)*(1-$I28/100)</f>
        <v>0.401650848</v>
      </c>
      <c r="BB28" s="67"/>
      <c r="BC28" s="68">
        <f t="shared" ref="BC28:BC42" si="158">($E28*BC$2*BC$3/1000+($E28*$E$69*BC$2/60/1000)*$E$71-($E28*BC$2/1000/60)*$E$71)*(1-$I28/100)</f>
        <v>0.15738890400000002</v>
      </c>
      <c r="BD28" s="67"/>
      <c r="BE28" s="68">
        <f t="shared" ref="BE28:BE37" si="159">($E28*BC$2*BC$4/1000+($E28*$E$77*BC$2/60/1000)*$E$79-($E28*BC$2/1000/60)*$E$79)*(1-$I28/100)</f>
        <v>0.401650848</v>
      </c>
      <c r="BF28" s="67"/>
      <c r="BG28" s="68">
        <f t="shared" ref="BG28:BG42" si="160">($E28*BG$2*BG$3/1000+($E28*$E$69*BG$2/60/1000)*$E$71-($E28*BG$2/1000/60)*$E$71)*(1-$I28/100)</f>
        <v>0.15738890400000002</v>
      </c>
      <c r="BH28" s="67"/>
      <c r="BI28" s="68">
        <f t="shared" ref="BI28:BI37" si="161">($E28*BG$2*BG$4/1000+($E28*$E$77*BG$2/60/1000)*$E$79-($E28*BG$2/1000/60)*$E$79)*(1-$I28/100)</f>
        <v>0.401650848</v>
      </c>
      <c r="BJ28" s="67"/>
      <c r="BK28" s="68">
        <f t="shared" ref="BK28:BK42" si="162">($E28*BK$2*BK$3/1000+($E28*$E$69*BK$2/60/1000)*$E$71-($E28*BK$2/1000/60)*$E$71)*(1-$I28/100)</f>
        <v>0.15738890400000002</v>
      </c>
      <c r="BL28" s="67"/>
      <c r="BM28" s="68">
        <f t="shared" ref="BM28:BM37" si="163">($E28*BK$2*BK$4/1000+($E28*$E$77*BK$2/60/1000)*$E$79-($E28*BK$2/1000/60)*$E$79)*(1-$I28/100)</f>
        <v>0.401650848</v>
      </c>
      <c r="BN28" s="67"/>
      <c r="BO28" s="68">
        <f t="shared" ref="BO28:BO42" si="164">($E28*BO$2*BO$3/1000+($E28*$E$69*BO$2/60/1000)*$E$71-($E28*BO$2/1000/60)*$E$71)*(1-$I28/100)</f>
        <v>0.15738890400000002</v>
      </c>
      <c r="BP28" s="67"/>
      <c r="BQ28" s="68">
        <f t="shared" ref="BQ28:BQ37" si="165">($E28*BO$2*BO$4/1000+($E28*$E$77*BO$2/60/1000)*$E$79-($E28*BO$2/1000/60)*$E$79)*(1-$I28/100)</f>
        <v>0.401650848</v>
      </c>
      <c r="BR28" s="67"/>
      <c r="BS28" s="68">
        <f t="shared" ref="BS28:BS42" si="166">($E28*BS$2*BS$3/1000+($E28*$E$69*BS$2/60/1000)*$E$71-($E28*BS$2/1000/60)*$E$71)*(1-$I28/100)</f>
        <v>0.15738890400000002</v>
      </c>
      <c r="BT28" s="67"/>
      <c r="BU28" s="68">
        <f t="shared" ref="BU28:BU37" si="167">($E28*BS$2*BS$4/1000+($E28*$E$77*BS$2/60/1000)*$E$79-($E28*BS$2/1000/60)*$E$79)*(1-$I28/100)</f>
        <v>0.401650848</v>
      </c>
      <c r="BV28" s="67"/>
      <c r="BW28" s="68">
        <f t="shared" ref="BW28:BW42" si="168">($E28*BW$2*BW$3/1000+($E28*$E$69*BW$2/60/1000)*$E$71-($E28*BW$2/1000/60)*$E$71)*(1-$I28/100)</f>
        <v>0.15738890400000002</v>
      </c>
      <c r="BX28" s="67"/>
      <c r="BY28" s="68">
        <f t="shared" ref="BY28:BY37" si="169">($E28*BW$2*BW$4/1000+($E28*$E$77*BW$2/60/1000)*$E$79-($E28*BW$2/1000/60)*$E$79)*(1-$I28/100)</f>
        <v>0.401650848</v>
      </c>
      <c r="BZ28" s="67"/>
      <c r="CA28" s="68">
        <f t="shared" ref="CA28:CA42" si="170">($E28*CA$2*CA$3/1000+($E28*$E$69*CA$2/60/1000)*$E$71-($E28*CA$2/1000/60)*$E$71)*(1-$I28/100)</f>
        <v>0.15738890400000002</v>
      </c>
      <c r="CB28" s="67"/>
      <c r="CC28" s="68">
        <f t="shared" ref="CC28:CC37" si="171">($E28*CA$2*CA$4/1000+($E28*$E$77*CA$2/60/1000)*$E$79-($E28*CA$2/1000/60)*$E$79)*(1-$I28/100)</f>
        <v>0.401650848</v>
      </c>
      <c r="CD28" s="67"/>
      <c r="CE28" s="68">
        <f t="shared" ref="CE28:CE42" si="172">($E28*CE$2*CE$3/1000+($E28*$E$69*CE$2/60/1000)*$E$71-($E28*CE$2/1000/60)*$E$71)*(1-$I28/100)</f>
        <v>0.15738890400000002</v>
      </c>
      <c r="CF28" s="67"/>
      <c r="CG28" s="68">
        <f t="shared" ref="CG28:CG37" si="173">($E28*CE$2*CE$4/1000+($E28*$E$77*CE$2/60/1000)*$E$79-($E28*CE$2/1000/60)*$E$79)*(1-$I28/100)</f>
        <v>0.401650848</v>
      </c>
      <c r="CH28" s="67"/>
      <c r="CI28" s="68">
        <f t="shared" ref="CI28:CI42" si="174">($E28*CI$2*CI$3/1000+($E28*$E$69*CI$2/60/1000)*$E$71-($E28*CI$2/1000/60)*$E$71)*(1-$I28/100)</f>
        <v>0.15738890400000002</v>
      </c>
      <c r="CJ28" s="67"/>
      <c r="CK28" s="68">
        <f t="shared" ref="CK28:CK37" si="175">($E28*CI$2*CI$4/1000+($E28*$E$77*CI$2/60/1000)*$E$79-($E28*CI$2/1000/60)*$E$79)*(1-$I28/100)</f>
        <v>0.401650848</v>
      </c>
      <c r="CL28" s="67"/>
      <c r="CM28" s="68">
        <f t="shared" ref="CM28:CM42" si="176">($E28*CM$2*CM$3/1000+($E28*$E$69*CM$2/60/1000)*$E$71-($E28*CM$2/1000/60)*$E$71)*(1-$I28/100)</f>
        <v>0.15738890400000002</v>
      </c>
      <c r="CN28" s="67"/>
      <c r="CO28" s="68">
        <f t="shared" ref="CO28:CO37" si="177">($E28*CM$2*CM$4/1000+($E28*$E$77*CM$2/60/1000)*$E$79-($E28*CM$2/1000/60)*$E$79)*(1-$I28/100)</f>
        <v>0.401650848</v>
      </c>
      <c r="CP28" s="67"/>
      <c r="CQ28" s="68">
        <f t="shared" ref="CQ28:CQ42" si="178">($E28*CQ$2*CQ$3/1000+($E28*$E$69*CQ$2/60/1000)*$E$71-($E28*CQ$2/1000/60)*$E$71)*(1-$I28/100)</f>
        <v>0.15738890400000002</v>
      </c>
      <c r="CR28" s="67"/>
      <c r="CS28" s="68">
        <f t="shared" ref="CS28:CS37" si="179">($E28*CQ$2*CQ$4/1000+($E28*$E$77*CQ$2/60/1000)*$E$79-($E28*CQ$2/1000/60)*$E$79)*(1-$I28/100)</f>
        <v>0.401650848</v>
      </c>
      <c r="CT28" s="67"/>
      <c r="CU28" s="68">
        <f t="shared" ref="CU28:CU42" si="180">($E28*CU$2*CU$3/1000+($E28*$E$69*CU$2/60/1000)*$E$71-($E28*CU$2/1000/60)*$E$71)*(1-$I28/100)</f>
        <v>0.15738890400000002</v>
      </c>
      <c r="CV28" s="67"/>
      <c r="CW28" s="68">
        <f t="shared" ref="CW28:CW37" si="181">($E28*CU$2*CU$4/1000+($E28*$E$77*CU$2/60/1000)*$E$79-($E28*CU$2/1000/60)*$E$79)*(1-$I28/100)</f>
        <v>0.401650848</v>
      </c>
      <c r="CX28" s="67"/>
      <c r="CY28" s="68">
        <f t="shared" ref="CY28:CY42" si="182">($E28*CY$2*CY$3/1000+($E28*$E$69*CY$2/60/1000)*$E$71-($E28*CY$2/1000/60)*$E$71)*(1-$I28/100)</f>
        <v>0.15738890400000002</v>
      </c>
      <c r="CZ28" s="67"/>
      <c r="DA28" s="68">
        <f t="shared" ref="DA28:DA37" si="183">($E28*CY$2*CY$4/1000+($E28*$E$77*CY$2/60/1000)*$E$79-($E28*CY$2/1000/60)*$E$79)*(1-$I28/100)</f>
        <v>0.401650848</v>
      </c>
      <c r="DB28" s="67"/>
      <c r="DC28" s="68">
        <f t="shared" ref="DC28:DC42" si="184">($E28*DC$2*DC$3/1000+($E28*$E$69*DC$2/60/1000)*$E$71-($E28*DC$2/1000/60)*$E$71)*(1-$I28/100)</f>
        <v>0.15738890400000002</v>
      </c>
      <c r="DD28" s="67"/>
      <c r="DE28" s="68">
        <f t="shared" ref="DE28:DE37" si="185">($E28*DC$2*DC$4/1000+($E28*$E$77*DC$2/60/1000)*$E$79-($E28*DC$2/1000/60)*$E$79)*(1-$I28/100)</f>
        <v>0.401650848</v>
      </c>
      <c r="DF28" s="67"/>
      <c r="DG28" s="68">
        <f t="shared" ref="DG28:DG42" si="186">($E28*DG$2*DG$3/1000+($E28*$E$69*DG$2/60/1000)*$E$71-($E28*DG$2/1000/60)*$E$71)*(1-$I28/100)</f>
        <v>0.15738890400000002</v>
      </c>
      <c r="DH28" s="67"/>
      <c r="DI28" s="68">
        <f t="shared" ref="DI28:DI37" si="187">($E28*DG$2*DG$4/1000+($E28*$E$77*DG$2/60/1000)*$E$79-($E28*DG$2/1000/60)*$E$79)*(1-$I28/100)</f>
        <v>0.401650848</v>
      </c>
      <c r="DJ28" s="67"/>
      <c r="DK28" s="68">
        <f t="shared" ref="DK28:DK42" si="188">($E28*DK$2*DK$3/1000+($E28*$E$69*DK$2/60/1000)*$E$71-($E28*DK$2/1000/60)*$E$71)*(1-$I28/100)</f>
        <v>0.15738890400000002</v>
      </c>
      <c r="DL28" s="67"/>
      <c r="DM28" s="68">
        <f t="shared" ref="DM28:DM37" si="189">($E28*DK$2*DK$4/1000+($E28*$E$77*DK$2/60/1000)*$E$79-($E28*DK$2/1000/60)*$E$79)*(1-$I28/100)</f>
        <v>0.401650848</v>
      </c>
      <c r="DN28" s="67"/>
      <c r="DO28" s="68">
        <f t="shared" ref="DO28:DO42" si="190">($E28*DO$2*DO$3/1000+($E28*$E$69*DO$2/60/1000)*$E$71-($E28*DO$2/1000/60)*$E$71)*(1-$I28/100)</f>
        <v>0.15738890400000002</v>
      </c>
      <c r="DP28" s="67"/>
      <c r="DQ28" s="68">
        <f t="shared" ref="DQ28:DQ37" si="191">($E28*DO$2*DO$4/1000+($E28*$E$77*DO$2/60/1000)*$E$79-($E28*DO$2/1000/60)*$E$79)*(1-$I28/100)</f>
        <v>0.401650848</v>
      </c>
      <c r="DR28" s="67"/>
      <c r="DS28" s="68">
        <f t="shared" ref="DS28:DS42" si="192">($E28*DS$2*DS$3/1000+($E28*$E$69*DS$2/60/1000)*$E$71-($E28*DS$2/1000/60)*$E$71)*(1-$I28/100)</f>
        <v>0.15738890400000002</v>
      </c>
      <c r="DT28" s="67"/>
      <c r="DU28" s="68">
        <f t="shared" ref="DU28:DU37" si="193">($E28*DS$2*DS$4/1000+($E28*$E$77*DS$2/60/1000)*$E$79-($E28*DS$2/1000/60)*$E$79)*(1-$I28/100)</f>
        <v>0.401650848</v>
      </c>
      <c r="DV28" s="67"/>
      <c r="DW28" s="68">
        <f t="shared" ref="DW28:DW42" si="194">($E28*DW$2*DW$3/1000+($E28*$E$69*DW$2/60/1000)*$E$71-($E28*DW$2/1000/60)*$E$71)*(1-$I28/100)</f>
        <v>0.15738890400000002</v>
      </c>
      <c r="DX28" s="67"/>
      <c r="DY28" s="68">
        <f t="shared" ref="DY28:DY37" si="195">($E28*DW$2*DW$4/1000+($E28*$E$77*DW$2/60/1000)*$E$79-($E28*DW$2/1000/60)*$E$79)*(1-$I28/100)</f>
        <v>0.401650848</v>
      </c>
      <c r="DZ28" s="67"/>
      <c r="EA28" s="68">
        <f t="shared" ref="EA28:EA42" si="196">($E28*EA$2*EA$3/1000+($E28*$E$69*EA$2/60/1000)*$E$71-($E28*EA$2/1000/60)*$E$71)*(1-$I28/100)</f>
        <v>0.13509214260000005</v>
      </c>
      <c r="EB28" s="67"/>
      <c r="EC28" s="68">
        <f t="shared" ref="EC28:EC37" si="197">($E28*EA$2*EA$4/1000+($E28*$E$77*EA$2/60/1000)*$E$79-($E28*EA$2/1000/60)*$E$79)*(1-$I28/100)</f>
        <v>0.34475031120000016</v>
      </c>
      <c r="ED28" s="67"/>
      <c r="EE28" s="68">
        <f t="shared" ref="EE28:EE42" si="198">($E28*EE$2*EE$3/1000+($E28*$E$69*EE$2/60/1000)*$E$71-($E28*EE$2/1000/60)*$E$71)*(1-$I28/100)</f>
        <v>0.13509214260000005</v>
      </c>
      <c r="EF28" s="67"/>
      <c r="EG28" s="68">
        <f t="shared" ref="EG28:EG37" si="199">($E28*EE$2*EE$4/1000+($E28*$E$77*EE$2/60/1000)*$E$79-($E28*EE$2/1000/60)*$E$79)*(1-$I28/100)</f>
        <v>0.34475031120000016</v>
      </c>
      <c r="EH28" s="67"/>
      <c r="EI28" s="68">
        <f t="shared" ref="EI28:EI42" si="200">($E28*EI$2*EI$3/1000+($E28*$E$69*EI$2/60/1000)*$E$71-($E28*EI$2/1000/60)*$E$71)*(1-$G28/100)</f>
        <v>2.4063014656000001E-2</v>
      </c>
      <c r="EJ28" s="67"/>
      <c r="EK28" s="68">
        <f t="shared" ref="EK28:EK42" si="201">($E28*EI$2*EI$4/1000+($E28*$E$77*EI$2/60/1000)*$E$79-($E28*EI$2/1000/60)*$E$79)*(1-$G28/100)</f>
        <v>6.1407951871999981E-2</v>
      </c>
      <c r="EL28" s="67"/>
      <c r="EM28" s="68">
        <f t="shared" ref="EM28:EM42" si="202">$E28*EM$2*EM$3/1000*(1-$I28/100)</f>
        <v>0.13435320000000003</v>
      </c>
      <c r="EN28" s="67"/>
      <c r="EO28" s="68">
        <f t="shared" ref="EO28:EO42" si="203">$E28*EM$2*EM$4/1000*(1-$I28/100)</f>
        <v>0.3358830000000001</v>
      </c>
      <c r="EP28" s="67"/>
      <c r="EQ28" s="68">
        <f t="shared" ref="EQ28:EQ42" si="204">$E28*EQ$2*EQ$3/1000*(1-$I28/100)</f>
        <v>0.13435320000000003</v>
      </c>
      <c r="ER28" s="67"/>
      <c r="ES28" s="68">
        <f t="shared" ref="ES28:ES42" si="205">$E28*EQ$2*EQ$4/1000*(1-$I28/100)</f>
        <v>0.3358830000000001</v>
      </c>
      <c r="ET28" s="67"/>
      <c r="EU28" s="68">
        <f t="shared" ref="EU28:EU42" si="206">($E28*EU$2*EU$3/1000+($E28*$E$69*EU$2/60/1000)*$E$71-($E28*EU$2/1000/60)*$E$71)*(1-$I28/100)</f>
        <v>0.15738890400000002</v>
      </c>
      <c r="EV28" s="67"/>
      <c r="EW28" s="68">
        <f t="shared" ref="EW28:EW37" si="207">($E28*EU$2*EU$4/1000+($E28*$E$77*EU$2/60/1000)*$E$79-($E28*EU$2/1000/60)*$E$79)*(1-$I28/100)</f>
        <v>0.401650848</v>
      </c>
      <c r="EX28" s="67"/>
      <c r="EY28" s="68">
        <f t="shared" ref="EY28:EY42" si="208">($E28*EY$2*EY$3/1000+($E28*$E$69*EY$2/60/1000)*$E$71-($E28*EY$2/1000/60)*$E$71)*(1-$I28/100)</f>
        <v>0.15738890400000002</v>
      </c>
      <c r="EZ28" s="67"/>
      <c r="FA28" s="68">
        <f t="shared" ref="FA28:FA37" si="209">($E28*EY$2*EY$4/1000+($E28*$E$77*EY$2/60/1000)*$E$79-($E28*EY$2/1000/60)*$E$79)*(1-$I28/100)</f>
        <v>0.401650848</v>
      </c>
      <c r="FB28" s="67"/>
      <c r="FC28" s="68">
        <f t="shared" ref="FC28:FC42" si="210">($E28*FC$2*FC$3/1000+($E28*$E$69*FC$2/60/1000)*$E$71-($E28*FC$2/1000/60)*$E$71)*(1-$I28/100)</f>
        <v>0.15738890400000002</v>
      </c>
      <c r="FD28" s="67"/>
      <c r="FE28" s="68">
        <f t="shared" ref="FE28:FE37" si="211">($E28*FC$2*FC$4/1000+($E28*$E$77*FC$2/60/1000)*$E$79-($E28*FC$2/1000/60)*$E$79)*(1-$I28/100)</f>
        <v>0.401650848</v>
      </c>
      <c r="FF28" s="67"/>
      <c r="FG28" s="68">
        <f t="shared" ref="FG28:FG42" si="212">($E28*FG$2*FG$3/1000+($E28*$E$69*FG$2/60/1000)*$E$71-($E28*FG$2/1000/60)*$E$71)*(1-$I28/100)</f>
        <v>0.15738890400000002</v>
      </c>
      <c r="FH28" s="67"/>
      <c r="FI28" s="68">
        <f t="shared" ref="FI28:FI37" si="213">($E28*FG$2*FG$4/1000+($E28*$E$77*FG$2/60/1000)*$E$79-($E28*FG$2/1000/60)*$E$79)*(1-$I28/100)</f>
        <v>0.401650848</v>
      </c>
      <c r="FJ28" s="67"/>
      <c r="FK28" s="68">
        <f t="shared" ref="FK28:FK42" si="214">($E28*FK$2*FK$3/1000+($E28*$E$69*FK$2/60/1000)*$E$71-($E28*FK$2/1000/60)*$E$71)*(1-$I28/100)</f>
        <v>0.15738890400000002</v>
      </c>
      <c r="FL28" s="67"/>
      <c r="FM28" s="68">
        <f t="shared" ref="FM28:FM37" si="215">($E28*FK$2*FK$4/1000+($E28*$E$77*FK$2/60/1000)*$E$79-($E28*FK$2/1000/60)*$E$79)*(1-$I28/100)</f>
        <v>0.401650848</v>
      </c>
      <c r="FN28" s="67"/>
      <c r="FO28" s="68">
        <f t="shared" ref="FO28:FO42" si="216">($E28*FO$2*FO$3/1000+($E28*$E$69*FO$2/60/1000)*$E$71-($E28*FO$2/1000/60)*$E$71)*(1-$I28/100)</f>
        <v>0.15738890400000002</v>
      </c>
      <c r="FP28" s="67"/>
      <c r="FQ28" s="68">
        <f t="shared" ref="FQ28:FQ37" si="217">($E28*FO$2*FO$4/1000+($E28*$E$77*FO$2/60/1000)*$E$79-($E28*FO$2/1000/60)*$E$79)*(1-$I28/100)</f>
        <v>0.401650848</v>
      </c>
      <c r="FR28" s="67"/>
      <c r="FS28" s="68">
        <f t="shared" ref="FS28:FS42" si="218">($E28*FS$2*FS$3/1000+($E28*$E$69*FS$2/60/1000)*$E$71-($E28*FS$2/1000/60)*$E$71)*(1-$I28/100)</f>
        <v>0.15738890400000002</v>
      </c>
      <c r="FT28" s="67"/>
      <c r="FU28" s="68">
        <f t="shared" ref="FU28:FU37" si="219">($E28*FS$2*FS$4/1000+($E28*$E$77*FS$2/60/1000)*$E$79-($E28*FS$2/1000/60)*$E$79)*(1-$I28/100)</f>
        <v>0.401650848</v>
      </c>
      <c r="FV28" s="67"/>
      <c r="FW28" s="68">
        <f t="shared" ref="FW28:FW42" si="220">($E28*FW$2*FW$3/1000+($E28*$E$69*FW$2/60/1000)*$E$71-($E28*FW$2/1000/60)*$E$71)*(1-$I28/100)</f>
        <v>0.15738890400000002</v>
      </c>
      <c r="FX28" s="67"/>
      <c r="FY28" s="68">
        <f t="shared" ref="FY28:FY37" si="221">($E28*FW$2*FW$4/1000+($E28*$E$77*FW$2/60/1000)*$E$79-($E28*FW$2/1000/60)*$E$79)*(1-$I28/100)</f>
        <v>0.401650848</v>
      </c>
      <c r="FZ28" s="67"/>
    </row>
    <row r="29" spans="1:182" ht="15" customHeight="1">
      <c r="A29" s="63"/>
      <c r="B29" s="53" t="s">
        <v>242</v>
      </c>
      <c r="C29" s="64"/>
      <c r="D29" s="65" t="s">
        <v>243</v>
      </c>
      <c r="E29" s="70">
        <v>1.2297907414592798E-2</v>
      </c>
      <c r="F29" s="67" t="str">
        <f t="shared" ca="1" si="135"/>
        <v>(2)</v>
      </c>
      <c r="G29" s="120">
        <v>63</v>
      </c>
      <c r="H29" s="67" t="str">
        <f t="shared" ca="1" si="136"/>
        <v>(6)</v>
      </c>
      <c r="I29" s="120">
        <v>65</v>
      </c>
      <c r="J29" s="67" t="str">
        <f t="shared" ca="1" si="137"/>
        <v>(10)</v>
      </c>
      <c r="K29" s="68">
        <f t="shared" ref="K29:K42" si="222">($E29*$K$2*$K$3/1000+($E29*$E$69*$K$2/60/1000)*$E$71-($E29*$K$2/1000/60)*$E$71)*(1-$I29/100)</f>
        <v>8.9155585977739749E-3</v>
      </c>
      <c r="L29" s="67"/>
      <c r="M29" s="68">
        <f t="shared" ref="M29:M42" si="223">($E29*$K$2*$K$4/1000+($E29*$E$77*$K$2/60/1000)*$E$79-($E29*$K$2/1000/60)*$E$79)*(1-$I29/100)</f>
        <v>2.2752186337034332E-2</v>
      </c>
      <c r="N29" s="67"/>
      <c r="O29" s="68">
        <f t="shared" si="138"/>
        <v>8.9155585977739749E-3</v>
      </c>
      <c r="P29" s="67"/>
      <c r="Q29" s="68">
        <f t="shared" si="139"/>
        <v>2.2752186337034332E-2</v>
      </c>
      <c r="R29" s="67"/>
      <c r="S29" s="68">
        <f t="shared" si="140"/>
        <v>7.4483865761014612E-3</v>
      </c>
      <c r="T29" s="67"/>
      <c r="U29" s="68">
        <f t="shared" si="141"/>
        <v>1.9008015867007805E-2</v>
      </c>
      <c r="V29" s="67"/>
      <c r="W29" s="68">
        <f t="shared" si="142"/>
        <v>8.9155585977739749E-3</v>
      </c>
      <c r="X29" s="67"/>
      <c r="Y29" s="68">
        <f t="shared" si="143"/>
        <v>2.2752186337034332E-2</v>
      </c>
      <c r="Z29" s="67"/>
      <c r="AA29" s="68">
        <f t="shared" si="144"/>
        <v>8.9155585977739749E-3</v>
      </c>
      <c r="AB29" s="67"/>
      <c r="AC29" s="68">
        <f t="shared" si="145"/>
        <v>2.2752186337034332E-2</v>
      </c>
      <c r="AD29" s="67"/>
      <c r="AE29" s="68">
        <f t="shared" si="146"/>
        <v>8.9155585977739749E-3</v>
      </c>
      <c r="AF29" s="67"/>
      <c r="AG29" s="68">
        <f t="shared" si="147"/>
        <v>2.2752186337034332E-2</v>
      </c>
      <c r="AH29" s="67"/>
      <c r="AI29" s="68">
        <f t="shared" si="148"/>
        <v>7.4440586350345813E-3</v>
      </c>
      <c r="AJ29" s="67"/>
      <c r="AK29" s="68">
        <f t="shared" si="149"/>
        <v>1.8996971116358761E-2</v>
      </c>
      <c r="AL29" s="67"/>
      <c r="AM29" s="68">
        <f t="shared" si="150"/>
        <v>7.4440586350345813E-3</v>
      </c>
      <c r="AN29" s="67"/>
      <c r="AO29" s="68">
        <f t="shared" si="151"/>
        <v>1.8996971116358761E-2</v>
      </c>
      <c r="AP29" s="67"/>
      <c r="AQ29" s="68">
        <f t="shared" si="152"/>
        <v>7.4440586350345813E-3</v>
      </c>
      <c r="AR29" s="67"/>
      <c r="AS29" s="68">
        <f t="shared" si="153"/>
        <v>1.8996971116358761E-2</v>
      </c>
      <c r="AT29" s="67"/>
      <c r="AU29" s="68">
        <f t="shared" si="154"/>
        <v>1.0387058560513369E-2</v>
      </c>
      <c r="AV29" s="67"/>
      <c r="AW29" s="68">
        <f t="shared" si="155"/>
        <v>2.6507401557709899E-2</v>
      </c>
      <c r="AX29" s="67"/>
      <c r="AY29" s="68">
        <f t="shared" si="156"/>
        <v>1.0387058560513369E-2</v>
      </c>
      <c r="AZ29" s="67"/>
      <c r="BA29" s="68">
        <f t="shared" si="157"/>
        <v>2.6507401557709899E-2</v>
      </c>
      <c r="BB29" s="67"/>
      <c r="BC29" s="68">
        <f t="shared" si="158"/>
        <v>1.0387058560513369E-2</v>
      </c>
      <c r="BD29" s="67"/>
      <c r="BE29" s="68">
        <f t="shared" si="159"/>
        <v>2.6507401557709899E-2</v>
      </c>
      <c r="BF29" s="67"/>
      <c r="BG29" s="68">
        <f t="shared" si="160"/>
        <v>1.0387058560513369E-2</v>
      </c>
      <c r="BH29" s="67"/>
      <c r="BI29" s="68">
        <f t="shared" si="161"/>
        <v>2.6507401557709899E-2</v>
      </c>
      <c r="BJ29" s="67"/>
      <c r="BK29" s="68">
        <f t="shared" si="162"/>
        <v>1.0387058560513369E-2</v>
      </c>
      <c r="BL29" s="67"/>
      <c r="BM29" s="68">
        <f t="shared" si="163"/>
        <v>2.6507401557709899E-2</v>
      </c>
      <c r="BN29" s="67"/>
      <c r="BO29" s="68">
        <f t="shared" si="164"/>
        <v>1.0387058560513369E-2</v>
      </c>
      <c r="BP29" s="67"/>
      <c r="BQ29" s="68">
        <f t="shared" si="165"/>
        <v>2.6507401557709899E-2</v>
      </c>
      <c r="BR29" s="67"/>
      <c r="BS29" s="68">
        <f t="shared" si="166"/>
        <v>1.0387058560513369E-2</v>
      </c>
      <c r="BT29" s="67"/>
      <c r="BU29" s="68">
        <f t="shared" si="167"/>
        <v>2.6507401557709899E-2</v>
      </c>
      <c r="BV29" s="67"/>
      <c r="BW29" s="68">
        <f t="shared" si="168"/>
        <v>1.0387058560513369E-2</v>
      </c>
      <c r="BX29" s="67"/>
      <c r="BY29" s="68">
        <f t="shared" si="169"/>
        <v>2.6507401557709899E-2</v>
      </c>
      <c r="BZ29" s="67"/>
      <c r="CA29" s="68">
        <f t="shared" si="170"/>
        <v>1.0387058560513369E-2</v>
      </c>
      <c r="CB29" s="67"/>
      <c r="CC29" s="68">
        <f t="shared" si="171"/>
        <v>2.6507401557709899E-2</v>
      </c>
      <c r="CD29" s="67"/>
      <c r="CE29" s="68">
        <f t="shared" si="172"/>
        <v>1.0387058560513369E-2</v>
      </c>
      <c r="CF29" s="67"/>
      <c r="CG29" s="68">
        <f t="shared" si="173"/>
        <v>2.6507401557709899E-2</v>
      </c>
      <c r="CH29" s="67"/>
      <c r="CI29" s="68">
        <f t="shared" si="174"/>
        <v>1.0387058560513369E-2</v>
      </c>
      <c r="CJ29" s="67"/>
      <c r="CK29" s="68">
        <f t="shared" si="175"/>
        <v>2.6507401557709899E-2</v>
      </c>
      <c r="CL29" s="67"/>
      <c r="CM29" s="68">
        <f t="shared" si="176"/>
        <v>1.0387058560513369E-2</v>
      </c>
      <c r="CN29" s="67"/>
      <c r="CO29" s="68">
        <f t="shared" si="177"/>
        <v>2.6507401557709899E-2</v>
      </c>
      <c r="CP29" s="67"/>
      <c r="CQ29" s="68">
        <f t="shared" si="178"/>
        <v>1.0387058560513369E-2</v>
      </c>
      <c r="CR29" s="67"/>
      <c r="CS29" s="68">
        <f t="shared" si="179"/>
        <v>2.6507401557709899E-2</v>
      </c>
      <c r="CT29" s="67"/>
      <c r="CU29" s="68">
        <f t="shared" si="180"/>
        <v>1.0387058560513369E-2</v>
      </c>
      <c r="CV29" s="67"/>
      <c r="CW29" s="68">
        <f t="shared" si="181"/>
        <v>2.6507401557709899E-2</v>
      </c>
      <c r="CX29" s="67"/>
      <c r="CY29" s="68">
        <f t="shared" si="182"/>
        <v>1.0387058560513369E-2</v>
      </c>
      <c r="CZ29" s="67"/>
      <c r="DA29" s="68">
        <f t="shared" si="183"/>
        <v>2.6507401557709899E-2</v>
      </c>
      <c r="DB29" s="67"/>
      <c r="DC29" s="68">
        <f t="shared" si="184"/>
        <v>1.0387058560513369E-2</v>
      </c>
      <c r="DD29" s="67"/>
      <c r="DE29" s="68">
        <f t="shared" si="185"/>
        <v>2.6507401557709899E-2</v>
      </c>
      <c r="DF29" s="67"/>
      <c r="DG29" s="68">
        <f t="shared" si="186"/>
        <v>1.0387058560513369E-2</v>
      </c>
      <c r="DH29" s="67"/>
      <c r="DI29" s="68">
        <f t="shared" si="187"/>
        <v>2.6507401557709899E-2</v>
      </c>
      <c r="DJ29" s="67"/>
      <c r="DK29" s="68">
        <f t="shared" si="188"/>
        <v>1.0387058560513369E-2</v>
      </c>
      <c r="DL29" s="67"/>
      <c r="DM29" s="68">
        <f t="shared" si="189"/>
        <v>2.6507401557709899E-2</v>
      </c>
      <c r="DN29" s="67"/>
      <c r="DO29" s="68">
        <f t="shared" si="190"/>
        <v>1.0387058560513369E-2</v>
      </c>
      <c r="DP29" s="67"/>
      <c r="DQ29" s="68">
        <f t="shared" si="191"/>
        <v>2.6507401557709899E-2</v>
      </c>
      <c r="DR29" s="67"/>
      <c r="DS29" s="68">
        <f t="shared" si="192"/>
        <v>1.0387058560513369E-2</v>
      </c>
      <c r="DT29" s="67"/>
      <c r="DU29" s="68">
        <f t="shared" si="193"/>
        <v>2.6507401557709899E-2</v>
      </c>
      <c r="DV29" s="67"/>
      <c r="DW29" s="68">
        <f t="shared" si="194"/>
        <v>1.0387058560513369E-2</v>
      </c>
      <c r="DX29" s="67"/>
      <c r="DY29" s="68">
        <f t="shared" si="195"/>
        <v>2.6507401557709899E-2</v>
      </c>
      <c r="DZ29" s="67"/>
      <c r="EA29" s="68">
        <f t="shared" si="196"/>
        <v>8.9155585977739749E-3</v>
      </c>
      <c r="EB29" s="67"/>
      <c r="EC29" s="68">
        <f t="shared" si="197"/>
        <v>2.2752186337034332E-2</v>
      </c>
      <c r="ED29" s="67"/>
      <c r="EE29" s="68">
        <f t="shared" si="198"/>
        <v>8.9155585977739749E-3</v>
      </c>
      <c r="EF29" s="67"/>
      <c r="EG29" s="68">
        <f t="shared" si="199"/>
        <v>2.2752186337034332E-2</v>
      </c>
      <c r="EH29" s="67"/>
      <c r="EI29" s="68">
        <f t="shared" si="200"/>
        <v>1.5738866828358827E-3</v>
      </c>
      <c r="EJ29" s="67"/>
      <c r="EK29" s="68">
        <f t="shared" si="201"/>
        <v>4.0165024646015663E-3</v>
      </c>
      <c r="EL29" s="67"/>
      <c r="EM29" s="68">
        <f t="shared" si="202"/>
        <v>8.8667912459214054E-3</v>
      </c>
      <c r="EN29" s="67"/>
      <c r="EO29" s="68">
        <f t="shared" si="203"/>
        <v>2.2166978114803514E-2</v>
      </c>
      <c r="EP29" s="67"/>
      <c r="EQ29" s="68">
        <f t="shared" si="204"/>
        <v>8.8667912459214054E-3</v>
      </c>
      <c r="ER29" s="67"/>
      <c r="ES29" s="68">
        <f t="shared" si="205"/>
        <v>2.2166978114803514E-2</v>
      </c>
      <c r="ET29" s="67"/>
      <c r="EU29" s="68">
        <f t="shared" si="206"/>
        <v>1.0387058560513369E-2</v>
      </c>
      <c r="EV29" s="67"/>
      <c r="EW29" s="68">
        <f t="shared" si="207"/>
        <v>2.6507401557709899E-2</v>
      </c>
      <c r="EX29" s="67"/>
      <c r="EY29" s="68">
        <f t="shared" si="208"/>
        <v>1.0387058560513369E-2</v>
      </c>
      <c r="EZ29" s="67"/>
      <c r="FA29" s="68">
        <f t="shared" si="209"/>
        <v>2.6507401557709899E-2</v>
      </c>
      <c r="FB29" s="67"/>
      <c r="FC29" s="68">
        <f t="shared" si="210"/>
        <v>1.0387058560513369E-2</v>
      </c>
      <c r="FD29" s="67"/>
      <c r="FE29" s="68">
        <f t="shared" si="211"/>
        <v>2.6507401557709899E-2</v>
      </c>
      <c r="FF29" s="67"/>
      <c r="FG29" s="68">
        <f t="shared" si="212"/>
        <v>1.0387058560513369E-2</v>
      </c>
      <c r="FH29" s="67"/>
      <c r="FI29" s="68">
        <f t="shared" si="213"/>
        <v>2.6507401557709899E-2</v>
      </c>
      <c r="FJ29" s="67"/>
      <c r="FK29" s="68">
        <f t="shared" si="214"/>
        <v>1.0387058560513369E-2</v>
      </c>
      <c r="FL29" s="67"/>
      <c r="FM29" s="68">
        <f t="shared" si="215"/>
        <v>2.6507401557709899E-2</v>
      </c>
      <c r="FN29" s="67"/>
      <c r="FO29" s="68">
        <f t="shared" si="216"/>
        <v>1.0387058560513369E-2</v>
      </c>
      <c r="FP29" s="67"/>
      <c r="FQ29" s="68">
        <f t="shared" si="217"/>
        <v>2.6507401557709899E-2</v>
      </c>
      <c r="FR29" s="67"/>
      <c r="FS29" s="68">
        <f t="shared" si="218"/>
        <v>1.0387058560513369E-2</v>
      </c>
      <c r="FT29" s="67"/>
      <c r="FU29" s="68">
        <f t="shared" si="219"/>
        <v>2.6507401557709899E-2</v>
      </c>
      <c r="FV29" s="67"/>
      <c r="FW29" s="68">
        <f t="shared" si="220"/>
        <v>1.0387058560513369E-2</v>
      </c>
      <c r="FX29" s="67"/>
      <c r="FY29" s="68">
        <f t="shared" si="221"/>
        <v>2.6507401557709899E-2</v>
      </c>
      <c r="FZ29" s="67"/>
    </row>
    <row r="30" spans="1:182" ht="15" customHeight="1">
      <c r="A30" s="63"/>
      <c r="B30" s="53" t="s">
        <v>244</v>
      </c>
      <c r="C30" s="64"/>
      <c r="D30" s="69" t="s">
        <v>245</v>
      </c>
      <c r="E30" s="70">
        <v>7.3461430796324472E-4</v>
      </c>
      <c r="F30" s="67" t="str">
        <f t="shared" ca="1" si="135"/>
        <v>(2)</v>
      </c>
      <c r="G30" s="120">
        <v>63</v>
      </c>
      <c r="H30" s="67" t="str">
        <f t="shared" ca="1" si="136"/>
        <v>(6)</v>
      </c>
      <c r="I30" s="120">
        <v>66</v>
      </c>
      <c r="J30" s="67" t="str">
        <f t="shared" ca="1" si="137"/>
        <v>(10)</v>
      </c>
      <c r="K30" s="68">
        <f t="shared" si="222"/>
        <v>5.1735374253459264E-4</v>
      </c>
      <c r="L30" s="67"/>
      <c r="M30" s="68">
        <f t="shared" si="223"/>
        <v>1.3202682280892737E-3</v>
      </c>
      <c r="N30" s="67"/>
      <c r="O30" s="68">
        <f t="shared" si="138"/>
        <v>5.1735374253459264E-4</v>
      </c>
      <c r="P30" s="67"/>
      <c r="Q30" s="68">
        <f t="shared" si="139"/>
        <v>1.3202682280892737E-3</v>
      </c>
      <c r="R30" s="67"/>
      <c r="S30" s="68">
        <f t="shared" si="140"/>
        <v>4.3221640335050179E-4</v>
      </c>
      <c r="T30" s="67"/>
      <c r="U30" s="68">
        <f t="shared" si="141"/>
        <v>1.1030007866706989E-3</v>
      </c>
      <c r="V30" s="67"/>
      <c r="W30" s="68">
        <f t="shared" si="142"/>
        <v>5.1735374253459264E-4</v>
      </c>
      <c r="X30" s="67"/>
      <c r="Y30" s="68">
        <f t="shared" si="143"/>
        <v>1.3202682280892737E-3</v>
      </c>
      <c r="Z30" s="67"/>
      <c r="AA30" s="68">
        <f t="shared" si="144"/>
        <v>5.1735374253459264E-4</v>
      </c>
      <c r="AB30" s="67"/>
      <c r="AC30" s="68">
        <f t="shared" si="145"/>
        <v>1.3202682280892737E-3</v>
      </c>
      <c r="AD30" s="67"/>
      <c r="AE30" s="68">
        <f t="shared" si="146"/>
        <v>5.1735374253459264E-4</v>
      </c>
      <c r="AF30" s="67"/>
      <c r="AG30" s="68">
        <f t="shared" si="147"/>
        <v>1.3202682280892737E-3</v>
      </c>
      <c r="AH30" s="67"/>
      <c r="AI30" s="68">
        <f t="shared" si="148"/>
        <v>4.3196526075703839E-4</v>
      </c>
      <c r="AJ30" s="67"/>
      <c r="AK30" s="68">
        <f t="shared" si="149"/>
        <v>1.1023598797638594E-3</v>
      </c>
      <c r="AL30" s="67"/>
      <c r="AM30" s="68">
        <f t="shared" si="150"/>
        <v>4.3196526075703839E-4</v>
      </c>
      <c r="AN30" s="67"/>
      <c r="AO30" s="68">
        <f t="shared" si="151"/>
        <v>1.1023598797638594E-3</v>
      </c>
      <c r="AP30" s="67"/>
      <c r="AQ30" s="68">
        <f t="shared" si="152"/>
        <v>4.3196526075703839E-4</v>
      </c>
      <c r="AR30" s="67"/>
      <c r="AS30" s="68">
        <f t="shared" si="153"/>
        <v>1.1023598797638594E-3</v>
      </c>
      <c r="AT30" s="67"/>
      <c r="AU30" s="68">
        <f t="shared" si="154"/>
        <v>6.0274222431214673E-4</v>
      </c>
      <c r="AV30" s="67"/>
      <c r="AW30" s="68">
        <f t="shared" si="155"/>
        <v>1.5381765764146875E-3</v>
      </c>
      <c r="AX30" s="67"/>
      <c r="AY30" s="68">
        <f t="shared" si="156"/>
        <v>6.0274222431214673E-4</v>
      </c>
      <c r="AZ30" s="67"/>
      <c r="BA30" s="68">
        <f t="shared" si="157"/>
        <v>1.5381765764146875E-3</v>
      </c>
      <c r="BB30" s="67"/>
      <c r="BC30" s="68">
        <f t="shared" si="158"/>
        <v>6.0274222431214673E-4</v>
      </c>
      <c r="BD30" s="67"/>
      <c r="BE30" s="68">
        <f t="shared" si="159"/>
        <v>1.5381765764146875E-3</v>
      </c>
      <c r="BF30" s="67"/>
      <c r="BG30" s="68">
        <f t="shared" si="160"/>
        <v>6.0274222431214673E-4</v>
      </c>
      <c r="BH30" s="67"/>
      <c r="BI30" s="68">
        <f t="shared" si="161"/>
        <v>1.5381765764146875E-3</v>
      </c>
      <c r="BJ30" s="67"/>
      <c r="BK30" s="68">
        <f t="shared" si="162"/>
        <v>6.0274222431214673E-4</v>
      </c>
      <c r="BL30" s="67"/>
      <c r="BM30" s="68">
        <f t="shared" si="163"/>
        <v>1.5381765764146875E-3</v>
      </c>
      <c r="BN30" s="67"/>
      <c r="BO30" s="68">
        <f t="shared" si="164"/>
        <v>6.0274222431214673E-4</v>
      </c>
      <c r="BP30" s="67"/>
      <c r="BQ30" s="68">
        <f t="shared" si="165"/>
        <v>1.5381765764146875E-3</v>
      </c>
      <c r="BR30" s="67"/>
      <c r="BS30" s="68">
        <f t="shared" si="166"/>
        <v>6.0274222431214673E-4</v>
      </c>
      <c r="BT30" s="67"/>
      <c r="BU30" s="68">
        <f t="shared" si="167"/>
        <v>1.5381765764146875E-3</v>
      </c>
      <c r="BV30" s="67"/>
      <c r="BW30" s="68">
        <f t="shared" si="168"/>
        <v>6.0274222431214673E-4</v>
      </c>
      <c r="BX30" s="67"/>
      <c r="BY30" s="68">
        <f t="shared" si="169"/>
        <v>1.5381765764146875E-3</v>
      </c>
      <c r="BZ30" s="67"/>
      <c r="CA30" s="68">
        <f t="shared" si="170"/>
        <v>6.0274222431214673E-4</v>
      </c>
      <c r="CB30" s="67"/>
      <c r="CC30" s="68">
        <f t="shared" si="171"/>
        <v>1.5381765764146875E-3</v>
      </c>
      <c r="CD30" s="67"/>
      <c r="CE30" s="68">
        <f t="shared" si="172"/>
        <v>6.0274222431214673E-4</v>
      </c>
      <c r="CF30" s="67"/>
      <c r="CG30" s="68">
        <f t="shared" si="173"/>
        <v>1.5381765764146875E-3</v>
      </c>
      <c r="CH30" s="67"/>
      <c r="CI30" s="68">
        <f t="shared" si="174"/>
        <v>6.0274222431214673E-4</v>
      </c>
      <c r="CJ30" s="67"/>
      <c r="CK30" s="68">
        <f t="shared" si="175"/>
        <v>1.5381765764146875E-3</v>
      </c>
      <c r="CL30" s="67"/>
      <c r="CM30" s="68">
        <f t="shared" si="176"/>
        <v>6.0274222431214673E-4</v>
      </c>
      <c r="CN30" s="67"/>
      <c r="CO30" s="68">
        <f t="shared" si="177"/>
        <v>1.5381765764146875E-3</v>
      </c>
      <c r="CP30" s="67"/>
      <c r="CQ30" s="68">
        <f t="shared" si="178"/>
        <v>6.0274222431214673E-4</v>
      </c>
      <c r="CR30" s="67"/>
      <c r="CS30" s="68">
        <f t="shared" si="179"/>
        <v>1.5381765764146875E-3</v>
      </c>
      <c r="CT30" s="67"/>
      <c r="CU30" s="68">
        <f t="shared" si="180"/>
        <v>6.0274222431214673E-4</v>
      </c>
      <c r="CV30" s="67"/>
      <c r="CW30" s="68">
        <f t="shared" si="181"/>
        <v>1.5381765764146875E-3</v>
      </c>
      <c r="CX30" s="67"/>
      <c r="CY30" s="68">
        <f t="shared" si="182"/>
        <v>6.0274222431214673E-4</v>
      </c>
      <c r="CZ30" s="67"/>
      <c r="DA30" s="68">
        <f t="shared" si="183"/>
        <v>1.5381765764146875E-3</v>
      </c>
      <c r="DB30" s="67"/>
      <c r="DC30" s="68">
        <f t="shared" si="184"/>
        <v>6.0274222431214673E-4</v>
      </c>
      <c r="DD30" s="67"/>
      <c r="DE30" s="68">
        <f t="shared" si="185"/>
        <v>1.5381765764146875E-3</v>
      </c>
      <c r="DF30" s="67"/>
      <c r="DG30" s="68">
        <f t="shared" si="186"/>
        <v>6.0274222431214673E-4</v>
      </c>
      <c r="DH30" s="67"/>
      <c r="DI30" s="68">
        <f t="shared" si="187"/>
        <v>1.5381765764146875E-3</v>
      </c>
      <c r="DJ30" s="67"/>
      <c r="DK30" s="68">
        <f t="shared" si="188"/>
        <v>6.0274222431214673E-4</v>
      </c>
      <c r="DL30" s="67"/>
      <c r="DM30" s="68">
        <f t="shared" si="189"/>
        <v>1.5381765764146875E-3</v>
      </c>
      <c r="DN30" s="67"/>
      <c r="DO30" s="68">
        <f t="shared" si="190"/>
        <v>6.0274222431214673E-4</v>
      </c>
      <c r="DP30" s="67"/>
      <c r="DQ30" s="68">
        <f t="shared" si="191"/>
        <v>1.5381765764146875E-3</v>
      </c>
      <c r="DR30" s="67"/>
      <c r="DS30" s="68">
        <f t="shared" si="192"/>
        <v>6.0274222431214673E-4</v>
      </c>
      <c r="DT30" s="67"/>
      <c r="DU30" s="68">
        <f t="shared" si="193"/>
        <v>1.5381765764146875E-3</v>
      </c>
      <c r="DV30" s="67"/>
      <c r="DW30" s="68">
        <f t="shared" si="194"/>
        <v>6.0274222431214673E-4</v>
      </c>
      <c r="DX30" s="67"/>
      <c r="DY30" s="68">
        <f t="shared" si="195"/>
        <v>1.5381765764146875E-3</v>
      </c>
      <c r="DZ30" s="67"/>
      <c r="EA30" s="68">
        <f t="shared" si="196"/>
        <v>5.1735374253459264E-4</v>
      </c>
      <c r="EB30" s="67"/>
      <c r="EC30" s="68">
        <f t="shared" si="197"/>
        <v>1.3202682280892737E-3</v>
      </c>
      <c r="ED30" s="67"/>
      <c r="EE30" s="68">
        <f t="shared" si="198"/>
        <v>5.1735374253459264E-4</v>
      </c>
      <c r="EF30" s="67"/>
      <c r="EG30" s="68">
        <f t="shared" si="199"/>
        <v>1.3202682280892737E-3</v>
      </c>
      <c r="EH30" s="67"/>
      <c r="EI30" s="68">
        <f t="shared" si="200"/>
        <v>9.4015968517708389E-5</v>
      </c>
      <c r="EJ30" s="67"/>
      <c r="EK30" s="68">
        <f t="shared" si="201"/>
        <v>2.3992538559566357E-4</v>
      </c>
      <c r="EL30" s="67"/>
      <c r="EM30" s="68">
        <f t="shared" si="202"/>
        <v>5.1452386129745655E-4</v>
      </c>
      <c r="EN30" s="67"/>
      <c r="EO30" s="68">
        <f t="shared" si="203"/>
        <v>1.2863096532436415E-3</v>
      </c>
      <c r="EP30" s="67"/>
      <c r="EQ30" s="68">
        <f t="shared" si="204"/>
        <v>5.1452386129745655E-4</v>
      </c>
      <c r="ER30" s="67"/>
      <c r="ES30" s="68">
        <f t="shared" si="205"/>
        <v>1.2863096532436415E-3</v>
      </c>
      <c r="ET30" s="67"/>
      <c r="EU30" s="68">
        <f t="shared" si="206"/>
        <v>6.0274222431214673E-4</v>
      </c>
      <c r="EV30" s="67"/>
      <c r="EW30" s="68">
        <f t="shared" si="207"/>
        <v>1.5381765764146875E-3</v>
      </c>
      <c r="EX30" s="67"/>
      <c r="EY30" s="68">
        <f t="shared" si="208"/>
        <v>6.0274222431214673E-4</v>
      </c>
      <c r="EZ30" s="67"/>
      <c r="FA30" s="68">
        <f t="shared" si="209"/>
        <v>1.5381765764146875E-3</v>
      </c>
      <c r="FB30" s="67"/>
      <c r="FC30" s="68">
        <f t="shared" si="210"/>
        <v>6.0274222431214673E-4</v>
      </c>
      <c r="FD30" s="67"/>
      <c r="FE30" s="68">
        <f t="shared" si="211"/>
        <v>1.5381765764146875E-3</v>
      </c>
      <c r="FF30" s="67"/>
      <c r="FG30" s="68">
        <f t="shared" si="212"/>
        <v>6.0274222431214673E-4</v>
      </c>
      <c r="FH30" s="67"/>
      <c r="FI30" s="68">
        <f t="shared" si="213"/>
        <v>1.5381765764146875E-3</v>
      </c>
      <c r="FJ30" s="67"/>
      <c r="FK30" s="68">
        <f t="shared" si="214"/>
        <v>6.0274222431214673E-4</v>
      </c>
      <c r="FL30" s="67"/>
      <c r="FM30" s="68">
        <f t="shared" si="215"/>
        <v>1.5381765764146875E-3</v>
      </c>
      <c r="FN30" s="67"/>
      <c r="FO30" s="68">
        <f t="shared" si="216"/>
        <v>6.0274222431214673E-4</v>
      </c>
      <c r="FP30" s="67"/>
      <c r="FQ30" s="68">
        <f t="shared" si="217"/>
        <v>1.5381765764146875E-3</v>
      </c>
      <c r="FR30" s="67"/>
      <c r="FS30" s="68">
        <f t="shared" si="218"/>
        <v>6.0274222431214673E-4</v>
      </c>
      <c r="FT30" s="67"/>
      <c r="FU30" s="68">
        <f t="shared" si="219"/>
        <v>1.5381765764146875E-3</v>
      </c>
      <c r="FV30" s="67"/>
      <c r="FW30" s="68">
        <f t="shared" si="220"/>
        <v>6.0274222431214673E-4</v>
      </c>
      <c r="FX30" s="67"/>
      <c r="FY30" s="68">
        <f t="shared" si="221"/>
        <v>1.5381765764146875E-3</v>
      </c>
      <c r="FZ30" s="67"/>
    </row>
    <row r="31" spans="1:182" ht="15" customHeight="1">
      <c r="A31" s="63"/>
      <c r="B31" s="53" t="s">
        <v>246</v>
      </c>
      <c r="C31" s="64"/>
      <c r="D31" s="69" t="s">
        <v>247</v>
      </c>
      <c r="E31" s="70">
        <v>8.0981637303101373E-4</v>
      </c>
      <c r="F31" s="67" t="str">
        <f t="shared" ca="1" si="135"/>
        <v>(2)</v>
      </c>
      <c r="G31" s="120">
        <v>63</v>
      </c>
      <c r="H31" s="67" t="str">
        <f t="shared" ca="1" si="136"/>
        <v>(6)</v>
      </c>
      <c r="I31" s="120">
        <v>63</v>
      </c>
      <c r="J31" s="67" t="str">
        <f t="shared" ca="1" si="137"/>
        <v>(10)</v>
      </c>
      <c r="K31" s="68">
        <f t="shared" si="222"/>
        <v>6.2063687074162197E-4</v>
      </c>
      <c r="L31" s="67"/>
      <c r="M31" s="68">
        <f t="shared" si="223"/>
        <v>1.5838430734191966E-3</v>
      </c>
      <c r="N31" s="67"/>
      <c r="O31" s="68">
        <f t="shared" si="138"/>
        <v>6.2063687074162197E-4</v>
      </c>
      <c r="P31" s="67"/>
      <c r="Q31" s="68">
        <f t="shared" si="139"/>
        <v>1.5838430734191966E-3</v>
      </c>
      <c r="R31" s="67"/>
      <c r="S31" s="68">
        <f t="shared" si="140"/>
        <v>5.1850293910016103E-4</v>
      </c>
      <c r="T31" s="67"/>
      <c r="U31" s="68">
        <f t="shared" si="141"/>
        <v>1.323200936579824E-3</v>
      </c>
      <c r="V31" s="67"/>
      <c r="W31" s="68">
        <f t="shared" si="142"/>
        <v>6.2063687074162197E-4</v>
      </c>
      <c r="X31" s="67"/>
      <c r="Y31" s="68">
        <f t="shared" si="143"/>
        <v>1.5838430734191966E-3</v>
      </c>
      <c r="Z31" s="67"/>
      <c r="AA31" s="68">
        <f t="shared" si="144"/>
        <v>6.2063687074162197E-4</v>
      </c>
      <c r="AB31" s="67"/>
      <c r="AC31" s="68">
        <f t="shared" si="145"/>
        <v>1.5838430734191966E-3</v>
      </c>
      <c r="AD31" s="67"/>
      <c r="AE31" s="68">
        <f t="shared" si="146"/>
        <v>6.2063687074162197E-4</v>
      </c>
      <c r="AF31" s="67"/>
      <c r="AG31" s="68">
        <f t="shared" si="147"/>
        <v>1.5838430734191966E-3</v>
      </c>
      <c r="AH31" s="67"/>
      <c r="AI31" s="68">
        <f t="shared" si="148"/>
        <v>5.1820165906582029E-4</v>
      </c>
      <c r="AJ31" s="67"/>
      <c r="AK31" s="68">
        <f t="shared" si="149"/>
        <v>1.3224320807189408E-3</v>
      </c>
      <c r="AL31" s="67"/>
      <c r="AM31" s="68">
        <f t="shared" si="150"/>
        <v>5.1820165906582029E-4</v>
      </c>
      <c r="AN31" s="67"/>
      <c r="AO31" s="68">
        <f t="shared" si="151"/>
        <v>1.3224320807189408E-3</v>
      </c>
      <c r="AP31" s="67"/>
      <c r="AQ31" s="68">
        <f t="shared" si="152"/>
        <v>5.1820165906582029E-4</v>
      </c>
      <c r="AR31" s="67"/>
      <c r="AS31" s="68">
        <f t="shared" si="153"/>
        <v>1.3224320807189408E-3</v>
      </c>
      <c r="AT31" s="67"/>
      <c r="AU31" s="68">
        <f t="shared" si="154"/>
        <v>7.2307208241742375E-4</v>
      </c>
      <c r="AV31" s="67"/>
      <c r="AW31" s="68">
        <f t="shared" si="155"/>
        <v>1.8452540661194521E-3</v>
      </c>
      <c r="AX31" s="67"/>
      <c r="AY31" s="68">
        <f t="shared" si="156"/>
        <v>7.2307208241742375E-4</v>
      </c>
      <c r="AZ31" s="67"/>
      <c r="BA31" s="68">
        <f t="shared" si="157"/>
        <v>1.8452540661194521E-3</v>
      </c>
      <c r="BB31" s="67"/>
      <c r="BC31" s="68">
        <f t="shared" si="158"/>
        <v>7.2307208241742375E-4</v>
      </c>
      <c r="BD31" s="67"/>
      <c r="BE31" s="68">
        <f t="shared" si="159"/>
        <v>1.8452540661194521E-3</v>
      </c>
      <c r="BF31" s="67"/>
      <c r="BG31" s="68">
        <f t="shared" si="160"/>
        <v>7.2307208241742375E-4</v>
      </c>
      <c r="BH31" s="67"/>
      <c r="BI31" s="68">
        <f t="shared" si="161"/>
        <v>1.8452540661194521E-3</v>
      </c>
      <c r="BJ31" s="67"/>
      <c r="BK31" s="68">
        <f t="shared" si="162"/>
        <v>7.2307208241742375E-4</v>
      </c>
      <c r="BL31" s="67"/>
      <c r="BM31" s="68">
        <f t="shared" si="163"/>
        <v>1.8452540661194521E-3</v>
      </c>
      <c r="BN31" s="67"/>
      <c r="BO31" s="68">
        <f t="shared" si="164"/>
        <v>7.2307208241742375E-4</v>
      </c>
      <c r="BP31" s="67"/>
      <c r="BQ31" s="68">
        <f t="shared" si="165"/>
        <v>1.8452540661194521E-3</v>
      </c>
      <c r="BR31" s="67"/>
      <c r="BS31" s="68">
        <f t="shared" si="166"/>
        <v>7.2307208241742375E-4</v>
      </c>
      <c r="BT31" s="67"/>
      <c r="BU31" s="68">
        <f t="shared" si="167"/>
        <v>1.8452540661194521E-3</v>
      </c>
      <c r="BV31" s="67"/>
      <c r="BW31" s="68">
        <f t="shared" si="168"/>
        <v>7.2307208241742375E-4</v>
      </c>
      <c r="BX31" s="67"/>
      <c r="BY31" s="68">
        <f t="shared" si="169"/>
        <v>1.8452540661194521E-3</v>
      </c>
      <c r="BZ31" s="67"/>
      <c r="CA31" s="68">
        <f t="shared" si="170"/>
        <v>7.2307208241742375E-4</v>
      </c>
      <c r="CB31" s="67"/>
      <c r="CC31" s="68">
        <f t="shared" si="171"/>
        <v>1.8452540661194521E-3</v>
      </c>
      <c r="CD31" s="67"/>
      <c r="CE31" s="68">
        <f t="shared" si="172"/>
        <v>7.2307208241742375E-4</v>
      </c>
      <c r="CF31" s="67"/>
      <c r="CG31" s="68">
        <f t="shared" si="173"/>
        <v>1.8452540661194521E-3</v>
      </c>
      <c r="CH31" s="67"/>
      <c r="CI31" s="68">
        <f t="shared" si="174"/>
        <v>7.2307208241742375E-4</v>
      </c>
      <c r="CJ31" s="67"/>
      <c r="CK31" s="68">
        <f t="shared" si="175"/>
        <v>1.8452540661194521E-3</v>
      </c>
      <c r="CL31" s="67"/>
      <c r="CM31" s="68">
        <f t="shared" si="176"/>
        <v>7.2307208241742375E-4</v>
      </c>
      <c r="CN31" s="67"/>
      <c r="CO31" s="68">
        <f t="shared" si="177"/>
        <v>1.8452540661194521E-3</v>
      </c>
      <c r="CP31" s="67"/>
      <c r="CQ31" s="68">
        <f t="shared" si="178"/>
        <v>7.2307208241742375E-4</v>
      </c>
      <c r="CR31" s="67"/>
      <c r="CS31" s="68">
        <f t="shared" si="179"/>
        <v>1.8452540661194521E-3</v>
      </c>
      <c r="CT31" s="67"/>
      <c r="CU31" s="68">
        <f t="shared" si="180"/>
        <v>7.2307208241742375E-4</v>
      </c>
      <c r="CV31" s="67"/>
      <c r="CW31" s="68">
        <f t="shared" si="181"/>
        <v>1.8452540661194521E-3</v>
      </c>
      <c r="CX31" s="67"/>
      <c r="CY31" s="68">
        <f t="shared" si="182"/>
        <v>7.2307208241742375E-4</v>
      </c>
      <c r="CZ31" s="67"/>
      <c r="DA31" s="68">
        <f t="shared" si="183"/>
        <v>1.8452540661194521E-3</v>
      </c>
      <c r="DB31" s="67"/>
      <c r="DC31" s="68">
        <f t="shared" si="184"/>
        <v>7.2307208241742375E-4</v>
      </c>
      <c r="DD31" s="67"/>
      <c r="DE31" s="68">
        <f t="shared" si="185"/>
        <v>1.8452540661194521E-3</v>
      </c>
      <c r="DF31" s="67"/>
      <c r="DG31" s="68">
        <f t="shared" si="186"/>
        <v>7.2307208241742375E-4</v>
      </c>
      <c r="DH31" s="67"/>
      <c r="DI31" s="68">
        <f t="shared" si="187"/>
        <v>1.8452540661194521E-3</v>
      </c>
      <c r="DJ31" s="67"/>
      <c r="DK31" s="68">
        <f t="shared" si="188"/>
        <v>7.2307208241742375E-4</v>
      </c>
      <c r="DL31" s="67"/>
      <c r="DM31" s="68">
        <f t="shared" si="189"/>
        <v>1.8452540661194521E-3</v>
      </c>
      <c r="DN31" s="67"/>
      <c r="DO31" s="68">
        <f t="shared" si="190"/>
        <v>7.2307208241742375E-4</v>
      </c>
      <c r="DP31" s="67"/>
      <c r="DQ31" s="68">
        <f t="shared" si="191"/>
        <v>1.8452540661194521E-3</v>
      </c>
      <c r="DR31" s="67"/>
      <c r="DS31" s="68">
        <f t="shared" si="192"/>
        <v>7.2307208241742375E-4</v>
      </c>
      <c r="DT31" s="67"/>
      <c r="DU31" s="68">
        <f t="shared" si="193"/>
        <v>1.8452540661194521E-3</v>
      </c>
      <c r="DV31" s="67"/>
      <c r="DW31" s="68">
        <f t="shared" si="194"/>
        <v>7.2307208241742375E-4</v>
      </c>
      <c r="DX31" s="67"/>
      <c r="DY31" s="68">
        <f t="shared" si="195"/>
        <v>1.8452540661194521E-3</v>
      </c>
      <c r="DZ31" s="67"/>
      <c r="EA31" s="68">
        <f t="shared" si="196"/>
        <v>6.2063687074162197E-4</v>
      </c>
      <c r="EB31" s="67"/>
      <c r="EC31" s="68">
        <f t="shared" si="197"/>
        <v>1.5838430734191966E-3</v>
      </c>
      <c r="ED31" s="67"/>
      <c r="EE31" s="68">
        <f t="shared" si="198"/>
        <v>6.2063687074162197E-4</v>
      </c>
      <c r="EF31" s="67"/>
      <c r="EG31" s="68">
        <f t="shared" si="199"/>
        <v>1.5838430734191966E-3</v>
      </c>
      <c r="EH31" s="67"/>
      <c r="EI31" s="68">
        <f t="shared" si="200"/>
        <v>1.0364033181316405E-4</v>
      </c>
      <c r="EJ31" s="67"/>
      <c r="EK31" s="68">
        <f t="shared" si="201"/>
        <v>2.6448641614378813E-4</v>
      </c>
      <c r="EL31" s="67"/>
      <c r="EM31" s="68">
        <f t="shared" si="202"/>
        <v>6.1724203952423864E-4</v>
      </c>
      <c r="EN31" s="67"/>
      <c r="EO31" s="68">
        <f t="shared" si="203"/>
        <v>1.5431050988105968E-3</v>
      </c>
      <c r="EP31" s="67"/>
      <c r="EQ31" s="68">
        <f t="shared" si="204"/>
        <v>6.1724203952423864E-4</v>
      </c>
      <c r="ER31" s="67"/>
      <c r="ES31" s="68">
        <f t="shared" si="205"/>
        <v>1.5431050988105968E-3</v>
      </c>
      <c r="ET31" s="67"/>
      <c r="EU31" s="68">
        <f t="shared" si="206"/>
        <v>7.2307208241742375E-4</v>
      </c>
      <c r="EV31" s="67"/>
      <c r="EW31" s="68">
        <f t="shared" si="207"/>
        <v>1.8452540661194521E-3</v>
      </c>
      <c r="EX31" s="67"/>
      <c r="EY31" s="68">
        <f t="shared" si="208"/>
        <v>7.2307208241742375E-4</v>
      </c>
      <c r="EZ31" s="67"/>
      <c r="FA31" s="68">
        <f t="shared" si="209"/>
        <v>1.8452540661194521E-3</v>
      </c>
      <c r="FB31" s="67"/>
      <c r="FC31" s="68">
        <f t="shared" si="210"/>
        <v>7.2307208241742375E-4</v>
      </c>
      <c r="FD31" s="67"/>
      <c r="FE31" s="68">
        <f t="shared" si="211"/>
        <v>1.8452540661194521E-3</v>
      </c>
      <c r="FF31" s="67"/>
      <c r="FG31" s="68">
        <f t="shared" si="212"/>
        <v>7.2307208241742375E-4</v>
      </c>
      <c r="FH31" s="67"/>
      <c r="FI31" s="68">
        <f t="shared" si="213"/>
        <v>1.8452540661194521E-3</v>
      </c>
      <c r="FJ31" s="67"/>
      <c r="FK31" s="68">
        <f t="shared" si="214"/>
        <v>7.2307208241742375E-4</v>
      </c>
      <c r="FL31" s="67"/>
      <c r="FM31" s="68">
        <f t="shared" si="215"/>
        <v>1.8452540661194521E-3</v>
      </c>
      <c r="FN31" s="67"/>
      <c r="FO31" s="68">
        <f t="shared" si="216"/>
        <v>7.2307208241742375E-4</v>
      </c>
      <c r="FP31" s="67"/>
      <c r="FQ31" s="68">
        <f t="shared" si="217"/>
        <v>1.8452540661194521E-3</v>
      </c>
      <c r="FR31" s="67"/>
      <c r="FS31" s="68">
        <f t="shared" si="218"/>
        <v>7.2307208241742375E-4</v>
      </c>
      <c r="FT31" s="67"/>
      <c r="FU31" s="68">
        <f t="shared" si="219"/>
        <v>1.8452540661194521E-3</v>
      </c>
      <c r="FV31" s="67"/>
      <c r="FW31" s="68">
        <f t="shared" si="220"/>
        <v>7.2307208241742375E-4</v>
      </c>
      <c r="FX31" s="67"/>
      <c r="FY31" s="68">
        <f t="shared" si="221"/>
        <v>1.8452540661194521E-3</v>
      </c>
      <c r="FZ31" s="67"/>
    </row>
    <row r="32" spans="1:182" ht="15" customHeight="1">
      <c r="A32" s="63"/>
      <c r="B32" s="53" t="s">
        <v>183</v>
      </c>
      <c r="C32" s="64"/>
      <c r="D32" s="69" t="s">
        <v>184</v>
      </c>
      <c r="E32" s="71">
        <v>0.7833</v>
      </c>
      <c r="F32" s="67" t="str">
        <f t="shared" ca="1" si="135"/>
        <v>(2)</v>
      </c>
      <c r="G32" s="120">
        <v>59</v>
      </c>
      <c r="H32" s="67" t="str">
        <f t="shared" ca="1" si="136"/>
        <v>(6)</v>
      </c>
      <c r="I32" s="120">
        <f>EGEN_DPF_a_RONLER!G28</f>
        <v>63</v>
      </c>
      <c r="J32" s="67" t="str">
        <f t="shared" ca="1" si="137"/>
        <v>(10)</v>
      </c>
      <c r="K32" s="68">
        <f t="shared" si="222"/>
        <v>0.60031493192999996</v>
      </c>
      <c r="L32" s="67"/>
      <c r="M32" s="68">
        <f t="shared" si="223"/>
        <v>1.5319822131599998</v>
      </c>
      <c r="N32" s="67"/>
      <c r="O32" s="68">
        <f t="shared" si="138"/>
        <v>0.60031493192999996</v>
      </c>
      <c r="P32" s="67"/>
      <c r="Q32" s="68">
        <f t="shared" si="139"/>
        <v>1.5319822131599998</v>
      </c>
      <c r="R32" s="67"/>
      <c r="S32" s="68">
        <f t="shared" si="140"/>
        <v>0.50152524167549994</v>
      </c>
      <c r="T32" s="67"/>
      <c r="U32" s="68">
        <f t="shared" si="141"/>
        <v>1.279874460606</v>
      </c>
      <c r="V32" s="67"/>
      <c r="W32" s="68">
        <f t="shared" si="142"/>
        <v>0.60031493192999996</v>
      </c>
      <c r="X32" s="67"/>
      <c r="Y32" s="68">
        <f t="shared" si="143"/>
        <v>1.5319822131599998</v>
      </c>
      <c r="Z32" s="67"/>
      <c r="AA32" s="68">
        <f t="shared" si="144"/>
        <v>0.60031493192999996</v>
      </c>
      <c r="AB32" s="67"/>
      <c r="AC32" s="68">
        <f t="shared" si="145"/>
        <v>1.5319822131599998</v>
      </c>
      <c r="AD32" s="67"/>
      <c r="AE32" s="68">
        <f t="shared" si="146"/>
        <v>0.60031493192999996</v>
      </c>
      <c r="AF32" s="67"/>
      <c r="AG32" s="68">
        <f t="shared" si="147"/>
        <v>1.5319822131599998</v>
      </c>
      <c r="AH32" s="67"/>
      <c r="AI32" s="68">
        <f t="shared" si="148"/>
        <v>0.50123382665999994</v>
      </c>
      <c r="AJ32" s="67"/>
      <c r="AK32" s="68">
        <f t="shared" si="149"/>
        <v>1.27913077992</v>
      </c>
      <c r="AL32" s="67"/>
      <c r="AM32" s="68">
        <f t="shared" si="150"/>
        <v>0.50123382665999994</v>
      </c>
      <c r="AN32" s="67"/>
      <c r="AO32" s="68">
        <f t="shared" si="151"/>
        <v>1.27913077992</v>
      </c>
      <c r="AP32" s="67"/>
      <c r="AQ32" s="68">
        <f t="shared" si="152"/>
        <v>0.50123382665999994</v>
      </c>
      <c r="AR32" s="67"/>
      <c r="AS32" s="68">
        <f t="shared" si="153"/>
        <v>1.27913077992</v>
      </c>
      <c r="AT32" s="67"/>
      <c r="AU32" s="68">
        <f t="shared" si="154"/>
        <v>0.69939603719999999</v>
      </c>
      <c r="AV32" s="67"/>
      <c r="AW32" s="68">
        <f t="shared" si="155"/>
        <v>1.7848336463999996</v>
      </c>
      <c r="AX32" s="67"/>
      <c r="AY32" s="68">
        <f t="shared" si="156"/>
        <v>0.69939603719999999</v>
      </c>
      <c r="AZ32" s="67"/>
      <c r="BA32" s="68">
        <f t="shared" si="157"/>
        <v>1.7848336463999996</v>
      </c>
      <c r="BB32" s="67"/>
      <c r="BC32" s="68">
        <f t="shared" si="158"/>
        <v>0.69939603719999999</v>
      </c>
      <c r="BD32" s="67"/>
      <c r="BE32" s="68">
        <f t="shared" si="159"/>
        <v>1.7848336463999996</v>
      </c>
      <c r="BF32" s="67"/>
      <c r="BG32" s="68">
        <f t="shared" si="160"/>
        <v>0.69939603719999999</v>
      </c>
      <c r="BH32" s="67"/>
      <c r="BI32" s="68">
        <f t="shared" si="161"/>
        <v>1.7848336463999996</v>
      </c>
      <c r="BJ32" s="67"/>
      <c r="BK32" s="68">
        <f t="shared" si="162"/>
        <v>0.69939603719999999</v>
      </c>
      <c r="BL32" s="67"/>
      <c r="BM32" s="68">
        <f t="shared" si="163"/>
        <v>1.7848336463999996</v>
      </c>
      <c r="BN32" s="67"/>
      <c r="BO32" s="68">
        <f t="shared" si="164"/>
        <v>0.69939603719999999</v>
      </c>
      <c r="BP32" s="67"/>
      <c r="BQ32" s="68">
        <f t="shared" si="165"/>
        <v>1.7848336463999996</v>
      </c>
      <c r="BR32" s="67"/>
      <c r="BS32" s="68">
        <f t="shared" si="166"/>
        <v>0.69939603719999999</v>
      </c>
      <c r="BT32" s="67"/>
      <c r="BU32" s="68">
        <f t="shared" si="167"/>
        <v>1.7848336463999996</v>
      </c>
      <c r="BV32" s="67"/>
      <c r="BW32" s="68">
        <f t="shared" si="168"/>
        <v>0.69939603719999999</v>
      </c>
      <c r="BX32" s="67"/>
      <c r="BY32" s="68">
        <f t="shared" si="169"/>
        <v>1.7848336463999996</v>
      </c>
      <c r="BZ32" s="67"/>
      <c r="CA32" s="68">
        <f t="shared" si="170"/>
        <v>0.69939603719999999</v>
      </c>
      <c r="CB32" s="67"/>
      <c r="CC32" s="68">
        <f t="shared" si="171"/>
        <v>1.7848336463999996</v>
      </c>
      <c r="CD32" s="67"/>
      <c r="CE32" s="68">
        <f t="shared" si="172"/>
        <v>0.69939603719999999</v>
      </c>
      <c r="CF32" s="67"/>
      <c r="CG32" s="68">
        <f t="shared" si="173"/>
        <v>1.7848336463999996</v>
      </c>
      <c r="CH32" s="67"/>
      <c r="CI32" s="68">
        <f t="shared" si="174"/>
        <v>0.69939603719999999</v>
      </c>
      <c r="CJ32" s="67"/>
      <c r="CK32" s="68">
        <f t="shared" si="175"/>
        <v>1.7848336463999996</v>
      </c>
      <c r="CL32" s="67"/>
      <c r="CM32" s="68">
        <f t="shared" si="176"/>
        <v>0.69939603719999999</v>
      </c>
      <c r="CN32" s="67"/>
      <c r="CO32" s="68">
        <f t="shared" si="177"/>
        <v>1.7848336463999996</v>
      </c>
      <c r="CP32" s="67"/>
      <c r="CQ32" s="68">
        <f t="shared" si="178"/>
        <v>0.69939603719999999</v>
      </c>
      <c r="CR32" s="67"/>
      <c r="CS32" s="68">
        <f t="shared" si="179"/>
        <v>1.7848336463999996</v>
      </c>
      <c r="CT32" s="67"/>
      <c r="CU32" s="68">
        <f t="shared" si="180"/>
        <v>0.69939603719999999</v>
      </c>
      <c r="CV32" s="67"/>
      <c r="CW32" s="68">
        <f t="shared" si="181"/>
        <v>1.7848336463999996</v>
      </c>
      <c r="CX32" s="67"/>
      <c r="CY32" s="68">
        <f t="shared" si="182"/>
        <v>0.69939603719999999</v>
      </c>
      <c r="CZ32" s="67"/>
      <c r="DA32" s="68">
        <f t="shared" si="183"/>
        <v>1.7848336463999996</v>
      </c>
      <c r="DB32" s="67"/>
      <c r="DC32" s="68">
        <f t="shared" si="184"/>
        <v>0.69939603719999999</v>
      </c>
      <c r="DD32" s="67"/>
      <c r="DE32" s="68">
        <f t="shared" si="185"/>
        <v>1.7848336463999996</v>
      </c>
      <c r="DF32" s="67"/>
      <c r="DG32" s="68">
        <f t="shared" si="186"/>
        <v>0.69939603719999999</v>
      </c>
      <c r="DH32" s="67"/>
      <c r="DI32" s="68">
        <f t="shared" si="187"/>
        <v>1.7848336463999996</v>
      </c>
      <c r="DJ32" s="67"/>
      <c r="DK32" s="68">
        <f t="shared" si="188"/>
        <v>0.69939603719999999</v>
      </c>
      <c r="DL32" s="67"/>
      <c r="DM32" s="68">
        <f t="shared" si="189"/>
        <v>1.7848336463999996</v>
      </c>
      <c r="DN32" s="67"/>
      <c r="DO32" s="68">
        <f t="shared" si="190"/>
        <v>0.69939603719999999</v>
      </c>
      <c r="DP32" s="67"/>
      <c r="DQ32" s="68">
        <f t="shared" si="191"/>
        <v>1.7848336463999996</v>
      </c>
      <c r="DR32" s="67"/>
      <c r="DS32" s="68">
        <f t="shared" si="192"/>
        <v>0.69939603719999999</v>
      </c>
      <c r="DT32" s="67"/>
      <c r="DU32" s="68">
        <f t="shared" si="193"/>
        <v>1.7848336463999996</v>
      </c>
      <c r="DV32" s="67"/>
      <c r="DW32" s="68">
        <f t="shared" si="194"/>
        <v>0.69939603719999999</v>
      </c>
      <c r="DX32" s="67"/>
      <c r="DY32" s="68">
        <f t="shared" si="195"/>
        <v>1.7848336463999996</v>
      </c>
      <c r="DZ32" s="67"/>
      <c r="EA32" s="68">
        <f t="shared" si="196"/>
        <v>0.60031493192999996</v>
      </c>
      <c r="EB32" s="67"/>
      <c r="EC32" s="68">
        <f t="shared" si="197"/>
        <v>1.5319822131599998</v>
      </c>
      <c r="ED32" s="67"/>
      <c r="EE32" s="68">
        <f t="shared" si="198"/>
        <v>0.60031493192999996</v>
      </c>
      <c r="EF32" s="67"/>
      <c r="EG32" s="68">
        <f t="shared" si="199"/>
        <v>1.5319822131599998</v>
      </c>
      <c r="EH32" s="67"/>
      <c r="EI32" s="68">
        <f t="shared" si="200"/>
        <v>0.11108425347600001</v>
      </c>
      <c r="EJ32" s="67"/>
      <c r="EK32" s="68">
        <f t="shared" si="201"/>
        <v>0.28348303771199995</v>
      </c>
      <c r="EL32" s="67"/>
      <c r="EM32" s="68">
        <f t="shared" si="202"/>
        <v>0.59703125999999995</v>
      </c>
      <c r="EN32" s="67"/>
      <c r="EO32" s="68">
        <f t="shared" si="203"/>
        <v>1.4925781499999999</v>
      </c>
      <c r="EP32" s="67"/>
      <c r="EQ32" s="68">
        <f t="shared" si="204"/>
        <v>0.59703125999999995</v>
      </c>
      <c r="ER32" s="67"/>
      <c r="ES32" s="68">
        <f t="shared" si="205"/>
        <v>1.4925781499999999</v>
      </c>
      <c r="ET32" s="67"/>
      <c r="EU32" s="68">
        <f t="shared" si="206"/>
        <v>0.69939603719999999</v>
      </c>
      <c r="EV32" s="67"/>
      <c r="EW32" s="68">
        <f t="shared" si="207"/>
        <v>1.7848336463999996</v>
      </c>
      <c r="EX32" s="67"/>
      <c r="EY32" s="68">
        <f t="shared" si="208"/>
        <v>0.69939603719999999</v>
      </c>
      <c r="EZ32" s="67"/>
      <c r="FA32" s="68">
        <f t="shared" si="209"/>
        <v>1.7848336463999996</v>
      </c>
      <c r="FB32" s="67"/>
      <c r="FC32" s="68">
        <f t="shared" si="210"/>
        <v>0.69939603719999999</v>
      </c>
      <c r="FD32" s="67"/>
      <c r="FE32" s="68">
        <f t="shared" si="211"/>
        <v>1.7848336463999996</v>
      </c>
      <c r="FF32" s="67"/>
      <c r="FG32" s="68">
        <f t="shared" si="212"/>
        <v>0.69939603719999999</v>
      </c>
      <c r="FH32" s="67"/>
      <c r="FI32" s="68">
        <f t="shared" si="213"/>
        <v>1.7848336463999996</v>
      </c>
      <c r="FJ32" s="67"/>
      <c r="FK32" s="68">
        <f t="shared" si="214"/>
        <v>0.69939603719999999</v>
      </c>
      <c r="FL32" s="67"/>
      <c r="FM32" s="68">
        <f t="shared" si="215"/>
        <v>1.7848336463999996</v>
      </c>
      <c r="FN32" s="67"/>
      <c r="FO32" s="68">
        <f t="shared" si="216"/>
        <v>0.69939603719999999</v>
      </c>
      <c r="FP32" s="67"/>
      <c r="FQ32" s="68">
        <f t="shared" si="217"/>
        <v>1.7848336463999996</v>
      </c>
      <c r="FR32" s="67"/>
      <c r="FS32" s="68">
        <f t="shared" si="218"/>
        <v>0.69939603719999999</v>
      </c>
      <c r="FT32" s="67"/>
      <c r="FU32" s="68">
        <f t="shared" si="219"/>
        <v>1.7848336463999996</v>
      </c>
      <c r="FV32" s="67"/>
      <c r="FW32" s="68">
        <f t="shared" si="220"/>
        <v>0.69939603719999999</v>
      </c>
      <c r="FX32" s="67"/>
      <c r="FY32" s="68">
        <f t="shared" si="221"/>
        <v>1.7848336463999996</v>
      </c>
      <c r="FZ32" s="67"/>
    </row>
    <row r="33" spans="1:182" ht="15" customHeight="1">
      <c r="A33" s="63"/>
      <c r="B33" s="53" t="s">
        <v>185</v>
      </c>
      <c r="C33" s="64"/>
      <c r="D33" s="69" t="s">
        <v>186</v>
      </c>
      <c r="E33" s="71">
        <v>3.39E-2</v>
      </c>
      <c r="F33" s="67" t="str">
        <f t="shared" ca="1" si="135"/>
        <v>(2)</v>
      </c>
      <c r="G33" s="120">
        <v>66</v>
      </c>
      <c r="H33" s="67" t="str">
        <f t="shared" ca="1" si="136"/>
        <v>(6)</v>
      </c>
      <c r="I33" s="120">
        <f>EGEN_DPF_a_RONLER!G29</f>
        <v>70</v>
      </c>
      <c r="J33" s="67" t="str">
        <f t="shared" ca="1" si="137"/>
        <v>(10)</v>
      </c>
      <c r="K33" s="68">
        <f t="shared" si="222"/>
        <v>2.1065426100000006E-2</v>
      </c>
      <c r="L33" s="67"/>
      <c r="M33" s="68">
        <f t="shared" si="223"/>
        <v>5.3758213200000002E-2</v>
      </c>
      <c r="N33" s="67"/>
      <c r="O33" s="68">
        <f t="shared" si="138"/>
        <v>2.1065426100000006E-2</v>
      </c>
      <c r="P33" s="67"/>
      <c r="Q33" s="68">
        <f t="shared" si="139"/>
        <v>5.3758213200000002E-2</v>
      </c>
      <c r="R33" s="67"/>
      <c r="S33" s="68">
        <f t="shared" si="140"/>
        <v>1.7598834135000001E-2</v>
      </c>
      <c r="T33" s="67"/>
      <c r="U33" s="68">
        <f t="shared" si="141"/>
        <v>4.4911594620000009E-2</v>
      </c>
      <c r="V33" s="67"/>
      <c r="W33" s="68">
        <f t="shared" si="142"/>
        <v>2.1065426100000006E-2</v>
      </c>
      <c r="X33" s="67"/>
      <c r="Y33" s="68">
        <f t="shared" si="143"/>
        <v>5.3758213200000002E-2</v>
      </c>
      <c r="Z33" s="67"/>
      <c r="AA33" s="68">
        <f t="shared" si="144"/>
        <v>2.1065426100000006E-2</v>
      </c>
      <c r="AB33" s="67"/>
      <c r="AC33" s="68">
        <f t="shared" si="145"/>
        <v>5.3758213200000002E-2</v>
      </c>
      <c r="AD33" s="67"/>
      <c r="AE33" s="68">
        <f t="shared" si="146"/>
        <v>2.1065426100000006E-2</v>
      </c>
      <c r="AF33" s="67"/>
      <c r="AG33" s="68">
        <f t="shared" si="147"/>
        <v>5.3758213200000002E-2</v>
      </c>
      <c r="AH33" s="67"/>
      <c r="AI33" s="68">
        <f t="shared" si="148"/>
        <v>1.7588608200000001E-2</v>
      </c>
      <c r="AJ33" s="67"/>
      <c r="AK33" s="68">
        <f t="shared" si="149"/>
        <v>4.4885498400000015E-2</v>
      </c>
      <c r="AL33" s="67"/>
      <c r="AM33" s="68">
        <f t="shared" si="150"/>
        <v>1.7588608200000001E-2</v>
      </c>
      <c r="AN33" s="67"/>
      <c r="AO33" s="68">
        <f t="shared" si="151"/>
        <v>4.4885498400000015E-2</v>
      </c>
      <c r="AP33" s="67"/>
      <c r="AQ33" s="68">
        <f t="shared" si="152"/>
        <v>1.7588608200000001E-2</v>
      </c>
      <c r="AR33" s="67"/>
      <c r="AS33" s="68">
        <f t="shared" si="153"/>
        <v>4.4885498400000015E-2</v>
      </c>
      <c r="AT33" s="67"/>
      <c r="AU33" s="68">
        <f t="shared" si="154"/>
        <v>2.4542244000000001E-2</v>
      </c>
      <c r="AV33" s="67"/>
      <c r="AW33" s="68">
        <f t="shared" si="155"/>
        <v>6.2630928000000002E-2</v>
      </c>
      <c r="AX33" s="67"/>
      <c r="AY33" s="68">
        <f t="shared" si="156"/>
        <v>2.4542244000000001E-2</v>
      </c>
      <c r="AZ33" s="67"/>
      <c r="BA33" s="68">
        <f t="shared" si="157"/>
        <v>6.2630928000000002E-2</v>
      </c>
      <c r="BB33" s="67"/>
      <c r="BC33" s="68">
        <f t="shared" si="158"/>
        <v>2.4542244000000001E-2</v>
      </c>
      <c r="BD33" s="67"/>
      <c r="BE33" s="68">
        <f t="shared" si="159"/>
        <v>6.2630928000000002E-2</v>
      </c>
      <c r="BF33" s="67"/>
      <c r="BG33" s="68">
        <f t="shared" si="160"/>
        <v>2.4542244000000001E-2</v>
      </c>
      <c r="BH33" s="67"/>
      <c r="BI33" s="68">
        <f t="shared" si="161"/>
        <v>6.2630928000000002E-2</v>
      </c>
      <c r="BJ33" s="67"/>
      <c r="BK33" s="68">
        <f t="shared" si="162"/>
        <v>2.4542244000000001E-2</v>
      </c>
      <c r="BL33" s="67"/>
      <c r="BM33" s="68">
        <f t="shared" si="163"/>
        <v>6.2630928000000002E-2</v>
      </c>
      <c r="BN33" s="67"/>
      <c r="BO33" s="68">
        <f t="shared" si="164"/>
        <v>2.4542244000000001E-2</v>
      </c>
      <c r="BP33" s="67"/>
      <c r="BQ33" s="68">
        <f t="shared" si="165"/>
        <v>6.2630928000000002E-2</v>
      </c>
      <c r="BR33" s="67"/>
      <c r="BS33" s="68">
        <f t="shared" si="166"/>
        <v>2.4542244000000001E-2</v>
      </c>
      <c r="BT33" s="67"/>
      <c r="BU33" s="68">
        <f t="shared" si="167"/>
        <v>6.2630928000000002E-2</v>
      </c>
      <c r="BV33" s="67"/>
      <c r="BW33" s="68">
        <f t="shared" si="168"/>
        <v>2.4542244000000001E-2</v>
      </c>
      <c r="BX33" s="67"/>
      <c r="BY33" s="68">
        <f t="shared" si="169"/>
        <v>6.2630928000000002E-2</v>
      </c>
      <c r="BZ33" s="67"/>
      <c r="CA33" s="68">
        <f t="shared" si="170"/>
        <v>2.4542244000000001E-2</v>
      </c>
      <c r="CB33" s="67"/>
      <c r="CC33" s="68">
        <f t="shared" si="171"/>
        <v>6.2630928000000002E-2</v>
      </c>
      <c r="CD33" s="67"/>
      <c r="CE33" s="68">
        <f t="shared" si="172"/>
        <v>2.4542244000000001E-2</v>
      </c>
      <c r="CF33" s="67"/>
      <c r="CG33" s="68">
        <f t="shared" si="173"/>
        <v>6.2630928000000002E-2</v>
      </c>
      <c r="CH33" s="67"/>
      <c r="CI33" s="68">
        <f t="shared" si="174"/>
        <v>2.4542244000000001E-2</v>
      </c>
      <c r="CJ33" s="67"/>
      <c r="CK33" s="68">
        <f t="shared" si="175"/>
        <v>6.2630928000000002E-2</v>
      </c>
      <c r="CL33" s="67"/>
      <c r="CM33" s="68">
        <f t="shared" si="176"/>
        <v>2.4542244000000001E-2</v>
      </c>
      <c r="CN33" s="67"/>
      <c r="CO33" s="68">
        <f t="shared" si="177"/>
        <v>6.2630928000000002E-2</v>
      </c>
      <c r="CP33" s="67"/>
      <c r="CQ33" s="68">
        <f t="shared" si="178"/>
        <v>2.4542244000000001E-2</v>
      </c>
      <c r="CR33" s="67"/>
      <c r="CS33" s="68">
        <f t="shared" si="179"/>
        <v>6.2630928000000002E-2</v>
      </c>
      <c r="CT33" s="67"/>
      <c r="CU33" s="68">
        <f t="shared" si="180"/>
        <v>2.4542244000000001E-2</v>
      </c>
      <c r="CV33" s="67"/>
      <c r="CW33" s="68">
        <f t="shared" si="181"/>
        <v>6.2630928000000002E-2</v>
      </c>
      <c r="CX33" s="67"/>
      <c r="CY33" s="68">
        <f t="shared" si="182"/>
        <v>2.4542244000000001E-2</v>
      </c>
      <c r="CZ33" s="67"/>
      <c r="DA33" s="68">
        <f t="shared" si="183"/>
        <v>6.2630928000000002E-2</v>
      </c>
      <c r="DB33" s="67"/>
      <c r="DC33" s="68">
        <f t="shared" si="184"/>
        <v>2.4542244000000001E-2</v>
      </c>
      <c r="DD33" s="67"/>
      <c r="DE33" s="68">
        <f t="shared" si="185"/>
        <v>6.2630928000000002E-2</v>
      </c>
      <c r="DF33" s="67"/>
      <c r="DG33" s="68">
        <f t="shared" si="186"/>
        <v>2.4542244000000001E-2</v>
      </c>
      <c r="DH33" s="67"/>
      <c r="DI33" s="68">
        <f t="shared" si="187"/>
        <v>6.2630928000000002E-2</v>
      </c>
      <c r="DJ33" s="67"/>
      <c r="DK33" s="68">
        <f t="shared" si="188"/>
        <v>2.4542244000000001E-2</v>
      </c>
      <c r="DL33" s="67"/>
      <c r="DM33" s="68">
        <f t="shared" si="189"/>
        <v>6.2630928000000002E-2</v>
      </c>
      <c r="DN33" s="67"/>
      <c r="DO33" s="68">
        <f t="shared" si="190"/>
        <v>2.4542244000000001E-2</v>
      </c>
      <c r="DP33" s="67"/>
      <c r="DQ33" s="68">
        <f t="shared" si="191"/>
        <v>6.2630928000000002E-2</v>
      </c>
      <c r="DR33" s="67"/>
      <c r="DS33" s="68">
        <f t="shared" si="192"/>
        <v>2.4542244000000001E-2</v>
      </c>
      <c r="DT33" s="67"/>
      <c r="DU33" s="68">
        <f t="shared" si="193"/>
        <v>6.2630928000000002E-2</v>
      </c>
      <c r="DV33" s="67"/>
      <c r="DW33" s="68">
        <f t="shared" si="194"/>
        <v>2.4542244000000001E-2</v>
      </c>
      <c r="DX33" s="67"/>
      <c r="DY33" s="68">
        <f t="shared" si="195"/>
        <v>6.2630928000000002E-2</v>
      </c>
      <c r="DZ33" s="67"/>
      <c r="EA33" s="68">
        <f t="shared" si="196"/>
        <v>2.1065426100000006E-2</v>
      </c>
      <c r="EB33" s="67"/>
      <c r="EC33" s="68">
        <f t="shared" si="197"/>
        <v>5.3758213200000002E-2</v>
      </c>
      <c r="ED33" s="67"/>
      <c r="EE33" s="68">
        <f t="shared" si="198"/>
        <v>2.1065426100000006E-2</v>
      </c>
      <c r="EF33" s="67"/>
      <c r="EG33" s="68">
        <f t="shared" si="199"/>
        <v>5.3758213200000002E-2</v>
      </c>
      <c r="EH33" s="67"/>
      <c r="EI33" s="68">
        <f t="shared" si="200"/>
        <v>3.9867511919999985E-3</v>
      </c>
      <c r="EJ33" s="67"/>
      <c r="EK33" s="68">
        <f t="shared" si="201"/>
        <v>1.0174046303999998E-2</v>
      </c>
      <c r="EL33" s="67"/>
      <c r="EM33" s="68">
        <f t="shared" si="202"/>
        <v>2.0950200000000006E-2</v>
      </c>
      <c r="EN33" s="67"/>
      <c r="EO33" s="68">
        <f t="shared" si="203"/>
        <v>5.2375500000000005E-2</v>
      </c>
      <c r="EP33" s="67"/>
      <c r="EQ33" s="68">
        <f t="shared" si="204"/>
        <v>2.0950200000000006E-2</v>
      </c>
      <c r="ER33" s="67"/>
      <c r="ES33" s="68">
        <f t="shared" si="205"/>
        <v>5.2375500000000005E-2</v>
      </c>
      <c r="ET33" s="67"/>
      <c r="EU33" s="68">
        <f t="shared" si="206"/>
        <v>2.4542244000000001E-2</v>
      </c>
      <c r="EV33" s="67"/>
      <c r="EW33" s="68">
        <f t="shared" si="207"/>
        <v>6.2630928000000002E-2</v>
      </c>
      <c r="EX33" s="67"/>
      <c r="EY33" s="68">
        <f t="shared" si="208"/>
        <v>2.4542244000000001E-2</v>
      </c>
      <c r="EZ33" s="67"/>
      <c r="FA33" s="68">
        <f t="shared" si="209"/>
        <v>6.2630928000000002E-2</v>
      </c>
      <c r="FB33" s="67"/>
      <c r="FC33" s="68">
        <f t="shared" si="210"/>
        <v>2.4542244000000001E-2</v>
      </c>
      <c r="FD33" s="67"/>
      <c r="FE33" s="68">
        <f t="shared" si="211"/>
        <v>6.2630928000000002E-2</v>
      </c>
      <c r="FF33" s="67"/>
      <c r="FG33" s="68">
        <f t="shared" si="212"/>
        <v>2.4542244000000001E-2</v>
      </c>
      <c r="FH33" s="67"/>
      <c r="FI33" s="68">
        <f t="shared" si="213"/>
        <v>6.2630928000000002E-2</v>
      </c>
      <c r="FJ33" s="67"/>
      <c r="FK33" s="68">
        <f t="shared" si="214"/>
        <v>2.4542244000000001E-2</v>
      </c>
      <c r="FL33" s="67"/>
      <c r="FM33" s="68">
        <f t="shared" si="215"/>
        <v>6.2630928000000002E-2</v>
      </c>
      <c r="FN33" s="67"/>
      <c r="FO33" s="68">
        <f t="shared" si="216"/>
        <v>2.4542244000000001E-2</v>
      </c>
      <c r="FP33" s="67"/>
      <c r="FQ33" s="68">
        <f t="shared" si="217"/>
        <v>6.2630928000000002E-2</v>
      </c>
      <c r="FR33" s="67"/>
      <c r="FS33" s="68">
        <f t="shared" si="218"/>
        <v>2.4542244000000001E-2</v>
      </c>
      <c r="FT33" s="67"/>
      <c r="FU33" s="68">
        <f t="shared" si="219"/>
        <v>6.2630928000000002E-2</v>
      </c>
      <c r="FV33" s="67"/>
      <c r="FW33" s="68">
        <f t="shared" si="220"/>
        <v>2.4542244000000001E-2</v>
      </c>
      <c r="FX33" s="67"/>
      <c r="FY33" s="68">
        <f t="shared" si="221"/>
        <v>6.2630928000000002E-2</v>
      </c>
      <c r="FZ33" s="67"/>
    </row>
    <row r="34" spans="1:182" ht="15" customHeight="1">
      <c r="A34" s="63"/>
      <c r="B34" s="53" t="s">
        <v>248</v>
      </c>
      <c r="C34" s="64"/>
      <c r="D34" s="65" t="s">
        <v>249</v>
      </c>
      <c r="E34" s="70">
        <v>4.5209000937094504E-4</v>
      </c>
      <c r="F34" s="67" t="str">
        <f t="shared" ca="1" si="135"/>
        <v>(2)</v>
      </c>
      <c r="G34" s="120">
        <v>63</v>
      </c>
      <c r="H34" s="67" t="str">
        <f t="shared" ca="1" si="136"/>
        <v>(6)</v>
      </c>
      <c r="I34" s="120">
        <v>65</v>
      </c>
      <c r="J34" s="67" t="str">
        <f t="shared" ca="1" si="137"/>
        <v>(10)</v>
      </c>
      <c r="K34" s="68">
        <f t="shared" si="222"/>
        <v>3.277496596886118E-4</v>
      </c>
      <c r="L34" s="67"/>
      <c r="M34" s="68">
        <f t="shared" si="223"/>
        <v>8.3640539707705399E-4</v>
      </c>
      <c r="N34" s="67"/>
      <c r="O34" s="68">
        <f t="shared" si="138"/>
        <v>3.277496596886118E-4</v>
      </c>
      <c r="P34" s="67"/>
      <c r="Q34" s="68">
        <f t="shared" si="139"/>
        <v>8.3640539707705399E-4</v>
      </c>
      <c r="R34" s="67"/>
      <c r="S34" s="68">
        <f t="shared" si="140"/>
        <v>2.7381415743888392E-4</v>
      </c>
      <c r="T34" s="67"/>
      <c r="U34" s="68">
        <f t="shared" si="141"/>
        <v>6.9876392639301452E-4</v>
      </c>
      <c r="V34" s="67"/>
      <c r="W34" s="68">
        <f t="shared" si="142"/>
        <v>3.277496596886118E-4</v>
      </c>
      <c r="X34" s="67"/>
      <c r="Y34" s="68">
        <f t="shared" si="143"/>
        <v>8.3640539707705399E-4</v>
      </c>
      <c r="Z34" s="67"/>
      <c r="AA34" s="68">
        <f t="shared" si="144"/>
        <v>3.277496596886118E-4</v>
      </c>
      <c r="AB34" s="67"/>
      <c r="AC34" s="68">
        <f t="shared" si="145"/>
        <v>8.3640539707705399E-4</v>
      </c>
      <c r="AD34" s="67"/>
      <c r="AE34" s="68">
        <f t="shared" si="146"/>
        <v>3.277496596886118E-4</v>
      </c>
      <c r="AF34" s="67"/>
      <c r="AG34" s="68">
        <f t="shared" si="147"/>
        <v>8.3640539707705399E-4</v>
      </c>
      <c r="AH34" s="67"/>
      <c r="AI34" s="68">
        <f t="shared" si="148"/>
        <v>2.736550556623361E-4</v>
      </c>
      <c r="AJ34" s="67"/>
      <c r="AK34" s="68">
        <f t="shared" si="149"/>
        <v>6.9835790435559869E-4</v>
      </c>
      <c r="AL34" s="67"/>
      <c r="AM34" s="68">
        <f t="shared" si="150"/>
        <v>2.736550556623361E-4</v>
      </c>
      <c r="AN34" s="67"/>
      <c r="AO34" s="68">
        <f t="shared" si="151"/>
        <v>6.9835790435559869E-4</v>
      </c>
      <c r="AP34" s="67"/>
      <c r="AQ34" s="68">
        <f t="shared" si="152"/>
        <v>2.736550556623361E-4</v>
      </c>
      <c r="AR34" s="67"/>
      <c r="AS34" s="68">
        <f t="shared" si="153"/>
        <v>6.9835790435559869E-4</v>
      </c>
      <c r="AT34" s="67"/>
      <c r="AU34" s="68">
        <f t="shared" si="154"/>
        <v>3.818442637148876E-4</v>
      </c>
      <c r="AV34" s="67"/>
      <c r="AW34" s="68">
        <f t="shared" si="155"/>
        <v>9.7445288979850972E-4</v>
      </c>
      <c r="AX34" s="67"/>
      <c r="AY34" s="68">
        <f t="shared" si="156"/>
        <v>3.818442637148876E-4</v>
      </c>
      <c r="AZ34" s="67"/>
      <c r="BA34" s="68">
        <f t="shared" si="157"/>
        <v>9.7445288979850972E-4</v>
      </c>
      <c r="BB34" s="67"/>
      <c r="BC34" s="68">
        <f t="shared" si="158"/>
        <v>3.818442637148876E-4</v>
      </c>
      <c r="BD34" s="67"/>
      <c r="BE34" s="68">
        <f t="shared" si="159"/>
        <v>9.7445288979850972E-4</v>
      </c>
      <c r="BF34" s="67"/>
      <c r="BG34" s="68">
        <f t="shared" si="160"/>
        <v>3.818442637148876E-4</v>
      </c>
      <c r="BH34" s="67"/>
      <c r="BI34" s="68">
        <f t="shared" si="161"/>
        <v>9.7445288979850972E-4</v>
      </c>
      <c r="BJ34" s="67"/>
      <c r="BK34" s="68">
        <f t="shared" si="162"/>
        <v>3.818442637148876E-4</v>
      </c>
      <c r="BL34" s="67"/>
      <c r="BM34" s="68">
        <f t="shared" si="163"/>
        <v>9.7445288979850972E-4</v>
      </c>
      <c r="BN34" s="67"/>
      <c r="BO34" s="68">
        <f t="shared" si="164"/>
        <v>3.818442637148876E-4</v>
      </c>
      <c r="BP34" s="67"/>
      <c r="BQ34" s="68">
        <f t="shared" si="165"/>
        <v>9.7445288979850972E-4</v>
      </c>
      <c r="BR34" s="67"/>
      <c r="BS34" s="68">
        <f t="shared" si="166"/>
        <v>3.818442637148876E-4</v>
      </c>
      <c r="BT34" s="67"/>
      <c r="BU34" s="68">
        <f t="shared" si="167"/>
        <v>9.7445288979850972E-4</v>
      </c>
      <c r="BV34" s="67"/>
      <c r="BW34" s="68">
        <f t="shared" si="168"/>
        <v>3.818442637148876E-4</v>
      </c>
      <c r="BX34" s="67"/>
      <c r="BY34" s="68">
        <f t="shared" si="169"/>
        <v>9.7445288979850972E-4</v>
      </c>
      <c r="BZ34" s="67"/>
      <c r="CA34" s="68">
        <f t="shared" si="170"/>
        <v>3.818442637148876E-4</v>
      </c>
      <c r="CB34" s="67"/>
      <c r="CC34" s="68">
        <f t="shared" si="171"/>
        <v>9.7445288979850972E-4</v>
      </c>
      <c r="CD34" s="67"/>
      <c r="CE34" s="68">
        <f t="shared" si="172"/>
        <v>3.818442637148876E-4</v>
      </c>
      <c r="CF34" s="67"/>
      <c r="CG34" s="68">
        <f t="shared" si="173"/>
        <v>9.7445288979850972E-4</v>
      </c>
      <c r="CH34" s="67"/>
      <c r="CI34" s="68">
        <f t="shared" si="174"/>
        <v>3.818442637148876E-4</v>
      </c>
      <c r="CJ34" s="67"/>
      <c r="CK34" s="68">
        <f t="shared" si="175"/>
        <v>9.7445288979850972E-4</v>
      </c>
      <c r="CL34" s="67"/>
      <c r="CM34" s="68">
        <f t="shared" si="176"/>
        <v>3.818442637148876E-4</v>
      </c>
      <c r="CN34" s="67"/>
      <c r="CO34" s="68">
        <f t="shared" si="177"/>
        <v>9.7445288979850972E-4</v>
      </c>
      <c r="CP34" s="67"/>
      <c r="CQ34" s="68">
        <f t="shared" si="178"/>
        <v>3.818442637148876E-4</v>
      </c>
      <c r="CR34" s="67"/>
      <c r="CS34" s="68">
        <f t="shared" si="179"/>
        <v>9.7445288979850972E-4</v>
      </c>
      <c r="CT34" s="67"/>
      <c r="CU34" s="68">
        <f t="shared" si="180"/>
        <v>3.818442637148876E-4</v>
      </c>
      <c r="CV34" s="67"/>
      <c r="CW34" s="68">
        <f t="shared" si="181"/>
        <v>9.7445288979850972E-4</v>
      </c>
      <c r="CX34" s="67"/>
      <c r="CY34" s="68">
        <f t="shared" si="182"/>
        <v>3.818442637148876E-4</v>
      </c>
      <c r="CZ34" s="67"/>
      <c r="DA34" s="68">
        <f t="shared" si="183"/>
        <v>9.7445288979850972E-4</v>
      </c>
      <c r="DB34" s="67"/>
      <c r="DC34" s="68">
        <f t="shared" si="184"/>
        <v>3.818442637148876E-4</v>
      </c>
      <c r="DD34" s="67"/>
      <c r="DE34" s="68">
        <f t="shared" si="185"/>
        <v>9.7445288979850972E-4</v>
      </c>
      <c r="DF34" s="67"/>
      <c r="DG34" s="68">
        <f t="shared" si="186"/>
        <v>3.818442637148876E-4</v>
      </c>
      <c r="DH34" s="67"/>
      <c r="DI34" s="68">
        <f t="shared" si="187"/>
        <v>9.7445288979850972E-4</v>
      </c>
      <c r="DJ34" s="67"/>
      <c r="DK34" s="68">
        <f t="shared" si="188"/>
        <v>3.818442637148876E-4</v>
      </c>
      <c r="DL34" s="67"/>
      <c r="DM34" s="68">
        <f t="shared" si="189"/>
        <v>9.7445288979850972E-4</v>
      </c>
      <c r="DN34" s="67"/>
      <c r="DO34" s="68">
        <f t="shared" si="190"/>
        <v>3.818442637148876E-4</v>
      </c>
      <c r="DP34" s="67"/>
      <c r="DQ34" s="68">
        <f t="shared" si="191"/>
        <v>9.7445288979850972E-4</v>
      </c>
      <c r="DR34" s="67"/>
      <c r="DS34" s="68">
        <f t="shared" si="192"/>
        <v>3.818442637148876E-4</v>
      </c>
      <c r="DT34" s="67"/>
      <c r="DU34" s="68">
        <f t="shared" si="193"/>
        <v>9.7445288979850972E-4</v>
      </c>
      <c r="DV34" s="67"/>
      <c r="DW34" s="68">
        <f t="shared" si="194"/>
        <v>3.818442637148876E-4</v>
      </c>
      <c r="DX34" s="67"/>
      <c r="DY34" s="68">
        <f t="shared" si="195"/>
        <v>9.7445288979850972E-4</v>
      </c>
      <c r="DZ34" s="67"/>
      <c r="EA34" s="68">
        <f t="shared" si="196"/>
        <v>3.277496596886118E-4</v>
      </c>
      <c r="EB34" s="67"/>
      <c r="EC34" s="68">
        <f t="shared" si="197"/>
        <v>8.3640539707705399E-4</v>
      </c>
      <c r="ED34" s="67"/>
      <c r="EE34" s="68">
        <f t="shared" si="198"/>
        <v>3.277496596886118E-4</v>
      </c>
      <c r="EF34" s="67"/>
      <c r="EG34" s="68">
        <f t="shared" si="199"/>
        <v>8.3640539707705399E-4</v>
      </c>
      <c r="EH34" s="67"/>
      <c r="EI34" s="68">
        <f t="shared" si="200"/>
        <v>5.7858497482893917E-5</v>
      </c>
      <c r="EJ34" s="67"/>
      <c r="EK34" s="68">
        <f t="shared" si="201"/>
        <v>1.4765281406375514E-4</v>
      </c>
      <c r="EL34" s="67"/>
      <c r="EM34" s="68">
        <f t="shared" si="202"/>
        <v>3.2595689675645134E-4</v>
      </c>
      <c r="EN34" s="67"/>
      <c r="EO34" s="68">
        <f t="shared" si="203"/>
        <v>8.1489224189112822E-4</v>
      </c>
      <c r="EP34" s="67"/>
      <c r="EQ34" s="68">
        <f t="shared" si="204"/>
        <v>3.2595689675645134E-4</v>
      </c>
      <c r="ER34" s="67"/>
      <c r="ES34" s="68">
        <f t="shared" si="205"/>
        <v>8.1489224189112822E-4</v>
      </c>
      <c r="ET34" s="67"/>
      <c r="EU34" s="68">
        <f t="shared" si="206"/>
        <v>3.818442637148876E-4</v>
      </c>
      <c r="EV34" s="67"/>
      <c r="EW34" s="68">
        <f t="shared" si="207"/>
        <v>9.7445288979850972E-4</v>
      </c>
      <c r="EX34" s="67"/>
      <c r="EY34" s="68">
        <f t="shared" si="208"/>
        <v>3.818442637148876E-4</v>
      </c>
      <c r="EZ34" s="67"/>
      <c r="FA34" s="68">
        <f t="shared" si="209"/>
        <v>9.7445288979850972E-4</v>
      </c>
      <c r="FB34" s="67"/>
      <c r="FC34" s="68">
        <f t="shared" si="210"/>
        <v>3.818442637148876E-4</v>
      </c>
      <c r="FD34" s="67"/>
      <c r="FE34" s="68">
        <f t="shared" si="211"/>
        <v>9.7445288979850972E-4</v>
      </c>
      <c r="FF34" s="67"/>
      <c r="FG34" s="68">
        <f t="shared" si="212"/>
        <v>3.818442637148876E-4</v>
      </c>
      <c r="FH34" s="67"/>
      <c r="FI34" s="68">
        <f t="shared" si="213"/>
        <v>9.7445288979850972E-4</v>
      </c>
      <c r="FJ34" s="67"/>
      <c r="FK34" s="68">
        <f t="shared" si="214"/>
        <v>3.818442637148876E-4</v>
      </c>
      <c r="FL34" s="67"/>
      <c r="FM34" s="68">
        <f t="shared" si="215"/>
        <v>9.7445288979850972E-4</v>
      </c>
      <c r="FN34" s="67"/>
      <c r="FO34" s="68">
        <f t="shared" si="216"/>
        <v>3.818442637148876E-4</v>
      </c>
      <c r="FP34" s="67"/>
      <c r="FQ34" s="68">
        <f t="shared" si="217"/>
        <v>9.7445288979850972E-4</v>
      </c>
      <c r="FR34" s="67"/>
      <c r="FS34" s="68">
        <f t="shared" si="218"/>
        <v>3.818442637148876E-4</v>
      </c>
      <c r="FT34" s="67"/>
      <c r="FU34" s="68">
        <f t="shared" si="219"/>
        <v>9.7445288979850972E-4</v>
      </c>
      <c r="FV34" s="67"/>
      <c r="FW34" s="68">
        <f t="shared" si="220"/>
        <v>3.818442637148876E-4</v>
      </c>
      <c r="FX34" s="67"/>
      <c r="FY34" s="68">
        <f t="shared" si="221"/>
        <v>9.7445288979850972E-4</v>
      </c>
      <c r="FZ34" s="67"/>
    </row>
    <row r="35" spans="1:182" ht="15" customHeight="1">
      <c r="A35" s="63"/>
      <c r="B35" s="53" t="s">
        <v>187</v>
      </c>
      <c r="C35" s="64"/>
      <c r="D35" s="69" t="s">
        <v>188</v>
      </c>
      <c r="E35" s="71">
        <v>0.18629999999999999</v>
      </c>
      <c r="F35" s="67" t="str">
        <f t="shared" ca="1" si="135"/>
        <v>(2)</v>
      </c>
      <c r="G35" s="120">
        <v>63</v>
      </c>
      <c r="H35" s="67" t="str">
        <f t="shared" ca="1" si="136"/>
        <v>(6)</v>
      </c>
      <c r="I35" s="120">
        <f>EGEN_DPF_a_RONLER!G30</f>
        <v>65</v>
      </c>
      <c r="J35" s="67" t="str">
        <f t="shared" ca="1" si="137"/>
        <v>(10)</v>
      </c>
      <c r="K35" s="68">
        <f t="shared" si="222"/>
        <v>0.13506107265</v>
      </c>
      <c r="L35" s="67"/>
      <c r="M35" s="68">
        <f t="shared" si="223"/>
        <v>0.34467102180000003</v>
      </c>
      <c r="N35" s="67"/>
      <c r="O35" s="68">
        <f t="shared" si="138"/>
        <v>0.13506107265</v>
      </c>
      <c r="P35" s="67"/>
      <c r="Q35" s="68">
        <f t="shared" si="139"/>
        <v>0.34467102180000003</v>
      </c>
      <c r="R35" s="67"/>
      <c r="S35" s="68">
        <f t="shared" si="140"/>
        <v>0.11283500292749998</v>
      </c>
      <c r="T35" s="67"/>
      <c r="U35" s="68">
        <f t="shared" si="141"/>
        <v>0.28795088762999999</v>
      </c>
      <c r="V35" s="67"/>
      <c r="W35" s="68">
        <f t="shared" si="142"/>
        <v>0.13506107265</v>
      </c>
      <c r="X35" s="67"/>
      <c r="Y35" s="68">
        <f t="shared" si="143"/>
        <v>0.34467102180000003</v>
      </c>
      <c r="Z35" s="67"/>
      <c r="AA35" s="68">
        <f t="shared" si="144"/>
        <v>0.13506107265</v>
      </c>
      <c r="AB35" s="67"/>
      <c r="AC35" s="68">
        <f t="shared" si="145"/>
        <v>0.34467102180000003</v>
      </c>
      <c r="AD35" s="67"/>
      <c r="AE35" s="68">
        <f t="shared" si="146"/>
        <v>0.13506107265</v>
      </c>
      <c r="AF35" s="67"/>
      <c r="AG35" s="68">
        <f t="shared" si="147"/>
        <v>0.34467102180000003</v>
      </c>
      <c r="AH35" s="67"/>
      <c r="AI35" s="68">
        <f t="shared" si="148"/>
        <v>0.1127694393</v>
      </c>
      <c r="AJ35" s="67"/>
      <c r="AK35" s="68">
        <f t="shared" si="149"/>
        <v>0.28778357159999995</v>
      </c>
      <c r="AL35" s="67"/>
      <c r="AM35" s="68">
        <f t="shared" si="150"/>
        <v>0.1127694393</v>
      </c>
      <c r="AN35" s="67"/>
      <c r="AO35" s="68">
        <f t="shared" si="151"/>
        <v>0.28778357159999995</v>
      </c>
      <c r="AP35" s="67"/>
      <c r="AQ35" s="68">
        <f t="shared" si="152"/>
        <v>0.1127694393</v>
      </c>
      <c r="AR35" s="67"/>
      <c r="AS35" s="68">
        <f t="shared" si="153"/>
        <v>0.28778357159999995</v>
      </c>
      <c r="AT35" s="67"/>
      <c r="AU35" s="68">
        <f t="shared" si="154"/>
        <v>0.15735270599999998</v>
      </c>
      <c r="AV35" s="67"/>
      <c r="AW35" s="68">
        <f t="shared" si="155"/>
        <v>0.40155847199999994</v>
      </c>
      <c r="AX35" s="67"/>
      <c r="AY35" s="68">
        <f t="shared" si="156"/>
        <v>0.15735270599999998</v>
      </c>
      <c r="AZ35" s="67"/>
      <c r="BA35" s="68">
        <f t="shared" si="157"/>
        <v>0.40155847199999994</v>
      </c>
      <c r="BB35" s="67"/>
      <c r="BC35" s="68">
        <f t="shared" si="158"/>
        <v>0.15735270599999998</v>
      </c>
      <c r="BD35" s="67"/>
      <c r="BE35" s="68">
        <f t="shared" si="159"/>
        <v>0.40155847199999994</v>
      </c>
      <c r="BF35" s="67"/>
      <c r="BG35" s="68">
        <f t="shared" si="160"/>
        <v>0.15735270599999998</v>
      </c>
      <c r="BH35" s="67"/>
      <c r="BI35" s="68">
        <f t="shared" si="161"/>
        <v>0.40155847199999994</v>
      </c>
      <c r="BJ35" s="67"/>
      <c r="BK35" s="68">
        <f t="shared" si="162"/>
        <v>0.15735270599999998</v>
      </c>
      <c r="BL35" s="67"/>
      <c r="BM35" s="68">
        <f t="shared" si="163"/>
        <v>0.40155847199999994</v>
      </c>
      <c r="BN35" s="67"/>
      <c r="BO35" s="68">
        <f t="shared" si="164"/>
        <v>0.15735270599999998</v>
      </c>
      <c r="BP35" s="67"/>
      <c r="BQ35" s="68">
        <f t="shared" si="165"/>
        <v>0.40155847199999994</v>
      </c>
      <c r="BR35" s="67"/>
      <c r="BS35" s="68">
        <f t="shared" si="166"/>
        <v>0.15735270599999998</v>
      </c>
      <c r="BT35" s="67"/>
      <c r="BU35" s="68">
        <f t="shared" si="167"/>
        <v>0.40155847199999994</v>
      </c>
      <c r="BV35" s="67"/>
      <c r="BW35" s="68">
        <f t="shared" si="168"/>
        <v>0.15735270599999998</v>
      </c>
      <c r="BX35" s="67"/>
      <c r="BY35" s="68">
        <f t="shared" si="169"/>
        <v>0.40155847199999994</v>
      </c>
      <c r="BZ35" s="67"/>
      <c r="CA35" s="68">
        <f t="shared" si="170"/>
        <v>0.15735270599999998</v>
      </c>
      <c r="CB35" s="67"/>
      <c r="CC35" s="68">
        <f t="shared" si="171"/>
        <v>0.40155847199999994</v>
      </c>
      <c r="CD35" s="67"/>
      <c r="CE35" s="68">
        <f t="shared" si="172"/>
        <v>0.15735270599999998</v>
      </c>
      <c r="CF35" s="67"/>
      <c r="CG35" s="68">
        <f t="shared" si="173"/>
        <v>0.40155847199999994</v>
      </c>
      <c r="CH35" s="67"/>
      <c r="CI35" s="68">
        <f t="shared" si="174"/>
        <v>0.15735270599999998</v>
      </c>
      <c r="CJ35" s="67"/>
      <c r="CK35" s="68">
        <f t="shared" si="175"/>
        <v>0.40155847199999994</v>
      </c>
      <c r="CL35" s="67"/>
      <c r="CM35" s="68">
        <f t="shared" si="176"/>
        <v>0.15735270599999998</v>
      </c>
      <c r="CN35" s="67"/>
      <c r="CO35" s="68">
        <f t="shared" si="177"/>
        <v>0.40155847199999994</v>
      </c>
      <c r="CP35" s="67"/>
      <c r="CQ35" s="68">
        <f t="shared" si="178"/>
        <v>0.15735270599999998</v>
      </c>
      <c r="CR35" s="67"/>
      <c r="CS35" s="68">
        <f t="shared" si="179"/>
        <v>0.40155847199999994</v>
      </c>
      <c r="CT35" s="67"/>
      <c r="CU35" s="68">
        <f t="shared" si="180"/>
        <v>0.15735270599999998</v>
      </c>
      <c r="CV35" s="67"/>
      <c r="CW35" s="68">
        <f t="shared" si="181"/>
        <v>0.40155847199999994</v>
      </c>
      <c r="CX35" s="67"/>
      <c r="CY35" s="68">
        <f t="shared" si="182"/>
        <v>0.15735270599999998</v>
      </c>
      <c r="CZ35" s="67"/>
      <c r="DA35" s="68">
        <f t="shared" si="183"/>
        <v>0.40155847199999994</v>
      </c>
      <c r="DB35" s="67"/>
      <c r="DC35" s="68">
        <f t="shared" si="184"/>
        <v>0.15735270599999998</v>
      </c>
      <c r="DD35" s="67"/>
      <c r="DE35" s="68">
        <f t="shared" si="185"/>
        <v>0.40155847199999994</v>
      </c>
      <c r="DF35" s="67"/>
      <c r="DG35" s="68">
        <f t="shared" si="186"/>
        <v>0.15735270599999998</v>
      </c>
      <c r="DH35" s="67"/>
      <c r="DI35" s="68">
        <f t="shared" si="187"/>
        <v>0.40155847199999994</v>
      </c>
      <c r="DJ35" s="67"/>
      <c r="DK35" s="68">
        <f t="shared" si="188"/>
        <v>0.15735270599999998</v>
      </c>
      <c r="DL35" s="67"/>
      <c r="DM35" s="68">
        <f t="shared" si="189"/>
        <v>0.40155847199999994</v>
      </c>
      <c r="DN35" s="67"/>
      <c r="DO35" s="68">
        <f t="shared" si="190"/>
        <v>0.15735270599999998</v>
      </c>
      <c r="DP35" s="67"/>
      <c r="DQ35" s="68">
        <f t="shared" si="191"/>
        <v>0.40155847199999994</v>
      </c>
      <c r="DR35" s="67"/>
      <c r="DS35" s="68">
        <f t="shared" si="192"/>
        <v>0.15735270599999998</v>
      </c>
      <c r="DT35" s="67"/>
      <c r="DU35" s="68">
        <f t="shared" si="193"/>
        <v>0.40155847199999994</v>
      </c>
      <c r="DV35" s="67"/>
      <c r="DW35" s="68">
        <f t="shared" si="194"/>
        <v>0.15735270599999998</v>
      </c>
      <c r="DX35" s="67"/>
      <c r="DY35" s="68">
        <f t="shared" si="195"/>
        <v>0.40155847199999994</v>
      </c>
      <c r="DZ35" s="67"/>
      <c r="EA35" s="68">
        <f t="shared" si="196"/>
        <v>0.13506107265</v>
      </c>
      <c r="EB35" s="67"/>
      <c r="EC35" s="68">
        <f t="shared" si="197"/>
        <v>0.34467102180000003</v>
      </c>
      <c r="ED35" s="67"/>
      <c r="EE35" s="68">
        <f t="shared" si="198"/>
        <v>0.13506107265</v>
      </c>
      <c r="EF35" s="67"/>
      <c r="EG35" s="68">
        <f t="shared" si="199"/>
        <v>0.34467102180000003</v>
      </c>
      <c r="EH35" s="67"/>
      <c r="EI35" s="68">
        <f t="shared" si="200"/>
        <v>2.3842681451999997E-2</v>
      </c>
      <c r="EJ35" s="67"/>
      <c r="EK35" s="68">
        <f t="shared" si="201"/>
        <v>6.0845669423999993E-2</v>
      </c>
      <c r="EL35" s="67"/>
      <c r="EM35" s="68">
        <f t="shared" si="202"/>
        <v>0.13432230000000001</v>
      </c>
      <c r="EN35" s="67"/>
      <c r="EO35" s="68">
        <f t="shared" si="203"/>
        <v>0.33580575000000001</v>
      </c>
      <c r="EP35" s="67"/>
      <c r="EQ35" s="68">
        <f t="shared" si="204"/>
        <v>0.13432230000000001</v>
      </c>
      <c r="ER35" s="67"/>
      <c r="ES35" s="68">
        <f t="shared" si="205"/>
        <v>0.33580575000000001</v>
      </c>
      <c r="ET35" s="67"/>
      <c r="EU35" s="68">
        <f t="shared" si="206"/>
        <v>0.15735270599999998</v>
      </c>
      <c r="EV35" s="67"/>
      <c r="EW35" s="68">
        <f t="shared" si="207"/>
        <v>0.40155847199999994</v>
      </c>
      <c r="EX35" s="67"/>
      <c r="EY35" s="68">
        <f t="shared" si="208"/>
        <v>0.15735270599999998</v>
      </c>
      <c r="EZ35" s="67"/>
      <c r="FA35" s="68">
        <f t="shared" si="209"/>
        <v>0.40155847199999994</v>
      </c>
      <c r="FB35" s="67"/>
      <c r="FC35" s="68">
        <f t="shared" si="210"/>
        <v>0.15735270599999998</v>
      </c>
      <c r="FD35" s="67"/>
      <c r="FE35" s="68">
        <f t="shared" si="211"/>
        <v>0.40155847199999994</v>
      </c>
      <c r="FF35" s="67"/>
      <c r="FG35" s="68">
        <f t="shared" si="212"/>
        <v>0.15735270599999998</v>
      </c>
      <c r="FH35" s="67"/>
      <c r="FI35" s="68">
        <f t="shared" si="213"/>
        <v>0.40155847199999994</v>
      </c>
      <c r="FJ35" s="67"/>
      <c r="FK35" s="68">
        <f t="shared" si="214"/>
        <v>0.15735270599999998</v>
      </c>
      <c r="FL35" s="67"/>
      <c r="FM35" s="68">
        <f t="shared" si="215"/>
        <v>0.40155847199999994</v>
      </c>
      <c r="FN35" s="67"/>
      <c r="FO35" s="68">
        <f t="shared" si="216"/>
        <v>0.15735270599999998</v>
      </c>
      <c r="FP35" s="67"/>
      <c r="FQ35" s="68">
        <f t="shared" si="217"/>
        <v>0.40155847199999994</v>
      </c>
      <c r="FR35" s="67"/>
      <c r="FS35" s="68">
        <f t="shared" si="218"/>
        <v>0.15735270599999998</v>
      </c>
      <c r="FT35" s="67"/>
      <c r="FU35" s="68">
        <f t="shared" si="219"/>
        <v>0.40155847199999994</v>
      </c>
      <c r="FV35" s="67"/>
      <c r="FW35" s="68">
        <f t="shared" si="220"/>
        <v>0.15735270599999998</v>
      </c>
      <c r="FX35" s="67"/>
      <c r="FY35" s="68">
        <f t="shared" si="221"/>
        <v>0.40155847199999994</v>
      </c>
      <c r="FZ35" s="67"/>
    </row>
    <row r="36" spans="1:182" ht="15" customHeight="1">
      <c r="A36" s="63"/>
      <c r="B36" s="73" t="s">
        <v>189</v>
      </c>
      <c r="C36" s="74"/>
      <c r="D36" s="65" t="s">
        <v>190</v>
      </c>
      <c r="E36" s="70">
        <v>2.0000000000000001E-4</v>
      </c>
      <c r="F36" s="67" t="str">
        <f t="shared" ca="1" si="135"/>
        <v>(2)</v>
      </c>
      <c r="G36" s="120">
        <v>63</v>
      </c>
      <c r="H36" s="67" t="str">
        <f ca="1">$A$92</f>
        <v>(9)</v>
      </c>
      <c r="I36" s="120">
        <f>EGEN_DPF_a_RONLER!G31</f>
        <v>63</v>
      </c>
      <c r="J36" s="67" t="str">
        <f t="shared" ca="1" si="137"/>
        <v>(10)</v>
      </c>
      <c r="K36" s="68">
        <f t="shared" si="222"/>
        <v>1.5327842000000002E-4</v>
      </c>
      <c r="L36" s="67"/>
      <c r="M36" s="68">
        <f t="shared" si="223"/>
        <v>3.9116104000000001E-4</v>
      </c>
      <c r="N36" s="67"/>
      <c r="O36" s="68">
        <f t="shared" si="138"/>
        <v>1.5327842000000002E-4</v>
      </c>
      <c r="P36" s="67"/>
      <c r="Q36" s="68">
        <f t="shared" si="139"/>
        <v>3.9116104000000001E-4</v>
      </c>
      <c r="R36" s="67"/>
      <c r="S36" s="68">
        <f t="shared" si="140"/>
        <v>1.2805444700000001E-4</v>
      </c>
      <c r="T36" s="67"/>
      <c r="U36" s="68">
        <f t="shared" si="141"/>
        <v>3.2679036399999999E-4</v>
      </c>
      <c r="V36" s="67"/>
      <c r="W36" s="68">
        <f t="shared" si="142"/>
        <v>1.5327842000000002E-4</v>
      </c>
      <c r="X36" s="67"/>
      <c r="Y36" s="68">
        <f t="shared" si="143"/>
        <v>3.9116104000000001E-4</v>
      </c>
      <c r="Z36" s="67"/>
      <c r="AA36" s="68">
        <f t="shared" si="144"/>
        <v>1.5327842000000002E-4</v>
      </c>
      <c r="AB36" s="67"/>
      <c r="AC36" s="68">
        <f t="shared" si="145"/>
        <v>3.9116104000000001E-4</v>
      </c>
      <c r="AD36" s="67"/>
      <c r="AE36" s="68">
        <f t="shared" si="146"/>
        <v>1.5327842000000002E-4</v>
      </c>
      <c r="AF36" s="67"/>
      <c r="AG36" s="68">
        <f t="shared" si="147"/>
        <v>3.9116104000000001E-4</v>
      </c>
      <c r="AH36" s="67"/>
      <c r="AI36" s="68">
        <f t="shared" si="148"/>
        <v>1.2798003999999998E-4</v>
      </c>
      <c r="AJ36" s="67"/>
      <c r="AK36" s="68">
        <f t="shared" si="149"/>
        <v>3.2660048E-4</v>
      </c>
      <c r="AL36" s="67"/>
      <c r="AM36" s="68">
        <f t="shared" si="150"/>
        <v>1.2798003999999998E-4</v>
      </c>
      <c r="AN36" s="67"/>
      <c r="AO36" s="68">
        <f t="shared" si="151"/>
        <v>3.2660048E-4</v>
      </c>
      <c r="AP36" s="67"/>
      <c r="AQ36" s="68">
        <f t="shared" si="152"/>
        <v>1.2798003999999998E-4</v>
      </c>
      <c r="AR36" s="67"/>
      <c r="AS36" s="68">
        <f t="shared" si="153"/>
        <v>3.2660048E-4</v>
      </c>
      <c r="AT36" s="67"/>
      <c r="AU36" s="68">
        <f t="shared" si="154"/>
        <v>1.7857679999999998E-4</v>
      </c>
      <c r="AV36" s="67"/>
      <c r="AW36" s="68">
        <f t="shared" si="155"/>
        <v>4.5572159999999996E-4</v>
      </c>
      <c r="AX36" s="67"/>
      <c r="AY36" s="68">
        <f t="shared" si="156"/>
        <v>1.7857679999999998E-4</v>
      </c>
      <c r="AZ36" s="67"/>
      <c r="BA36" s="68">
        <f t="shared" si="157"/>
        <v>4.5572159999999996E-4</v>
      </c>
      <c r="BB36" s="67"/>
      <c r="BC36" s="68">
        <f t="shared" si="158"/>
        <v>1.7857679999999998E-4</v>
      </c>
      <c r="BD36" s="67"/>
      <c r="BE36" s="68">
        <f t="shared" si="159"/>
        <v>4.5572159999999996E-4</v>
      </c>
      <c r="BF36" s="67"/>
      <c r="BG36" s="68">
        <f t="shared" si="160"/>
        <v>1.7857679999999998E-4</v>
      </c>
      <c r="BH36" s="67"/>
      <c r="BI36" s="68">
        <f t="shared" si="161"/>
        <v>4.5572159999999996E-4</v>
      </c>
      <c r="BJ36" s="67"/>
      <c r="BK36" s="68">
        <f t="shared" si="162"/>
        <v>1.7857679999999998E-4</v>
      </c>
      <c r="BL36" s="67"/>
      <c r="BM36" s="68">
        <f t="shared" si="163"/>
        <v>4.5572159999999996E-4</v>
      </c>
      <c r="BN36" s="67"/>
      <c r="BO36" s="68">
        <f t="shared" si="164"/>
        <v>1.7857679999999998E-4</v>
      </c>
      <c r="BP36" s="67"/>
      <c r="BQ36" s="68">
        <f t="shared" si="165"/>
        <v>4.5572159999999996E-4</v>
      </c>
      <c r="BR36" s="67"/>
      <c r="BS36" s="68">
        <f t="shared" si="166"/>
        <v>1.7857679999999998E-4</v>
      </c>
      <c r="BT36" s="67"/>
      <c r="BU36" s="68">
        <f t="shared" si="167"/>
        <v>4.5572159999999996E-4</v>
      </c>
      <c r="BV36" s="67"/>
      <c r="BW36" s="68">
        <f t="shared" si="168"/>
        <v>1.7857679999999998E-4</v>
      </c>
      <c r="BX36" s="67"/>
      <c r="BY36" s="68">
        <f t="shared" si="169"/>
        <v>4.5572159999999996E-4</v>
      </c>
      <c r="BZ36" s="67"/>
      <c r="CA36" s="68">
        <f t="shared" si="170"/>
        <v>1.7857679999999998E-4</v>
      </c>
      <c r="CB36" s="67"/>
      <c r="CC36" s="68">
        <f t="shared" si="171"/>
        <v>4.5572159999999996E-4</v>
      </c>
      <c r="CD36" s="67"/>
      <c r="CE36" s="68">
        <f t="shared" si="172"/>
        <v>1.7857679999999998E-4</v>
      </c>
      <c r="CF36" s="67"/>
      <c r="CG36" s="68">
        <f t="shared" si="173"/>
        <v>4.5572159999999996E-4</v>
      </c>
      <c r="CH36" s="67"/>
      <c r="CI36" s="68">
        <f t="shared" si="174"/>
        <v>1.7857679999999998E-4</v>
      </c>
      <c r="CJ36" s="67"/>
      <c r="CK36" s="68">
        <f t="shared" si="175"/>
        <v>4.5572159999999996E-4</v>
      </c>
      <c r="CL36" s="67"/>
      <c r="CM36" s="68">
        <f t="shared" si="176"/>
        <v>1.7857679999999998E-4</v>
      </c>
      <c r="CN36" s="67"/>
      <c r="CO36" s="68">
        <f t="shared" si="177"/>
        <v>4.5572159999999996E-4</v>
      </c>
      <c r="CP36" s="67"/>
      <c r="CQ36" s="68">
        <f t="shared" si="178"/>
        <v>1.7857679999999998E-4</v>
      </c>
      <c r="CR36" s="67"/>
      <c r="CS36" s="68">
        <f t="shared" si="179"/>
        <v>4.5572159999999996E-4</v>
      </c>
      <c r="CT36" s="67"/>
      <c r="CU36" s="68">
        <f t="shared" si="180"/>
        <v>1.7857679999999998E-4</v>
      </c>
      <c r="CV36" s="67"/>
      <c r="CW36" s="68">
        <f t="shared" si="181"/>
        <v>4.5572159999999996E-4</v>
      </c>
      <c r="CX36" s="67"/>
      <c r="CY36" s="68">
        <f t="shared" si="182"/>
        <v>1.7857679999999998E-4</v>
      </c>
      <c r="CZ36" s="67"/>
      <c r="DA36" s="68">
        <f t="shared" si="183"/>
        <v>4.5572159999999996E-4</v>
      </c>
      <c r="DB36" s="67"/>
      <c r="DC36" s="68">
        <f t="shared" si="184"/>
        <v>1.7857679999999998E-4</v>
      </c>
      <c r="DD36" s="67"/>
      <c r="DE36" s="68">
        <f t="shared" si="185"/>
        <v>4.5572159999999996E-4</v>
      </c>
      <c r="DF36" s="67"/>
      <c r="DG36" s="68">
        <f t="shared" si="186"/>
        <v>1.7857679999999998E-4</v>
      </c>
      <c r="DH36" s="67"/>
      <c r="DI36" s="68">
        <f t="shared" si="187"/>
        <v>4.5572159999999996E-4</v>
      </c>
      <c r="DJ36" s="67"/>
      <c r="DK36" s="68">
        <f t="shared" si="188"/>
        <v>1.7857679999999998E-4</v>
      </c>
      <c r="DL36" s="67"/>
      <c r="DM36" s="68">
        <f t="shared" si="189"/>
        <v>4.5572159999999996E-4</v>
      </c>
      <c r="DN36" s="67"/>
      <c r="DO36" s="68">
        <f t="shared" si="190"/>
        <v>1.7857679999999998E-4</v>
      </c>
      <c r="DP36" s="67"/>
      <c r="DQ36" s="68">
        <f t="shared" si="191"/>
        <v>4.5572159999999996E-4</v>
      </c>
      <c r="DR36" s="67"/>
      <c r="DS36" s="68">
        <f t="shared" si="192"/>
        <v>1.7857679999999998E-4</v>
      </c>
      <c r="DT36" s="67"/>
      <c r="DU36" s="68">
        <f t="shared" si="193"/>
        <v>4.5572159999999996E-4</v>
      </c>
      <c r="DV36" s="67"/>
      <c r="DW36" s="68">
        <f t="shared" si="194"/>
        <v>1.7857679999999998E-4</v>
      </c>
      <c r="DX36" s="67"/>
      <c r="DY36" s="68">
        <f t="shared" si="195"/>
        <v>4.5572159999999996E-4</v>
      </c>
      <c r="DZ36" s="67"/>
      <c r="EA36" s="68">
        <f t="shared" si="196"/>
        <v>1.5327842000000002E-4</v>
      </c>
      <c r="EB36" s="67"/>
      <c r="EC36" s="68">
        <f t="shared" si="197"/>
        <v>3.9116104000000001E-4</v>
      </c>
      <c r="ED36" s="67"/>
      <c r="EE36" s="68">
        <f t="shared" si="198"/>
        <v>1.5327842000000002E-4</v>
      </c>
      <c r="EF36" s="67"/>
      <c r="EG36" s="68">
        <f t="shared" si="199"/>
        <v>3.9116104000000001E-4</v>
      </c>
      <c r="EH36" s="67"/>
      <c r="EI36" s="68">
        <f t="shared" si="200"/>
        <v>2.5596008000000002E-5</v>
      </c>
      <c r="EJ36" s="67"/>
      <c r="EK36" s="68">
        <f t="shared" si="201"/>
        <v>6.5320095999999987E-5</v>
      </c>
      <c r="EL36" s="67"/>
      <c r="EM36" s="68">
        <f t="shared" si="202"/>
        <v>1.5244000000000002E-4</v>
      </c>
      <c r="EN36" s="67"/>
      <c r="EO36" s="68">
        <f t="shared" si="203"/>
        <v>3.8110000000000005E-4</v>
      </c>
      <c r="EP36" s="67"/>
      <c r="EQ36" s="68">
        <f t="shared" si="204"/>
        <v>1.5244000000000002E-4</v>
      </c>
      <c r="ER36" s="67"/>
      <c r="ES36" s="68">
        <f t="shared" si="205"/>
        <v>3.8110000000000005E-4</v>
      </c>
      <c r="ET36" s="67"/>
      <c r="EU36" s="68">
        <f t="shared" si="206"/>
        <v>1.7857679999999998E-4</v>
      </c>
      <c r="EV36" s="67"/>
      <c r="EW36" s="68">
        <f t="shared" si="207"/>
        <v>4.5572159999999996E-4</v>
      </c>
      <c r="EX36" s="67"/>
      <c r="EY36" s="68">
        <f t="shared" si="208"/>
        <v>1.7857679999999998E-4</v>
      </c>
      <c r="EZ36" s="67"/>
      <c r="FA36" s="68">
        <f t="shared" si="209"/>
        <v>4.5572159999999996E-4</v>
      </c>
      <c r="FB36" s="67"/>
      <c r="FC36" s="68">
        <f t="shared" si="210"/>
        <v>1.7857679999999998E-4</v>
      </c>
      <c r="FD36" s="67"/>
      <c r="FE36" s="68">
        <f t="shared" si="211"/>
        <v>4.5572159999999996E-4</v>
      </c>
      <c r="FF36" s="67"/>
      <c r="FG36" s="68">
        <f t="shared" si="212"/>
        <v>1.7857679999999998E-4</v>
      </c>
      <c r="FH36" s="67"/>
      <c r="FI36" s="68">
        <f t="shared" si="213"/>
        <v>4.5572159999999996E-4</v>
      </c>
      <c r="FJ36" s="67"/>
      <c r="FK36" s="68">
        <f t="shared" si="214"/>
        <v>1.7857679999999998E-4</v>
      </c>
      <c r="FL36" s="67"/>
      <c r="FM36" s="68">
        <f t="shared" si="215"/>
        <v>4.5572159999999996E-4</v>
      </c>
      <c r="FN36" s="67"/>
      <c r="FO36" s="68">
        <f t="shared" si="216"/>
        <v>1.7857679999999998E-4</v>
      </c>
      <c r="FP36" s="67"/>
      <c r="FQ36" s="68">
        <f t="shared" si="217"/>
        <v>4.5572159999999996E-4</v>
      </c>
      <c r="FR36" s="67"/>
      <c r="FS36" s="68">
        <f t="shared" si="218"/>
        <v>1.7857679999999998E-4</v>
      </c>
      <c r="FT36" s="67"/>
      <c r="FU36" s="68">
        <f t="shared" si="219"/>
        <v>4.5572159999999996E-4</v>
      </c>
      <c r="FV36" s="67"/>
      <c r="FW36" s="68">
        <f t="shared" si="220"/>
        <v>1.7857679999999998E-4</v>
      </c>
      <c r="FX36" s="67"/>
      <c r="FY36" s="68">
        <f t="shared" si="221"/>
        <v>4.5572159999999996E-4</v>
      </c>
      <c r="FZ36" s="67"/>
    </row>
    <row r="37" spans="1:182" ht="15" customHeight="1">
      <c r="A37" s="63"/>
      <c r="B37" s="53" t="s">
        <v>191</v>
      </c>
      <c r="C37" s="64"/>
      <c r="D37" s="69" t="s">
        <v>192</v>
      </c>
      <c r="E37" s="71">
        <v>1.09E-2</v>
      </c>
      <c r="F37" s="67" t="str">
        <f t="shared" ca="1" si="135"/>
        <v>(2)</v>
      </c>
      <c r="G37" s="120">
        <v>63</v>
      </c>
      <c r="H37" s="67" t="str">
        <f ca="1">$A$89</f>
        <v>(6)</v>
      </c>
      <c r="I37" s="120">
        <f>EGEN_DPF_a_RONLER!G32</f>
        <v>67</v>
      </c>
      <c r="J37" s="67" t="str">
        <f t="shared" ca="1" si="137"/>
        <v>(10)</v>
      </c>
      <c r="K37" s="68">
        <f t="shared" si="222"/>
        <v>7.4505740099999988E-3</v>
      </c>
      <c r="L37" s="67"/>
      <c r="M37" s="68">
        <f t="shared" si="223"/>
        <v>1.9013598119999999E-2</v>
      </c>
      <c r="N37" s="67"/>
      <c r="O37" s="68">
        <f t="shared" si="138"/>
        <v>7.4505740099999988E-3</v>
      </c>
      <c r="P37" s="67"/>
      <c r="Q37" s="68">
        <f t="shared" si="139"/>
        <v>1.9013598119999999E-2</v>
      </c>
      <c r="R37" s="67"/>
      <c r="S37" s="68">
        <f t="shared" si="140"/>
        <v>6.2244844034999988E-3</v>
      </c>
      <c r="T37" s="67"/>
      <c r="U37" s="68">
        <f t="shared" si="141"/>
        <v>1.5884661341999999E-2</v>
      </c>
      <c r="V37" s="67"/>
      <c r="W37" s="68">
        <f t="shared" si="142"/>
        <v>7.4505740099999988E-3</v>
      </c>
      <c r="X37" s="67"/>
      <c r="Y37" s="68">
        <f t="shared" si="143"/>
        <v>1.9013598119999999E-2</v>
      </c>
      <c r="Z37" s="67"/>
      <c r="AA37" s="68">
        <f t="shared" si="144"/>
        <v>7.4505740099999988E-3</v>
      </c>
      <c r="AB37" s="67"/>
      <c r="AC37" s="68">
        <f t="shared" si="145"/>
        <v>1.9013598119999999E-2</v>
      </c>
      <c r="AD37" s="67"/>
      <c r="AE37" s="68">
        <f t="shared" si="146"/>
        <v>7.4505740099999988E-3</v>
      </c>
      <c r="AF37" s="67"/>
      <c r="AG37" s="68">
        <f t="shared" si="147"/>
        <v>1.9013598119999999E-2</v>
      </c>
      <c r="AH37" s="67"/>
      <c r="AI37" s="68">
        <f t="shared" si="148"/>
        <v>6.2208676199999998E-3</v>
      </c>
      <c r="AJ37" s="67"/>
      <c r="AK37" s="68">
        <f t="shared" si="149"/>
        <v>1.5875431439999994E-2</v>
      </c>
      <c r="AL37" s="67"/>
      <c r="AM37" s="68">
        <f t="shared" si="150"/>
        <v>6.2208676199999998E-3</v>
      </c>
      <c r="AN37" s="67"/>
      <c r="AO37" s="68">
        <f t="shared" si="151"/>
        <v>1.5875431439999994E-2</v>
      </c>
      <c r="AP37" s="67"/>
      <c r="AQ37" s="68">
        <f t="shared" si="152"/>
        <v>6.2208676199999998E-3</v>
      </c>
      <c r="AR37" s="67"/>
      <c r="AS37" s="68">
        <f t="shared" si="153"/>
        <v>1.5875431439999994E-2</v>
      </c>
      <c r="AT37" s="67"/>
      <c r="AU37" s="68">
        <f t="shared" si="154"/>
        <v>8.6802803999999987E-3</v>
      </c>
      <c r="AV37" s="67"/>
      <c r="AW37" s="68">
        <f t="shared" si="155"/>
        <v>2.2151764799999998E-2</v>
      </c>
      <c r="AX37" s="67"/>
      <c r="AY37" s="68">
        <f t="shared" si="156"/>
        <v>8.6802803999999987E-3</v>
      </c>
      <c r="AZ37" s="67"/>
      <c r="BA37" s="68">
        <f t="shared" si="157"/>
        <v>2.2151764799999998E-2</v>
      </c>
      <c r="BB37" s="67"/>
      <c r="BC37" s="68">
        <f t="shared" si="158"/>
        <v>8.6802803999999987E-3</v>
      </c>
      <c r="BD37" s="67"/>
      <c r="BE37" s="68">
        <f t="shared" si="159"/>
        <v>2.2151764799999998E-2</v>
      </c>
      <c r="BF37" s="67"/>
      <c r="BG37" s="68">
        <f t="shared" si="160"/>
        <v>8.6802803999999987E-3</v>
      </c>
      <c r="BH37" s="67"/>
      <c r="BI37" s="68">
        <f t="shared" si="161"/>
        <v>2.2151764799999998E-2</v>
      </c>
      <c r="BJ37" s="67"/>
      <c r="BK37" s="68">
        <f t="shared" si="162"/>
        <v>8.6802803999999987E-3</v>
      </c>
      <c r="BL37" s="67"/>
      <c r="BM37" s="68">
        <f t="shared" si="163"/>
        <v>2.2151764799999998E-2</v>
      </c>
      <c r="BN37" s="67"/>
      <c r="BO37" s="68">
        <f t="shared" si="164"/>
        <v>8.6802803999999987E-3</v>
      </c>
      <c r="BP37" s="67"/>
      <c r="BQ37" s="68">
        <f t="shared" si="165"/>
        <v>2.2151764799999998E-2</v>
      </c>
      <c r="BR37" s="67"/>
      <c r="BS37" s="68">
        <f t="shared" si="166"/>
        <v>8.6802803999999987E-3</v>
      </c>
      <c r="BT37" s="67"/>
      <c r="BU37" s="68">
        <f t="shared" si="167"/>
        <v>2.2151764799999998E-2</v>
      </c>
      <c r="BV37" s="67"/>
      <c r="BW37" s="68">
        <f t="shared" si="168"/>
        <v>8.6802803999999987E-3</v>
      </c>
      <c r="BX37" s="67"/>
      <c r="BY37" s="68">
        <f t="shared" si="169"/>
        <v>2.2151764799999998E-2</v>
      </c>
      <c r="BZ37" s="67"/>
      <c r="CA37" s="68">
        <f t="shared" si="170"/>
        <v>8.6802803999999987E-3</v>
      </c>
      <c r="CB37" s="67"/>
      <c r="CC37" s="68">
        <f t="shared" si="171"/>
        <v>2.2151764799999998E-2</v>
      </c>
      <c r="CD37" s="67"/>
      <c r="CE37" s="68">
        <f t="shared" si="172"/>
        <v>8.6802803999999987E-3</v>
      </c>
      <c r="CF37" s="67"/>
      <c r="CG37" s="68">
        <f t="shared" si="173"/>
        <v>2.2151764799999998E-2</v>
      </c>
      <c r="CH37" s="67"/>
      <c r="CI37" s="68">
        <f t="shared" si="174"/>
        <v>8.6802803999999987E-3</v>
      </c>
      <c r="CJ37" s="67"/>
      <c r="CK37" s="68">
        <f t="shared" si="175"/>
        <v>2.2151764799999998E-2</v>
      </c>
      <c r="CL37" s="67"/>
      <c r="CM37" s="68">
        <f t="shared" si="176"/>
        <v>8.6802803999999987E-3</v>
      </c>
      <c r="CN37" s="67"/>
      <c r="CO37" s="68">
        <f t="shared" si="177"/>
        <v>2.2151764799999998E-2</v>
      </c>
      <c r="CP37" s="67"/>
      <c r="CQ37" s="68">
        <f t="shared" si="178"/>
        <v>8.6802803999999987E-3</v>
      </c>
      <c r="CR37" s="67"/>
      <c r="CS37" s="68">
        <f t="shared" si="179"/>
        <v>2.2151764799999998E-2</v>
      </c>
      <c r="CT37" s="67"/>
      <c r="CU37" s="68">
        <f t="shared" si="180"/>
        <v>8.6802803999999987E-3</v>
      </c>
      <c r="CV37" s="67"/>
      <c r="CW37" s="68">
        <f t="shared" si="181"/>
        <v>2.2151764799999998E-2</v>
      </c>
      <c r="CX37" s="67"/>
      <c r="CY37" s="68">
        <f t="shared" si="182"/>
        <v>8.6802803999999987E-3</v>
      </c>
      <c r="CZ37" s="67"/>
      <c r="DA37" s="68">
        <f t="shared" si="183"/>
        <v>2.2151764799999998E-2</v>
      </c>
      <c r="DB37" s="67"/>
      <c r="DC37" s="68">
        <f t="shared" si="184"/>
        <v>8.6802803999999987E-3</v>
      </c>
      <c r="DD37" s="67"/>
      <c r="DE37" s="68">
        <f t="shared" si="185"/>
        <v>2.2151764799999998E-2</v>
      </c>
      <c r="DF37" s="67"/>
      <c r="DG37" s="68">
        <f t="shared" si="186"/>
        <v>8.6802803999999987E-3</v>
      </c>
      <c r="DH37" s="67"/>
      <c r="DI37" s="68">
        <f t="shared" si="187"/>
        <v>2.2151764799999998E-2</v>
      </c>
      <c r="DJ37" s="67"/>
      <c r="DK37" s="68">
        <f t="shared" si="188"/>
        <v>8.6802803999999987E-3</v>
      </c>
      <c r="DL37" s="67"/>
      <c r="DM37" s="68">
        <f t="shared" si="189"/>
        <v>2.2151764799999998E-2</v>
      </c>
      <c r="DN37" s="67"/>
      <c r="DO37" s="68">
        <f t="shared" si="190"/>
        <v>8.6802803999999987E-3</v>
      </c>
      <c r="DP37" s="67"/>
      <c r="DQ37" s="68">
        <f t="shared" si="191"/>
        <v>2.2151764799999998E-2</v>
      </c>
      <c r="DR37" s="67"/>
      <c r="DS37" s="68">
        <f t="shared" si="192"/>
        <v>8.6802803999999987E-3</v>
      </c>
      <c r="DT37" s="67"/>
      <c r="DU37" s="68">
        <f t="shared" si="193"/>
        <v>2.2151764799999998E-2</v>
      </c>
      <c r="DV37" s="67"/>
      <c r="DW37" s="68">
        <f t="shared" si="194"/>
        <v>8.6802803999999987E-3</v>
      </c>
      <c r="DX37" s="67"/>
      <c r="DY37" s="68">
        <f t="shared" si="195"/>
        <v>2.2151764799999998E-2</v>
      </c>
      <c r="DZ37" s="67"/>
      <c r="EA37" s="68">
        <f t="shared" si="196"/>
        <v>7.4505740099999988E-3</v>
      </c>
      <c r="EB37" s="67"/>
      <c r="EC37" s="68">
        <f t="shared" si="197"/>
        <v>1.9013598119999999E-2</v>
      </c>
      <c r="ED37" s="67"/>
      <c r="EE37" s="68">
        <f t="shared" si="198"/>
        <v>7.4505740099999988E-3</v>
      </c>
      <c r="EF37" s="67"/>
      <c r="EG37" s="68">
        <f t="shared" si="199"/>
        <v>1.9013598119999999E-2</v>
      </c>
      <c r="EH37" s="67"/>
      <c r="EI37" s="68">
        <f t="shared" si="200"/>
        <v>1.3949824359999999E-3</v>
      </c>
      <c r="EJ37" s="67"/>
      <c r="EK37" s="68">
        <f t="shared" si="201"/>
        <v>3.5599452319999996E-3</v>
      </c>
      <c r="EL37" s="67"/>
      <c r="EM37" s="68">
        <f t="shared" si="202"/>
        <v>7.4098199999999993E-3</v>
      </c>
      <c r="EN37" s="67"/>
      <c r="EO37" s="68">
        <f t="shared" si="203"/>
        <v>1.8524550000000001E-2</v>
      </c>
      <c r="EP37" s="67"/>
      <c r="EQ37" s="68">
        <f t="shared" si="204"/>
        <v>7.4098199999999993E-3</v>
      </c>
      <c r="ER37" s="67"/>
      <c r="ES37" s="68">
        <f t="shared" si="205"/>
        <v>1.8524550000000001E-2</v>
      </c>
      <c r="ET37" s="67"/>
      <c r="EU37" s="68">
        <f t="shared" si="206"/>
        <v>8.6802803999999987E-3</v>
      </c>
      <c r="EV37" s="67"/>
      <c r="EW37" s="68">
        <f t="shared" si="207"/>
        <v>2.2151764799999998E-2</v>
      </c>
      <c r="EX37" s="67"/>
      <c r="EY37" s="68">
        <f t="shared" si="208"/>
        <v>8.6802803999999987E-3</v>
      </c>
      <c r="EZ37" s="67"/>
      <c r="FA37" s="68">
        <f t="shared" si="209"/>
        <v>2.2151764799999998E-2</v>
      </c>
      <c r="FB37" s="67"/>
      <c r="FC37" s="68">
        <f t="shared" si="210"/>
        <v>8.6802803999999987E-3</v>
      </c>
      <c r="FD37" s="67"/>
      <c r="FE37" s="68">
        <f t="shared" si="211"/>
        <v>2.2151764799999998E-2</v>
      </c>
      <c r="FF37" s="67"/>
      <c r="FG37" s="68">
        <f t="shared" si="212"/>
        <v>8.6802803999999987E-3</v>
      </c>
      <c r="FH37" s="67"/>
      <c r="FI37" s="68">
        <f t="shared" si="213"/>
        <v>2.2151764799999998E-2</v>
      </c>
      <c r="FJ37" s="67"/>
      <c r="FK37" s="68">
        <f t="shared" si="214"/>
        <v>8.6802803999999987E-3</v>
      </c>
      <c r="FL37" s="67"/>
      <c r="FM37" s="68">
        <f t="shared" si="215"/>
        <v>2.2151764799999998E-2</v>
      </c>
      <c r="FN37" s="67"/>
      <c r="FO37" s="68">
        <f t="shared" si="216"/>
        <v>8.6802803999999987E-3</v>
      </c>
      <c r="FP37" s="67"/>
      <c r="FQ37" s="68">
        <f t="shared" si="217"/>
        <v>2.2151764799999998E-2</v>
      </c>
      <c r="FR37" s="67"/>
      <c r="FS37" s="68">
        <f t="shared" si="218"/>
        <v>8.6802803999999987E-3</v>
      </c>
      <c r="FT37" s="67"/>
      <c r="FU37" s="68">
        <f t="shared" si="219"/>
        <v>2.2151764799999998E-2</v>
      </c>
      <c r="FV37" s="67"/>
      <c r="FW37" s="68">
        <f t="shared" si="220"/>
        <v>8.6802803999999987E-3</v>
      </c>
      <c r="FX37" s="67"/>
      <c r="FY37" s="68">
        <f t="shared" si="221"/>
        <v>2.2151764799999998E-2</v>
      </c>
      <c r="FZ37" s="67"/>
    </row>
    <row r="38" spans="1:182" ht="15" customHeight="1">
      <c r="A38" s="63"/>
      <c r="B38" s="53" t="s">
        <v>193</v>
      </c>
      <c r="C38" s="64"/>
      <c r="D38" s="69" t="s">
        <v>194</v>
      </c>
      <c r="E38" s="70">
        <v>2.7130627655139485</v>
      </c>
      <c r="F38" s="67" t="str">
        <f t="shared" ca="1" si="135"/>
        <v>(2)</v>
      </c>
      <c r="G38" s="120">
        <v>59</v>
      </c>
      <c r="H38" s="67" t="str">
        <f ca="1">$A$89</f>
        <v>(6)</v>
      </c>
      <c r="I38" s="120">
        <f>EGEN_DPF_a_RONLER!G33</f>
        <v>65</v>
      </c>
      <c r="J38" s="67" t="str">
        <f t="shared" ca="1" si="137"/>
        <v>(10)</v>
      </c>
      <c r="K38" s="68">
        <f>($E38*$K$2*$K$3/1000+($E38*$E$70*$K$2/60/1000)*$E$71-($E38*$K$2/1000/60)*$E$71)*(1-$I38/100)</f>
        <v>1.9685070028771487</v>
      </c>
      <c r="L38" s="67"/>
      <c r="M38" s="68">
        <f>($E38*$K$2*$K$4/1000+($E38*$E$78*$K$2/60/1000)*$E$79-($E38*$K$2/1000/60)*$E$79)*(1-$I38/100)</f>
        <v>5.0389606221379948</v>
      </c>
      <c r="N38" s="67"/>
      <c r="O38" s="68">
        <f>($E38*O$2*O$3/1000+($E38*$E$70*O$2/60/1000)*$E$71-($E38*O$2/1000/60)*$E$71)*(1-$I38/100)</f>
        <v>1.9685070028771487</v>
      </c>
      <c r="P38" s="67"/>
      <c r="Q38" s="68">
        <f>($E38*O$2*O$4/1000+($E38*$E$78*O$2/60/1000)*$E$79-($E38*O$2/1000/60)*$E$79)*(1-$I38/100)</f>
        <v>5.0389606221379948</v>
      </c>
      <c r="R38" s="67"/>
      <c r="S38" s="68">
        <f>($E38*S$2*S$3/1000+($E38*$E$70*S$2/60/1000)*$E$71-($E38*S$2/1000/60)*$E$71)*(1-$I38/100)</f>
        <v>1.6445633747337731</v>
      </c>
      <c r="T38" s="67"/>
      <c r="U38" s="68">
        <f>($E38*S$2*S$4/1000+($E38*$E$78*S$2/60/1000)*$E$79-($E38*S$2/1000/60)*$E$79)*(1-$I38/100)</f>
        <v>4.2097336071356741</v>
      </c>
      <c r="V38" s="67"/>
      <c r="W38" s="68">
        <f>($E38*W$2*W$3/1000+($E38*$E$70*W$2/60/1000)*$E$71-($E38*W$2/1000/60)*$E$71)*(1-$I38/100)</f>
        <v>1.9685070028771487</v>
      </c>
      <c r="X38" s="67"/>
      <c r="Y38" s="68">
        <f>($E38*W$2*W$4/1000+($E38*$E$78*W$2/60/1000)*$E$79-($E38*W$2/1000/60)*$E$79)*(1-$I38/100)</f>
        <v>5.0389606221379948</v>
      </c>
      <c r="Z38" s="67"/>
      <c r="AA38" s="68">
        <f>($E38*AA$2*AA$3/1000+($E38*$E$70*AA$2/60/1000)*$E$71-($E38*AA$2/1000/60)*$E$71)*(1-$I38/100)</f>
        <v>1.9685070028771487</v>
      </c>
      <c r="AB38" s="67"/>
      <c r="AC38" s="68">
        <f>($E38*AA$2*AA$4/1000+($E38*$E$78*AA$2/60/1000)*$E$79-($E38*AA$2/1000/60)*$E$79)*(1-$I38/100)</f>
        <v>5.0389606221379948</v>
      </c>
      <c r="AD38" s="67"/>
      <c r="AE38" s="68">
        <f>($E38*AE$2*AE$3/1000+($E38*$E$70*AE$2/60/1000)*$E$71-($E38*AE$2/1000/60)*$E$71)*(1-$I38/100)</f>
        <v>1.9685070028771487</v>
      </c>
      <c r="AF38" s="67"/>
      <c r="AG38" s="68">
        <f>($E38*AE$2*AE$4/1000+($E38*$E$78*AE$2/60/1000)*$E$79-($E38*AE$2/1000/60)*$E$79)*(1-$I38/100)</f>
        <v>5.0389606221379948</v>
      </c>
      <c r="AH38" s="67"/>
      <c r="AI38" s="68">
        <f>($E38*AI$2*AI$3/1000+($E38*$E$70*AI$2/60/1000)*$E$71-($E38*AI$2/1000/60)*$E$71)*(1-$I38/100)</f>
        <v>1.6436077888100464</v>
      </c>
      <c r="AJ38" s="67"/>
      <c r="AK38" s="68">
        <f>($E38*AI$2*AI$4/1000+($E38*$E$78*AI$2/60/1000)*$E$79-($E38*AI$2/1000/60)*$E$79)*(1-$I38/100)</f>
        <v>4.207287509746287</v>
      </c>
      <c r="AL38" s="67"/>
      <c r="AM38" s="68">
        <f>($E38*AM$2*AM$3/1000+($E38*$E$70*AM$2/60/1000)*$E$71-($E38*AM$2/1000/60)*$E$71)*(1-$I38/100)</f>
        <v>1.6436077888100464</v>
      </c>
      <c r="AN38" s="67"/>
      <c r="AO38" s="68">
        <f>($E38*AM$2*AM$4/1000+($E38*$E$78*AM$2/60/1000)*$E$79-($E38*AM$2/1000/60)*$E$79)*(1-$I38/100)</f>
        <v>4.207287509746287</v>
      </c>
      <c r="AP38" s="67"/>
      <c r="AQ38" s="68">
        <f>($E38*AQ$2*AQ$3/1000+($E38*$E$70*AQ$2/60/1000)*$E$71-($E38*AQ$2/1000/60)*$E$71)*(1-$I38/100)</f>
        <v>1.6436077888100464</v>
      </c>
      <c r="AR38" s="67"/>
      <c r="AS38" s="68">
        <f>($E38*AQ$2*AQ$4/1000+($E38*$E$78*AQ$2/60/1000)*$E$79-($E38*AQ$2/1000/60)*$E$79)*(1-$I38/100)</f>
        <v>4.207287509746287</v>
      </c>
      <c r="AT38" s="67"/>
      <c r="AU38" s="68">
        <f>($E38*AU$2*AU$3/1000+($E38*$E$70*AU$2/60/1000)*$E$71-($E38*AU$2/1000/60)*$E$71)*(1-$I38/100)</f>
        <v>2.2934062169442511</v>
      </c>
      <c r="AV38" s="67"/>
      <c r="AW38" s="68">
        <f>($E38*AU$2*AU$4/1000+($E38*$E$78*AU$2/60/1000)*$E$79-($E38*AU$2/1000/60)*$E$79)*(1-$I38/100)</f>
        <v>5.8706337345297026</v>
      </c>
      <c r="AX38" s="67"/>
      <c r="AY38" s="68">
        <f>($E38*AY$2*AY$3/1000+($E38*$E$70*AY$2/60/1000)*$E$71-($E38*AY$2/1000/60)*$E$71)*(1-$I38/100)</f>
        <v>2.2934062169442511</v>
      </c>
      <c r="AZ38" s="67"/>
      <c r="BA38" s="68">
        <f>($E38*AY$2*AY$4/1000+($E38*$E$78*AY$2/60/1000)*$E$79-($E38*AY$2/1000/60)*$E$79)*(1-$I38/100)</f>
        <v>5.8706337345297026</v>
      </c>
      <c r="BB38" s="67"/>
      <c r="BC38" s="68">
        <f>($E38*BC$2*BC$3/1000+($E38*$E$70*BC$2/60/1000)*$E$71-($E38*BC$2/1000/60)*$E$71)*(1-$I38/100)</f>
        <v>2.2934062169442511</v>
      </c>
      <c r="BD38" s="67"/>
      <c r="BE38" s="68">
        <f>($E38*BC$2*BC$4/1000+($E38*$E$78*BC$2/60/1000)*$E$79-($E38*BC$2/1000/60)*$E$79)*(1-$I38/100)</f>
        <v>5.8706337345297026</v>
      </c>
      <c r="BF38" s="67"/>
      <c r="BG38" s="68">
        <f>($E38*BG$2*BG$3/1000+($E38*$E$70*BG$2/60/1000)*$E$71-($E38*BG$2/1000/60)*$E$71)*(1-$I38/100)</f>
        <v>2.2934062169442511</v>
      </c>
      <c r="BH38" s="67"/>
      <c r="BI38" s="68">
        <f>($E38*BG$2*BG$4/1000+($E38*$E$78*BG$2/60/1000)*$E$79-($E38*BG$2/1000/60)*$E$79)*(1-$I38/100)</f>
        <v>5.8706337345297026</v>
      </c>
      <c r="BJ38" s="67"/>
      <c r="BK38" s="68">
        <f>($E38*BK$2*BK$3/1000+($E38*$E$70*BK$2/60/1000)*$E$71-($E38*BK$2/1000/60)*$E$71)*(1-$I38/100)</f>
        <v>2.2934062169442511</v>
      </c>
      <c r="BL38" s="67"/>
      <c r="BM38" s="68">
        <f>($E38*BK$2*BK$4/1000+($E38*$E$78*BK$2/60/1000)*$E$79-($E38*BK$2/1000/60)*$E$79)*(1-$I38/100)</f>
        <v>5.8706337345297026</v>
      </c>
      <c r="BN38" s="67"/>
      <c r="BO38" s="68">
        <f>($E38*BO$2*BO$3/1000+($E38*$E$70*BO$2/60/1000)*$E$71-($E38*BO$2/1000/60)*$E$71)*(1-$I38/100)</f>
        <v>2.2934062169442511</v>
      </c>
      <c r="BP38" s="67"/>
      <c r="BQ38" s="68">
        <f>($E38*BO$2*BO$4/1000+($E38*$E$78*BO$2/60/1000)*$E$79-($E38*BO$2/1000/60)*$E$79)*(1-$I38/100)</f>
        <v>5.8706337345297026</v>
      </c>
      <c r="BR38" s="67"/>
      <c r="BS38" s="68">
        <f>($E38*BS$2*BS$3/1000+($E38*$E$70*BS$2/60/1000)*$E$71-($E38*BS$2/1000/60)*$E$71)*(1-$I38/100)</f>
        <v>2.2934062169442511</v>
      </c>
      <c r="BT38" s="67"/>
      <c r="BU38" s="68">
        <f>($E38*BS$2*BS$4/1000+($E38*$E$78*BS$2/60/1000)*$E$79-($E38*BS$2/1000/60)*$E$79)*(1-$I38/100)</f>
        <v>5.8706337345297026</v>
      </c>
      <c r="BV38" s="67"/>
      <c r="BW38" s="68">
        <f>($E38*BW$2*BW$3/1000+($E38*$E$70*BW$2/60/1000)*$E$71-($E38*BW$2/1000/60)*$E$71)*(1-$I38/100)</f>
        <v>2.2934062169442511</v>
      </c>
      <c r="BX38" s="67"/>
      <c r="BY38" s="68">
        <f>($E38*BW$2*BW$4/1000+($E38*$E$78*BW$2/60/1000)*$E$79-($E38*BW$2/1000/60)*$E$79)*(1-$I38/100)</f>
        <v>5.8706337345297026</v>
      </c>
      <c r="BZ38" s="67"/>
      <c r="CA38" s="68">
        <f>($E38*CA$2*CA$3/1000+($E38*$E$70*CA$2/60/1000)*$E$71-($E38*CA$2/1000/60)*$E$71)*(1-$I38/100)</f>
        <v>2.2934062169442511</v>
      </c>
      <c r="CB38" s="67"/>
      <c r="CC38" s="68">
        <f>($E38*CA$2*CA$4/1000+($E38*$E$78*CA$2/60/1000)*$E$79-($E38*CA$2/1000/60)*$E$79)*(1-$I38/100)</f>
        <v>5.8706337345297026</v>
      </c>
      <c r="CD38" s="67"/>
      <c r="CE38" s="68">
        <f>($E38*CE$2*CE$3/1000+($E38*$E$70*CE$2/60/1000)*$E$71-($E38*CE$2/1000/60)*$E$71)*(1-$I38/100)</f>
        <v>2.2934062169442511</v>
      </c>
      <c r="CF38" s="67"/>
      <c r="CG38" s="68">
        <f>($E38*CE$2*CE$4/1000+($E38*$E$78*CE$2/60/1000)*$E$79-($E38*CE$2/1000/60)*$E$79)*(1-$I38/100)</f>
        <v>5.8706337345297026</v>
      </c>
      <c r="CH38" s="67"/>
      <c r="CI38" s="68">
        <f>($E38*CI$2*CI$3/1000+($E38*$E$70*CI$2/60/1000)*$E$71-($E38*CI$2/1000/60)*$E$71)*(1-$I38/100)</f>
        <v>2.2934062169442511</v>
      </c>
      <c r="CJ38" s="67"/>
      <c r="CK38" s="68">
        <f>($E38*CI$2*CI$4/1000+($E38*$E$78*CI$2/60/1000)*$E$79-($E38*CI$2/1000/60)*$E$79)*(1-$I38/100)</f>
        <v>5.8706337345297026</v>
      </c>
      <c r="CL38" s="67"/>
      <c r="CM38" s="68">
        <f>($E38*CM$2*CM$3/1000+($E38*$E$70*CM$2/60/1000)*$E$71-($E38*CM$2/1000/60)*$E$71)*(1-$I38/100)</f>
        <v>2.2934062169442511</v>
      </c>
      <c r="CN38" s="67"/>
      <c r="CO38" s="68">
        <f>($E38*CM$2*CM$4/1000+($E38*$E$78*CM$2/60/1000)*$E$79-($E38*CM$2/1000/60)*$E$79)*(1-$I38/100)</f>
        <v>5.8706337345297026</v>
      </c>
      <c r="CP38" s="67"/>
      <c r="CQ38" s="68">
        <f>($E38*CQ$2*CQ$3/1000+($E38*$E$70*CQ$2/60/1000)*$E$71-($E38*CQ$2/1000/60)*$E$71)*(1-$I38/100)</f>
        <v>2.2934062169442511</v>
      </c>
      <c r="CR38" s="67"/>
      <c r="CS38" s="68">
        <f>($E38*CQ$2*CQ$4/1000+($E38*$E$78*CQ$2/60/1000)*$E$79-($E38*CQ$2/1000/60)*$E$79)*(1-$I38/100)</f>
        <v>5.8706337345297026</v>
      </c>
      <c r="CT38" s="67"/>
      <c r="CU38" s="68">
        <f>($E38*CU$2*CU$3/1000+($E38*$E$70*CU$2/60/1000)*$E$71-($E38*CU$2/1000/60)*$E$71)*(1-$I38/100)</f>
        <v>2.2934062169442511</v>
      </c>
      <c r="CV38" s="67"/>
      <c r="CW38" s="68">
        <f>($E38*CU$2*CU$4/1000+($E38*$E$78*CU$2/60/1000)*$E$79-($E38*CU$2/1000/60)*$E$79)*(1-$I38/100)</f>
        <v>5.8706337345297026</v>
      </c>
      <c r="CX38" s="67"/>
      <c r="CY38" s="68">
        <f>($E38*CY$2*CY$3/1000+($E38*$E$70*CY$2/60/1000)*$E$71-($E38*CY$2/1000/60)*$E$71)*(1-$I38/100)</f>
        <v>2.2934062169442511</v>
      </c>
      <c r="CZ38" s="67"/>
      <c r="DA38" s="68">
        <f>($E38*CY$2*CY$4/1000+($E38*$E$78*CY$2/60/1000)*$E$79-($E38*CY$2/1000/60)*$E$79)*(1-$I38/100)</f>
        <v>5.8706337345297026</v>
      </c>
      <c r="DB38" s="67"/>
      <c r="DC38" s="68">
        <f>($E38*DC$2*DC$3/1000+($E38*$E$70*DC$2/60/1000)*$E$71-($E38*DC$2/1000/60)*$E$71)*(1-$I38/100)</f>
        <v>2.2934062169442511</v>
      </c>
      <c r="DD38" s="67"/>
      <c r="DE38" s="68">
        <f>($E38*DC$2*DC$4/1000+($E38*$E$78*DC$2/60/1000)*$E$79-($E38*DC$2/1000/60)*$E$79)*(1-$I38/100)</f>
        <v>5.8706337345297026</v>
      </c>
      <c r="DF38" s="67"/>
      <c r="DG38" s="68">
        <f>($E38*DG$2*DG$3/1000+($E38*$E$70*DG$2/60/1000)*$E$71-($E38*DG$2/1000/60)*$E$71)*(1-$I38/100)</f>
        <v>2.2934062169442511</v>
      </c>
      <c r="DH38" s="67"/>
      <c r="DI38" s="68">
        <f>($E38*DG$2*DG$4/1000+($E38*$E$78*DG$2/60/1000)*$E$79-($E38*DG$2/1000/60)*$E$79)*(1-$I38/100)</f>
        <v>5.8706337345297026</v>
      </c>
      <c r="DJ38" s="67"/>
      <c r="DK38" s="68">
        <f>($E38*DK$2*DK$3/1000+($E38*$E$70*DK$2/60/1000)*$E$71-($E38*DK$2/1000/60)*$E$71)*(1-$I38/100)</f>
        <v>2.2934062169442511</v>
      </c>
      <c r="DL38" s="67"/>
      <c r="DM38" s="68">
        <f>($E38*DK$2*DK$4/1000+($E38*$E$78*DK$2/60/1000)*$E$79-($E38*DK$2/1000/60)*$E$79)*(1-$I38/100)</f>
        <v>5.8706337345297026</v>
      </c>
      <c r="DN38" s="67"/>
      <c r="DO38" s="68">
        <f>($E38*DO$2*DO$3/1000+($E38*$E$70*DO$2/60/1000)*$E$71-($E38*DO$2/1000/60)*$E$71)*(1-$I38/100)</f>
        <v>2.2934062169442511</v>
      </c>
      <c r="DP38" s="67"/>
      <c r="DQ38" s="68">
        <f>($E38*DO$2*DO$4/1000+($E38*$E$78*DO$2/60/1000)*$E$79-($E38*DO$2/1000/60)*$E$79)*(1-$I38/100)</f>
        <v>5.8706337345297026</v>
      </c>
      <c r="DR38" s="67"/>
      <c r="DS38" s="68">
        <f>($E38*DS$2*DS$3/1000+($E38*$E$70*DS$2/60/1000)*$E$71-($E38*DS$2/1000/60)*$E$71)*(1-$I38/100)</f>
        <v>2.2934062169442511</v>
      </c>
      <c r="DT38" s="67"/>
      <c r="DU38" s="68">
        <f>($E38*DS$2*DS$4/1000+($E38*$E$78*DS$2/60/1000)*$E$79-($E38*DS$2/1000/60)*$E$79)*(1-$I38/100)</f>
        <v>5.8706337345297026</v>
      </c>
      <c r="DV38" s="67"/>
      <c r="DW38" s="68">
        <f>($E38*DW$2*DW$3/1000+($E38*$E$70*DW$2/60/1000)*$E$71-($E38*DW$2/1000/60)*$E$71)*(1-$I38/100)</f>
        <v>2.2934062169442511</v>
      </c>
      <c r="DX38" s="67"/>
      <c r="DY38" s="68">
        <f>($E38*DW$2*DW$4/1000+($E38*$E$78*DW$2/60/1000)*$E$79-($E38*DW$2/1000/60)*$E$79)*(1-$I38/100)</f>
        <v>5.8706337345297026</v>
      </c>
      <c r="DZ38" s="67"/>
      <c r="EA38" s="68">
        <f>($E38*EA$2*EA$3/1000+($E38*$E$70*EA$2/60/1000)*$E$71-($E38*EA$2/1000/60)*$E$71)*(1-$I38/100)</f>
        <v>1.9685070028771487</v>
      </c>
      <c r="EB38" s="67"/>
      <c r="EC38" s="68">
        <f>($E38*EA$2*EA$4/1000+($E38*$E$78*EA$2/60/1000)*$E$79-($E38*EA$2/1000/60)*$E$79)*(1-$I38/100)</f>
        <v>5.0389606221379948</v>
      </c>
      <c r="ED38" s="67"/>
      <c r="EE38" s="68">
        <f>($E38*EE$2*EE$3/1000+($E38*$E$70*EE$2/60/1000)*$E$71-($E38*EE$2/1000/60)*$E$71)*(1-$I38/100)</f>
        <v>1.9685070028771487</v>
      </c>
      <c r="EF38" s="67"/>
      <c r="EG38" s="68">
        <f>($E38*EE$2*EE$4/1000+($E38*$E$78*EE$2/60/1000)*$E$79-($E38*EE$2/1000/60)*$E$79)*(1-$I38/100)</f>
        <v>5.0389606221379948</v>
      </c>
      <c r="EH38" s="67"/>
      <c r="EI38" s="68">
        <f>($E38*EI$2*EI$3/1000+($E38*$E$70*EI$2/60/1000)*$E$71-($E38*EI$2/1000/60)*$E$71)*(1-$G38/100)</f>
        <v>0.3850738248069252</v>
      </c>
      <c r="EJ38" s="67"/>
      <c r="EK38" s="68">
        <f>($E38*EI$2*EI$4/1000+($E38*$E$78*EI$2/60/1000)*$E$79-($E38*EI$2/1000/60)*$E$79)*(1-$G38/100)</f>
        <v>0.98570735942627286</v>
      </c>
      <c r="EL38" s="67"/>
      <c r="EM38" s="68">
        <f t="shared" si="202"/>
        <v>1.9561182539355568</v>
      </c>
      <c r="EN38" s="67"/>
      <c r="EO38" s="68">
        <f t="shared" si="203"/>
        <v>4.8902956348388926</v>
      </c>
      <c r="EP38" s="67"/>
      <c r="EQ38" s="68">
        <f t="shared" si="204"/>
        <v>1.9561182539355568</v>
      </c>
      <c r="ER38" s="67"/>
      <c r="ES38" s="68">
        <f t="shared" si="205"/>
        <v>4.8902956348388926</v>
      </c>
      <c r="ET38" s="67"/>
      <c r="EU38" s="68">
        <f>($E38*EU$2*EU$3/1000+($E38*$E$70*EU$2/60/1000)*$E$71-($E38*EU$2/1000/60)*$E$71)*(1-$I38/100)</f>
        <v>2.2934062169442511</v>
      </c>
      <c r="EV38" s="67"/>
      <c r="EW38" s="68">
        <f>($E38*EU$2*EU$4/1000+($E38*$E$78*EU$2/60/1000)*$E$79-($E38*EU$2/1000/60)*$E$79)*(1-$I38/100)</f>
        <v>5.8706337345297026</v>
      </c>
      <c r="EX38" s="67"/>
      <c r="EY38" s="68">
        <f>($E38*EY$2*EY$3/1000+($E38*$E$70*EY$2/60/1000)*$E$71-($E38*EY$2/1000/60)*$E$71)*(1-$I38/100)</f>
        <v>2.2934062169442511</v>
      </c>
      <c r="EZ38" s="67"/>
      <c r="FA38" s="68">
        <f>($E38*EY$2*EY$4/1000+($E38*$E$78*EY$2/60/1000)*$E$79-($E38*EY$2/1000/60)*$E$79)*(1-$I38/100)</f>
        <v>5.8706337345297026</v>
      </c>
      <c r="FB38" s="67"/>
      <c r="FC38" s="68">
        <f>($E38*FC$2*FC$3/1000+($E38*$E$70*FC$2/60/1000)*$E$71-($E38*FC$2/1000/60)*$E$71)*(1-$I38/100)</f>
        <v>2.2934062169442511</v>
      </c>
      <c r="FD38" s="67"/>
      <c r="FE38" s="68">
        <f>($E38*FC$2*FC$4/1000+($E38*$E$78*FC$2/60/1000)*$E$79-($E38*FC$2/1000/60)*$E$79)*(1-$I38/100)</f>
        <v>5.8706337345297026</v>
      </c>
      <c r="FF38" s="67"/>
      <c r="FG38" s="68">
        <f>($E38*FG$2*FG$3/1000+($E38*$E$70*FG$2/60/1000)*$E$71-($E38*FG$2/1000/60)*$E$71)*(1-$I38/100)</f>
        <v>2.2934062169442511</v>
      </c>
      <c r="FH38" s="67"/>
      <c r="FI38" s="68">
        <f>($E38*FG$2*FG$4/1000+($E38*$E$78*FG$2/60/1000)*$E$79-($E38*FG$2/1000/60)*$E$79)*(1-$I38/100)</f>
        <v>5.8706337345297026</v>
      </c>
      <c r="FJ38" s="67"/>
      <c r="FK38" s="68">
        <f>($E38*FK$2*FK$3/1000+($E38*$E$70*FK$2/60/1000)*$E$71-($E38*FK$2/1000/60)*$E$71)*(1-$I38/100)</f>
        <v>2.2934062169442511</v>
      </c>
      <c r="FL38" s="67"/>
      <c r="FM38" s="68">
        <f>($E38*FK$2*FK$4/1000+($E38*$E$78*FK$2/60/1000)*$E$79-($E38*FK$2/1000/60)*$E$79)*(1-$I38/100)</f>
        <v>5.8706337345297026</v>
      </c>
      <c r="FN38" s="67"/>
      <c r="FO38" s="68">
        <f>($E38*FO$2*FO$3/1000+($E38*$E$70*FO$2/60/1000)*$E$71-($E38*FO$2/1000/60)*$E$71)*(1-$I38/100)</f>
        <v>2.2934062169442511</v>
      </c>
      <c r="FP38" s="67"/>
      <c r="FQ38" s="68">
        <f>($E38*FO$2*FO$4/1000+($E38*$E$78*FO$2/60/1000)*$E$79-($E38*FO$2/1000/60)*$E$79)*(1-$I38/100)</f>
        <v>5.8706337345297026</v>
      </c>
      <c r="FR38" s="67"/>
      <c r="FS38" s="68">
        <f>($E38*FS$2*FS$3/1000+($E38*$E$70*FS$2/60/1000)*$E$71-($E38*FS$2/1000/60)*$E$71)*(1-$I38/100)</f>
        <v>2.2934062169442511</v>
      </c>
      <c r="FT38" s="67"/>
      <c r="FU38" s="68">
        <f>($E38*FS$2*FS$4/1000+($E38*$E$78*FS$2/60/1000)*$E$79-($E38*FS$2/1000/60)*$E$79)*(1-$I38/100)</f>
        <v>5.8706337345297026</v>
      </c>
      <c r="FV38" s="67"/>
      <c r="FW38" s="68">
        <f>($E38*FW$2*FW$3/1000+($E38*$E$70*FW$2/60/1000)*$E$71-($E38*FW$2/1000/60)*$E$71)*(1-$I38/100)</f>
        <v>2.2934062169442511</v>
      </c>
      <c r="FX38" s="67"/>
      <c r="FY38" s="68">
        <f>($E38*FW$2*FW$4/1000+($E38*$E$78*FW$2/60/1000)*$E$79-($E38*FW$2/1000/60)*$E$79)*(1-$I38/100)</f>
        <v>5.8706337345297026</v>
      </c>
      <c r="FZ38" s="67"/>
    </row>
    <row r="39" spans="1:182" ht="15" customHeight="1">
      <c r="A39" s="63"/>
      <c r="B39" s="53" t="s">
        <v>195</v>
      </c>
      <c r="C39" s="64"/>
      <c r="D39" s="69" t="s">
        <v>196</v>
      </c>
      <c r="E39" s="71">
        <v>2.69E-2</v>
      </c>
      <c r="F39" s="67" t="str">
        <f t="shared" ca="1" si="135"/>
        <v>(2)</v>
      </c>
      <c r="G39" s="120">
        <v>55</v>
      </c>
      <c r="H39" s="123" t="str">
        <f ca="1">$A$89</f>
        <v>(6)</v>
      </c>
      <c r="I39" s="118">
        <f>EGEN_DPF_a_RONLER!G34</f>
        <v>60</v>
      </c>
      <c r="J39" s="67" t="str">
        <f t="shared" ca="1" si="137"/>
        <v>(10)</v>
      </c>
      <c r="K39" s="68">
        <f t="shared" si="222"/>
        <v>2.2287510800000004E-2</v>
      </c>
      <c r="L39" s="67"/>
      <c r="M39" s="68">
        <f t="shared" si="223"/>
        <v>5.6876929600000008E-2</v>
      </c>
      <c r="N39" s="67"/>
      <c r="O39" s="68">
        <f t="shared" si="138"/>
        <v>2.2287510800000004E-2</v>
      </c>
      <c r="P39" s="67"/>
      <c r="Q39" s="68">
        <f t="shared" si="139"/>
        <v>5.6876929600000008E-2</v>
      </c>
      <c r="R39" s="67"/>
      <c r="S39" s="68">
        <f t="shared" si="140"/>
        <v>1.861980878E-2</v>
      </c>
      <c r="T39" s="67"/>
      <c r="U39" s="68">
        <f t="shared" ref="U39:U42" si="224">($E39*S$2*S$4/1000+($E39*$E$77*S$2/60/1000)*$E$79-($E39*S$2/1000/60)*$E$79)*(1-$I39/100)</f>
        <v>4.7517085359999996E-2</v>
      </c>
      <c r="V39" s="67"/>
      <c r="W39" s="68">
        <f t="shared" si="142"/>
        <v>2.2287510800000004E-2</v>
      </c>
      <c r="X39" s="67"/>
      <c r="Y39" s="68">
        <f t="shared" ref="Y39:Y42" si="225">($E39*W$2*W$4/1000+($E39*$E$77*W$2/60/1000)*$E$79-($E39*W$2/1000/60)*$E$79)*(1-$I39/100)</f>
        <v>5.6876929600000008E-2</v>
      </c>
      <c r="Z39" s="67"/>
      <c r="AA39" s="68">
        <f t="shared" si="144"/>
        <v>2.2287510800000004E-2</v>
      </c>
      <c r="AB39" s="67"/>
      <c r="AC39" s="68">
        <f t="shared" ref="AC39:AC42" si="226">($E39*AA$2*AA$4/1000+($E39*$E$77*AA$2/60/1000)*$E$79-($E39*AA$2/1000/60)*$E$79)*(1-$I39/100)</f>
        <v>5.6876929600000008E-2</v>
      </c>
      <c r="AD39" s="67"/>
      <c r="AE39" s="68">
        <f t="shared" si="146"/>
        <v>2.2287510800000004E-2</v>
      </c>
      <c r="AF39" s="67"/>
      <c r="AG39" s="68">
        <f t="shared" ref="AG39:AG42" si="227">($E39*AE$2*AE$4/1000+($E39*$E$77*AE$2/60/1000)*$E$79-($E39*AE$2/1000/60)*$E$79)*(1-$I39/100)</f>
        <v>5.6876929600000008E-2</v>
      </c>
      <c r="AH39" s="67"/>
      <c r="AI39" s="68">
        <f t="shared" si="148"/>
        <v>1.8608989600000004E-2</v>
      </c>
      <c r="AJ39" s="67"/>
      <c r="AK39" s="68">
        <f t="shared" ref="AK39:AK42" si="228">($E39*AI$2*AI$4/1000+($E39*$E$77*AI$2/60/1000)*$E$79-($E39*AI$2/1000/60)*$E$79)*(1-$I39/100)</f>
        <v>4.7489475199999999E-2</v>
      </c>
      <c r="AL39" s="67"/>
      <c r="AM39" s="68">
        <f t="shared" si="150"/>
        <v>1.8608989600000004E-2</v>
      </c>
      <c r="AN39" s="67"/>
      <c r="AO39" s="68">
        <f t="shared" ref="AO39:AO42" si="229">($E39*AM$2*AM$4/1000+($E39*$E$77*AM$2/60/1000)*$E$79-($E39*AM$2/1000/60)*$E$79)*(1-$I39/100)</f>
        <v>4.7489475199999999E-2</v>
      </c>
      <c r="AP39" s="67"/>
      <c r="AQ39" s="68">
        <f t="shared" si="152"/>
        <v>1.8608989600000004E-2</v>
      </c>
      <c r="AR39" s="67"/>
      <c r="AS39" s="68">
        <f t="shared" ref="AS39:AS42" si="230">($E39*AQ$2*AQ$4/1000+($E39*$E$77*AQ$2/60/1000)*$E$79-($E39*AQ$2/1000/60)*$E$79)*(1-$I39/100)</f>
        <v>4.7489475199999999E-2</v>
      </c>
      <c r="AT39" s="67"/>
      <c r="AU39" s="68">
        <f t="shared" si="154"/>
        <v>2.5966032E-2</v>
      </c>
      <c r="AV39" s="67"/>
      <c r="AW39" s="68">
        <f t="shared" ref="AW39:AW42" si="231">($E39*AU$2*AU$4/1000+($E39*$E$77*AU$2/60/1000)*$E$79-($E39*AU$2/1000/60)*$E$79)*(1-$I39/100)</f>
        <v>6.626438400000001E-2</v>
      </c>
      <c r="AX39" s="67"/>
      <c r="AY39" s="68">
        <f t="shared" si="156"/>
        <v>2.5966032E-2</v>
      </c>
      <c r="AZ39" s="67"/>
      <c r="BA39" s="68">
        <f t="shared" ref="BA39:BA42" si="232">($E39*AY$2*AY$4/1000+($E39*$E$77*AY$2/60/1000)*$E$79-($E39*AY$2/1000/60)*$E$79)*(1-$I39/100)</f>
        <v>6.626438400000001E-2</v>
      </c>
      <c r="BB39" s="67"/>
      <c r="BC39" s="68">
        <f t="shared" si="158"/>
        <v>2.5966032E-2</v>
      </c>
      <c r="BD39" s="67"/>
      <c r="BE39" s="68">
        <f t="shared" ref="BE39:BE42" si="233">($E39*BC$2*BC$4/1000+($E39*$E$77*BC$2/60/1000)*$E$79-($E39*BC$2/1000/60)*$E$79)*(1-$I39/100)</f>
        <v>6.626438400000001E-2</v>
      </c>
      <c r="BF39" s="67"/>
      <c r="BG39" s="68">
        <f t="shared" si="160"/>
        <v>2.5966032E-2</v>
      </c>
      <c r="BH39" s="67"/>
      <c r="BI39" s="68">
        <f t="shared" ref="BI39:BI42" si="234">($E39*BG$2*BG$4/1000+($E39*$E$77*BG$2/60/1000)*$E$79-($E39*BG$2/1000/60)*$E$79)*(1-$I39/100)</f>
        <v>6.626438400000001E-2</v>
      </c>
      <c r="BJ39" s="67"/>
      <c r="BK39" s="68">
        <f t="shared" si="162"/>
        <v>2.5966032E-2</v>
      </c>
      <c r="BL39" s="67"/>
      <c r="BM39" s="68">
        <f t="shared" ref="BM39:BM42" si="235">($E39*BK$2*BK$4/1000+($E39*$E$77*BK$2/60/1000)*$E$79-($E39*BK$2/1000/60)*$E$79)*(1-$I39/100)</f>
        <v>6.626438400000001E-2</v>
      </c>
      <c r="BN39" s="67"/>
      <c r="BO39" s="68">
        <f t="shared" si="164"/>
        <v>2.5966032E-2</v>
      </c>
      <c r="BP39" s="67"/>
      <c r="BQ39" s="68">
        <f t="shared" ref="BQ39:BQ42" si="236">($E39*BO$2*BO$4/1000+($E39*$E$77*BO$2/60/1000)*$E$79-($E39*BO$2/1000/60)*$E$79)*(1-$I39/100)</f>
        <v>6.626438400000001E-2</v>
      </c>
      <c r="BR39" s="67"/>
      <c r="BS39" s="68">
        <f t="shared" si="166"/>
        <v>2.5966032E-2</v>
      </c>
      <c r="BT39" s="67"/>
      <c r="BU39" s="68">
        <f t="shared" ref="BU39:BU42" si="237">($E39*BS$2*BS$4/1000+($E39*$E$77*BS$2/60/1000)*$E$79-($E39*BS$2/1000/60)*$E$79)*(1-$I39/100)</f>
        <v>6.626438400000001E-2</v>
      </c>
      <c r="BV39" s="67"/>
      <c r="BW39" s="68">
        <f t="shared" si="168"/>
        <v>2.5966032E-2</v>
      </c>
      <c r="BX39" s="67"/>
      <c r="BY39" s="68">
        <f t="shared" ref="BY39:BY42" si="238">($E39*BW$2*BW$4/1000+($E39*$E$77*BW$2/60/1000)*$E$79-($E39*BW$2/1000/60)*$E$79)*(1-$I39/100)</f>
        <v>6.626438400000001E-2</v>
      </c>
      <c r="BZ39" s="67"/>
      <c r="CA39" s="68">
        <f t="shared" si="170"/>
        <v>2.5966032E-2</v>
      </c>
      <c r="CB39" s="67"/>
      <c r="CC39" s="68">
        <f t="shared" ref="CC39:CC42" si="239">($E39*CA$2*CA$4/1000+($E39*$E$77*CA$2/60/1000)*$E$79-($E39*CA$2/1000/60)*$E$79)*(1-$I39/100)</f>
        <v>6.626438400000001E-2</v>
      </c>
      <c r="CD39" s="67"/>
      <c r="CE39" s="68">
        <f t="shared" si="172"/>
        <v>2.5966032E-2</v>
      </c>
      <c r="CF39" s="67"/>
      <c r="CG39" s="68">
        <f t="shared" ref="CG39:CG42" si="240">($E39*CE$2*CE$4/1000+($E39*$E$77*CE$2/60/1000)*$E$79-($E39*CE$2/1000/60)*$E$79)*(1-$I39/100)</f>
        <v>6.626438400000001E-2</v>
      </c>
      <c r="CH39" s="67"/>
      <c r="CI39" s="68">
        <f t="shared" si="174"/>
        <v>2.5966032E-2</v>
      </c>
      <c r="CJ39" s="67"/>
      <c r="CK39" s="68">
        <f t="shared" ref="CK39:CK42" si="241">($E39*CI$2*CI$4/1000+($E39*$E$77*CI$2/60/1000)*$E$79-($E39*CI$2/1000/60)*$E$79)*(1-$I39/100)</f>
        <v>6.626438400000001E-2</v>
      </c>
      <c r="CL39" s="67"/>
      <c r="CM39" s="68">
        <f t="shared" si="176"/>
        <v>2.5966032E-2</v>
      </c>
      <c r="CN39" s="67"/>
      <c r="CO39" s="68">
        <f t="shared" ref="CO39:CO42" si="242">($E39*CM$2*CM$4/1000+($E39*$E$77*CM$2/60/1000)*$E$79-($E39*CM$2/1000/60)*$E$79)*(1-$I39/100)</f>
        <v>6.626438400000001E-2</v>
      </c>
      <c r="CP39" s="67"/>
      <c r="CQ39" s="68">
        <f t="shared" si="178"/>
        <v>2.5966032E-2</v>
      </c>
      <c r="CR39" s="67"/>
      <c r="CS39" s="68">
        <f t="shared" ref="CS39:CS42" si="243">($E39*CQ$2*CQ$4/1000+($E39*$E$77*CQ$2/60/1000)*$E$79-($E39*CQ$2/1000/60)*$E$79)*(1-$I39/100)</f>
        <v>6.626438400000001E-2</v>
      </c>
      <c r="CT39" s="67"/>
      <c r="CU39" s="68">
        <f t="shared" si="180"/>
        <v>2.5966032E-2</v>
      </c>
      <c r="CV39" s="67"/>
      <c r="CW39" s="68">
        <f t="shared" ref="CW39:CW42" si="244">($E39*CU$2*CU$4/1000+($E39*$E$77*CU$2/60/1000)*$E$79-($E39*CU$2/1000/60)*$E$79)*(1-$I39/100)</f>
        <v>6.626438400000001E-2</v>
      </c>
      <c r="CX39" s="67"/>
      <c r="CY39" s="68">
        <f t="shared" si="182"/>
        <v>2.5966032E-2</v>
      </c>
      <c r="CZ39" s="67"/>
      <c r="DA39" s="68">
        <f t="shared" ref="DA39:DA42" si="245">($E39*CY$2*CY$4/1000+($E39*$E$77*CY$2/60/1000)*$E$79-($E39*CY$2/1000/60)*$E$79)*(1-$I39/100)</f>
        <v>6.626438400000001E-2</v>
      </c>
      <c r="DB39" s="67"/>
      <c r="DC39" s="68">
        <f t="shared" si="184"/>
        <v>2.5966032E-2</v>
      </c>
      <c r="DD39" s="67"/>
      <c r="DE39" s="68">
        <f t="shared" ref="DE39:DE42" si="246">($E39*DC$2*DC$4/1000+($E39*$E$77*DC$2/60/1000)*$E$79-($E39*DC$2/1000/60)*$E$79)*(1-$I39/100)</f>
        <v>6.626438400000001E-2</v>
      </c>
      <c r="DF39" s="67"/>
      <c r="DG39" s="68">
        <f t="shared" si="186"/>
        <v>2.5966032E-2</v>
      </c>
      <c r="DH39" s="67"/>
      <c r="DI39" s="68">
        <f t="shared" ref="DI39:DI42" si="247">($E39*DG$2*DG$4/1000+($E39*$E$77*DG$2/60/1000)*$E$79-($E39*DG$2/1000/60)*$E$79)*(1-$I39/100)</f>
        <v>6.626438400000001E-2</v>
      </c>
      <c r="DJ39" s="67"/>
      <c r="DK39" s="68">
        <f t="shared" si="188"/>
        <v>2.5966032E-2</v>
      </c>
      <c r="DL39" s="67"/>
      <c r="DM39" s="68">
        <f t="shared" ref="DM39:DM42" si="248">($E39*DK$2*DK$4/1000+($E39*$E$77*DK$2/60/1000)*$E$79-($E39*DK$2/1000/60)*$E$79)*(1-$I39/100)</f>
        <v>6.626438400000001E-2</v>
      </c>
      <c r="DN39" s="67"/>
      <c r="DO39" s="68">
        <f t="shared" si="190"/>
        <v>2.5966032E-2</v>
      </c>
      <c r="DP39" s="67"/>
      <c r="DQ39" s="68">
        <f t="shared" ref="DQ39:DQ42" si="249">($E39*DO$2*DO$4/1000+($E39*$E$77*DO$2/60/1000)*$E$79-($E39*DO$2/1000/60)*$E$79)*(1-$I39/100)</f>
        <v>6.626438400000001E-2</v>
      </c>
      <c r="DR39" s="67"/>
      <c r="DS39" s="68">
        <f t="shared" si="192"/>
        <v>2.5966032E-2</v>
      </c>
      <c r="DT39" s="67"/>
      <c r="DU39" s="68">
        <f t="shared" ref="DU39:DU42" si="250">($E39*DS$2*DS$4/1000+($E39*$E$77*DS$2/60/1000)*$E$79-($E39*DS$2/1000/60)*$E$79)*(1-$I39/100)</f>
        <v>6.626438400000001E-2</v>
      </c>
      <c r="DV39" s="67"/>
      <c r="DW39" s="68">
        <f t="shared" si="194"/>
        <v>2.5966032E-2</v>
      </c>
      <c r="DX39" s="67"/>
      <c r="DY39" s="68">
        <f t="shared" ref="DY39:DY42" si="251">($E39*DW$2*DW$4/1000+($E39*$E$77*DW$2/60/1000)*$E$79-($E39*DW$2/1000/60)*$E$79)*(1-$I39/100)</f>
        <v>6.626438400000001E-2</v>
      </c>
      <c r="DZ39" s="67"/>
      <c r="EA39" s="68">
        <f t="shared" si="196"/>
        <v>2.2287510800000004E-2</v>
      </c>
      <c r="EB39" s="67"/>
      <c r="EC39" s="68">
        <f t="shared" ref="EC39:EC42" si="252">($E39*EA$2*EA$4/1000+($E39*$E$77*EA$2/60/1000)*$E$79-($E39*EA$2/1000/60)*$E$79)*(1-$I39/100)</f>
        <v>5.6876929600000008E-2</v>
      </c>
      <c r="ED39" s="67"/>
      <c r="EE39" s="68">
        <f t="shared" si="198"/>
        <v>2.2287510800000004E-2</v>
      </c>
      <c r="EF39" s="67"/>
      <c r="EG39" s="68">
        <f t="shared" ref="EG39:EG42" si="253">($E39*EE$2*EE$4/1000+($E39*$E$77*EE$2/60/1000)*$E$79-($E39*EE$2/1000/60)*$E$79)*(1-$I39/100)</f>
        <v>5.6876929600000008E-2</v>
      </c>
      <c r="EH39" s="67"/>
      <c r="EI39" s="68">
        <f t="shared" si="200"/>
        <v>4.1870226599999985E-3</v>
      </c>
      <c r="EJ39" s="67"/>
      <c r="EK39" s="68">
        <f t="shared" si="201"/>
        <v>1.0685131919999999E-2</v>
      </c>
      <c r="EL39" s="67"/>
      <c r="EM39" s="68">
        <f t="shared" si="202"/>
        <v>2.2165600000000004E-2</v>
      </c>
      <c r="EN39" s="67"/>
      <c r="EO39" s="68">
        <f t="shared" si="203"/>
        <v>5.5413999999999998E-2</v>
      </c>
      <c r="EP39" s="67"/>
      <c r="EQ39" s="68">
        <f t="shared" si="204"/>
        <v>2.2165600000000004E-2</v>
      </c>
      <c r="ER39" s="67"/>
      <c r="ES39" s="68">
        <f t="shared" si="205"/>
        <v>5.5413999999999998E-2</v>
      </c>
      <c r="ET39" s="67"/>
      <c r="EU39" s="68">
        <f t="shared" si="206"/>
        <v>2.5966032E-2</v>
      </c>
      <c r="EV39" s="67"/>
      <c r="EW39" s="68">
        <f t="shared" ref="EW39:EW42" si="254">($E39*EU$2*EU$4/1000+($E39*$E$77*EU$2/60/1000)*$E$79-($E39*EU$2/1000/60)*$E$79)*(1-$I39/100)</f>
        <v>6.626438400000001E-2</v>
      </c>
      <c r="EX39" s="67"/>
      <c r="EY39" s="68">
        <f t="shared" si="208"/>
        <v>2.5966032E-2</v>
      </c>
      <c r="EZ39" s="67"/>
      <c r="FA39" s="68">
        <f t="shared" ref="FA39:FA42" si="255">($E39*EY$2*EY$4/1000+($E39*$E$77*EY$2/60/1000)*$E$79-($E39*EY$2/1000/60)*$E$79)*(1-$I39/100)</f>
        <v>6.626438400000001E-2</v>
      </c>
      <c r="FB39" s="67"/>
      <c r="FC39" s="68">
        <f t="shared" si="210"/>
        <v>2.5966032E-2</v>
      </c>
      <c r="FD39" s="67"/>
      <c r="FE39" s="68">
        <f t="shared" ref="FE39:FE42" si="256">($E39*FC$2*FC$4/1000+($E39*$E$77*FC$2/60/1000)*$E$79-($E39*FC$2/1000/60)*$E$79)*(1-$I39/100)</f>
        <v>6.626438400000001E-2</v>
      </c>
      <c r="FF39" s="67"/>
      <c r="FG39" s="68">
        <f t="shared" si="212"/>
        <v>2.5966032E-2</v>
      </c>
      <c r="FH39" s="67"/>
      <c r="FI39" s="68">
        <f t="shared" ref="FI39:FI42" si="257">($E39*FG$2*FG$4/1000+($E39*$E$77*FG$2/60/1000)*$E$79-($E39*FG$2/1000/60)*$E$79)*(1-$I39/100)</f>
        <v>6.626438400000001E-2</v>
      </c>
      <c r="FJ39" s="67"/>
      <c r="FK39" s="68">
        <f t="shared" si="214"/>
        <v>2.5966032E-2</v>
      </c>
      <c r="FL39" s="67"/>
      <c r="FM39" s="68">
        <f t="shared" ref="FM39:FM42" si="258">($E39*FK$2*FK$4/1000+($E39*$E$77*FK$2/60/1000)*$E$79-($E39*FK$2/1000/60)*$E$79)*(1-$I39/100)</f>
        <v>6.626438400000001E-2</v>
      </c>
      <c r="FN39" s="67"/>
      <c r="FO39" s="68">
        <f t="shared" si="216"/>
        <v>2.5966032E-2</v>
      </c>
      <c r="FP39" s="67"/>
      <c r="FQ39" s="68">
        <f t="shared" ref="FQ39:FQ42" si="259">($E39*FO$2*FO$4/1000+($E39*$E$77*FO$2/60/1000)*$E$79-($E39*FO$2/1000/60)*$E$79)*(1-$I39/100)</f>
        <v>6.626438400000001E-2</v>
      </c>
      <c r="FR39" s="67"/>
      <c r="FS39" s="68">
        <f t="shared" si="218"/>
        <v>2.5966032E-2</v>
      </c>
      <c r="FT39" s="67"/>
      <c r="FU39" s="68">
        <f t="shared" ref="FU39:FU42" si="260">($E39*FS$2*FS$4/1000+($E39*$E$77*FS$2/60/1000)*$E$79-($E39*FS$2/1000/60)*$E$79)*(1-$I39/100)</f>
        <v>6.626438400000001E-2</v>
      </c>
      <c r="FV39" s="67"/>
      <c r="FW39" s="68">
        <f t="shared" si="220"/>
        <v>2.5966032E-2</v>
      </c>
      <c r="FX39" s="67"/>
      <c r="FY39" s="68">
        <f t="shared" ref="FY39:FY42" si="261">($E39*FW$2*FW$4/1000+($E39*$E$77*FW$2/60/1000)*$E$79-($E39*FW$2/1000/60)*$E$79)*(1-$I39/100)</f>
        <v>6.626438400000001E-2</v>
      </c>
      <c r="FZ39" s="67"/>
    </row>
    <row r="40" spans="1:182" ht="15" customHeight="1">
      <c r="A40" s="63"/>
      <c r="B40" s="53" t="s">
        <v>197</v>
      </c>
      <c r="C40" s="64"/>
      <c r="D40" s="65" t="s">
        <v>198</v>
      </c>
      <c r="E40" s="70">
        <v>0.47</v>
      </c>
      <c r="F40" s="67" t="str">
        <f t="shared" ca="1" si="135"/>
        <v>(2)</v>
      </c>
      <c r="G40" s="120">
        <v>63</v>
      </c>
      <c r="H40" s="67" t="str">
        <f ca="1">$A$92</f>
        <v>(9)</v>
      </c>
      <c r="I40" s="121">
        <f>EGEN_DPF_a_RONLER!G35</f>
        <v>63</v>
      </c>
      <c r="J40" s="67" t="str">
        <f t="shared" ca="1" si="137"/>
        <v>(10)</v>
      </c>
      <c r="K40" s="68">
        <f t="shared" si="222"/>
        <v>0.36020428700000001</v>
      </c>
      <c r="L40" s="67"/>
      <c r="M40" s="68">
        <f t="shared" si="223"/>
        <v>0.91922844400000003</v>
      </c>
      <c r="N40" s="67"/>
      <c r="O40" s="68">
        <f t="shared" si="138"/>
        <v>0.36020428700000001</v>
      </c>
      <c r="P40" s="67"/>
      <c r="Q40" s="68">
        <f t="shared" si="139"/>
        <v>0.91922844400000003</v>
      </c>
      <c r="R40" s="67"/>
      <c r="S40" s="68">
        <f t="shared" si="140"/>
        <v>0.30092795044999993</v>
      </c>
      <c r="T40" s="67"/>
      <c r="U40" s="68">
        <f t="shared" si="224"/>
        <v>0.76795735539999976</v>
      </c>
      <c r="V40" s="67"/>
      <c r="W40" s="68">
        <f t="shared" si="142"/>
        <v>0.36020428700000001</v>
      </c>
      <c r="X40" s="67"/>
      <c r="Y40" s="68">
        <f t="shared" si="225"/>
        <v>0.91922844400000003</v>
      </c>
      <c r="Z40" s="67"/>
      <c r="AA40" s="68">
        <f t="shared" si="144"/>
        <v>0.36020428700000001</v>
      </c>
      <c r="AB40" s="67"/>
      <c r="AC40" s="68">
        <f t="shared" si="226"/>
        <v>0.91922844400000003</v>
      </c>
      <c r="AD40" s="67"/>
      <c r="AE40" s="68">
        <f t="shared" si="146"/>
        <v>0.36020428700000001</v>
      </c>
      <c r="AF40" s="67"/>
      <c r="AG40" s="68">
        <f t="shared" si="227"/>
        <v>0.91922844400000003</v>
      </c>
      <c r="AH40" s="67"/>
      <c r="AI40" s="68">
        <f t="shared" si="148"/>
        <v>0.30075309399999994</v>
      </c>
      <c r="AJ40" s="67"/>
      <c r="AK40" s="68">
        <f t="shared" si="228"/>
        <v>0.76751112799999988</v>
      </c>
      <c r="AL40" s="67"/>
      <c r="AM40" s="68">
        <f t="shared" si="150"/>
        <v>0.30075309399999994</v>
      </c>
      <c r="AN40" s="67"/>
      <c r="AO40" s="68">
        <f t="shared" si="229"/>
        <v>0.76751112799999988</v>
      </c>
      <c r="AP40" s="67"/>
      <c r="AQ40" s="68">
        <f t="shared" si="152"/>
        <v>0.30075309399999994</v>
      </c>
      <c r="AR40" s="67"/>
      <c r="AS40" s="68">
        <f t="shared" si="230"/>
        <v>0.76751112799999988</v>
      </c>
      <c r="AT40" s="67"/>
      <c r="AU40" s="68">
        <f t="shared" si="154"/>
        <v>0.41965547999999991</v>
      </c>
      <c r="AV40" s="67"/>
      <c r="AW40" s="68">
        <f t="shared" si="231"/>
        <v>1.0709457600000001</v>
      </c>
      <c r="AX40" s="67"/>
      <c r="AY40" s="68">
        <f t="shared" si="156"/>
        <v>0.41965547999999991</v>
      </c>
      <c r="AZ40" s="67"/>
      <c r="BA40" s="68">
        <f t="shared" si="232"/>
        <v>1.0709457600000001</v>
      </c>
      <c r="BB40" s="67"/>
      <c r="BC40" s="68">
        <f t="shared" si="158"/>
        <v>0.41965547999999991</v>
      </c>
      <c r="BD40" s="67"/>
      <c r="BE40" s="68">
        <f t="shared" si="233"/>
        <v>1.0709457600000001</v>
      </c>
      <c r="BF40" s="67"/>
      <c r="BG40" s="68">
        <f t="shared" si="160"/>
        <v>0.41965547999999991</v>
      </c>
      <c r="BH40" s="67"/>
      <c r="BI40" s="68">
        <f t="shared" si="234"/>
        <v>1.0709457600000001</v>
      </c>
      <c r="BJ40" s="67"/>
      <c r="BK40" s="68">
        <f t="shared" si="162"/>
        <v>0.41965547999999991</v>
      </c>
      <c r="BL40" s="67"/>
      <c r="BM40" s="68">
        <f t="shared" si="235"/>
        <v>1.0709457600000001</v>
      </c>
      <c r="BN40" s="67"/>
      <c r="BO40" s="68">
        <f t="shared" si="164"/>
        <v>0.41965547999999991</v>
      </c>
      <c r="BP40" s="67"/>
      <c r="BQ40" s="68">
        <f t="shared" si="236"/>
        <v>1.0709457600000001</v>
      </c>
      <c r="BR40" s="67"/>
      <c r="BS40" s="68">
        <f t="shared" si="166"/>
        <v>0.41965547999999991</v>
      </c>
      <c r="BT40" s="67"/>
      <c r="BU40" s="68">
        <f t="shared" si="237"/>
        <v>1.0709457600000001</v>
      </c>
      <c r="BV40" s="67"/>
      <c r="BW40" s="68">
        <f t="shared" si="168"/>
        <v>0.41965547999999991</v>
      </c>
      <c r="BX40" s="67"/>
      <c r="BY40" s="68">
        <f t="shared" si="238"/>
        <v>1.0709457600000001</v>
      </c>
      <c r="BZ40" s="67"/>
      <c r="CA40" s="68">
        <f t="shared" si="170"/>
        <v>0.41965547999999991</v>
      </c>
      <c r="CB40" s="67"/>
      <c r="CC40" s="68">
        <f t="shared" si="239"/>
        <v>1.0709457600000001</v>
      </c>
      <c r="CD40" s="67"/>
      <c r="CE40" s="68">
        <f t="shared" si="172"/>
        <v>0.41965547999999991</v>
      </c>
      <c r="CF40" s="67"/>
      <c r="CG40" s="68">
        <f t="shared" si="240"/>
        <v>1.0709457600000001</v>
      </c>
      <c r="CH40" s="67"/>
      <c r="CI40" s="68">
        <f t="shared" si="174"/>
        <v>0.41965547999999991</v>
      </c>
      <c r="CJ40" s="67"/>
      <c r="CK40" s="68">
        <f t="shared" si="241"/>
        <v>1.0709457600000001</v>
      </c>
      <c r="CL40" s="67"/>
      <c r="CM40" s="68">
        <f t="shared" si="176"/>
        <v>0.41965547999999991</v>
      </c>
      <c r="CN40" s="67"/>
      <c r="CO40" s="68">
        <f t="shared" si="242"/>
        <v>1.0709457600000001</v>
      </c>
      <c r="CP40" s="67"/>
      <c r="CQ40" s="68">
        <f t="shared" si="178"/>
        <v>0.41965547999999991</v>
      </c>
      <c r="CR40" s="67"/>
      <c r="CS40" s="68">
        <f t="shared" si="243"/>
        <v>1.0709457600000001</v>
      </c>
      <c r="CT40" s="67"/>
      <c r="CU40" s="68">
        <f t="shared" si="180"/>
        <v>0.41965547999999991</v>
      </c>
      <c r="CV40" s="67"/>
      <c r="CW40" s="68">
        <f t="shared" si="244"/>
        <v>1.0709457600000001</v>
      </c>
      <c r="CX40" s="67"/>
      <c r="CY40" s="68">
        <f t="shared" si="182"/>
        <v>0.41965547999999991</v>
      </c>
      <c r="CZ40" s="67"/>
      <c r="DA40" s="68">
        <f t="shared" si="245"/>
        <v>1.0709457600000001</v>
      </c>
      <c r="DB40" s="67"/>
      <c r="DC40" s="68">
        <f t="shared" si="184"/>
        <v>0.41965547999999991</v>
      </c>
      <c r="DD40" s="67"/>
      <c r="DE40" s="68">
        <f t="shared" si="246"/>
        <v>1.0709457600000001</v>
      </c>
      <c r="DF40" s="67"/>
      <c r="DG40" s="68">
        <f t="shared" si="186"/>
        <v>0.41965547999999991</v>
      </c>
      <c r="DH40" s="67"/>
      <c r="DI40" s="68">
        <f t="shared" si="247"/>
        <v>1.0709457600000001</v>
      </c>
      <c r="DJ40" s="67"/>
      <c r="DK40" s="68">
        <f t="shared" si="188"/>
        <v>0.41965547999999991</v>
      </c>
      <c r="DL40" s="67"/>
      <c r="DM40" s="68">
        <f t="shared" si="248"/>
        <v>1.0709457600000001</v>
      </c>
      <c r="DN40" s="67"/>
      <c r="DO40" s="68">
        <f t="shared" si="190"/>
        <v>0.41965547999999991</v>
      </c>
      <c r="DP40" s="67"/>
      <c r="DQ40" s="68">
        <f t="shared" si="249"/>
        <v>1.0709457600000001</v>
      </c>
      <c r="DR40" s="67"/>
      <c r="DS40" s="68">
        <f t="shared" si="192"/>
        <v>0.41965547999999991</v>
      </c>
      <c r="DT40" s="67"/>
      <c r="DU40" s="68">
        <f t="shared" si="250"/>
        <v>1.0709457600000001</v>
      </c>
      <c r="DV40" s="67"/>
      <c r="DW40" s="68">
        <f t="shared" si="194"/>
        <v>0.41965547999999991</v>
      </c>
      <c r="DX40" s="67"/>
      <c r="DY40" s="68">
        <f t="shared" si="251"/>
        <v>1.0709457600000001</v>
      </c>
      <c r="DZ40" s="67"/>
      <c r="EA40" s="68">
        <f t="shared" si="196"/>
        <v>0.36020428700000001</v>
      </c>
      <c r="EB40" s="67"/>
      <c r="EC40" s="68">
        <f t="shared" si="252"/>
        <v>0.91922844400000003</v>
      </c>
      <c r="ED40" s="67"/>
      <c r="EE40" s="68">
        <f t="shared" si="198"/>
        <v>0.36020428700000001</v>
      </c>
      <c r="EF40" s="67"/>
      <c r="EG40" s="68">
        <f t="shared" si="253"/>
        <v>0.91922844400000003</v>
      </c>
      <c r="EH40" s="67"/>
      <c r="EI40" s="68">
        <f t="shared" si="200"/>
        <v>6.0150618800000014E-2</v>
      </c>
      <c r="EJ40" s="67"/>
      <c r="EK40" s="68">
        <f t="shared" si="201"/>
        <v>0.15350222559999999</v>
      </c>
      <c r="EL40" s="67"/>
      <c r="EM40" s="68">
        <f t="shared" si="202"/>
        <v>0.358234</v>
      </c>
      <c r="EN40" s="67"/>
      <c r="EO40" s="68">
        <f t="shared" si="203"/>
        <v>0.89558500000000008</v>
      </c>
      <c r="EP40" s="67"/>
      <c r="EQ40" s="68">
        <f t="shared" si="204"/>
        <v>0.358234</v>
      </c>
      <c r="ER40" s="67"/>
      <c r="ES40" s="68">
        <f t="shared" si="205"/>
        <v>0.89558500000000008</v>
      </c>
      <c r="ET40" s="67"/>
      <c r="EU40" s="68">
        <f t="shared" si="206"/>
        <v>0.41965547999999991</v>
      </c>
      <c r="EV40" s="67"/>
      <c r="EW40" s="68">
        <f t="shared" si="254"/>
        <v>1.0709457600000001</v>
      </c>
      <c r="EX40" s="67"/>
      <c r="EY40" s="68">
        <f t="shared" si="208"/>
        <v>0.41965547999999991</v>
      </c>
      <c r="EZ40" s="67"/>
      <c r="FA40" s="68">
        <f t="shared" si="255"/>
        <v>1.0709457600000001</v>
      </c>
      <c r="FB40" s="67"/>
      <c r="FC40" s="68">
        <f t="shared" si="210"/>
        <v>0.41965547999999991</v>
      </c>
      <c r="FD40" s="67"/>
      <c r="FE40" s="68">
        <f t="shared" si="256"/>
        <v>1.0709457600000001</v>
      </c>
      <c r="FF40" s="67"/>
      <c r="FG40" s="68">
        <f t="shared" si="212"/>
        <v>0.41965547999999991</v>
      </c>
      <c r="FH40" s="67"/>
      <c r="FI40" s="68">
        <f t="shared" si="257"/>
        <v>1.0709457600000001</v>
      </c>
      <c r="FJ40" s="67"/>
      <c r="FK40" s="68">
        <f t="shared" si="214"/>
        <v>0.41965547999999991</v>
      </c>
      <c r="FL40" s="67"/>
      <c r="FM40" s="68">
        <f t="shared" si="258"/>
        <v>1.0709457600000001</v>
      </c>
      <c r="FN40" s="67"/>
      <c r="FO40" s="68">
        <f t="shared" si="216"/>
        <v>0.41965547999999991</v>
      </c>
      <c r="FP40" s="67"/>
      <c r="FQ40" s="68">
        <f t="shared" si="259"/>
        <v>1.0709457600000001</v>
      </c>
      <c r="FR40" s="67"/>
      <c r="FS40" s="68">
        <f t="shared" si="218"/>
        <v>0.41965547999999991</v>
      </c>
      <c r="FT40" s="67"/>
      <c r="FU40" s="68">
        <f t="shared" si="260"/>
        <v>1.0709457600000001</v>
      </c>
      <c r="FV40" s="67"/>
      <c r="FW40" s="68">
        <f t="shared" si="220"/>
        <v>0.41965547999999991</v>
      </c>
      <c r="FX40" s="67"/>
      <c r="FY40" s="68">
        <f t="shared" si="261"/>
        <v>1.0709457600000001</v>
      </c>
      <c r="FZ40" s="67"/>
    </row>
    <row r="41" spans="1:182" ht="15" customHeight="1">
      <c r="A41" s="63"/>
      <c r="B41" s="53" t="s">
        <v>199</v>
      </c>
      <c r="C41" s="64"/>
      <c r="D41" s="69" t="s">
        <v>200</v>
      </c>
      <c r="E41" s="71">
        <v>0.10539999999999999</v>
      </c>
      <c r="F41" s="67" t="str">
        <f t="shared" ca="1" si="135"/>
        <v>(2)</v>
      </c>
      <c r="G41" s="120">
        <v>63</v>
      </c>
      <c r="H41" s="67" t="str">
        <f ca="1">$A$89</f>
        <v>(6)</v>
      </c>
      <c r="I41" s="122">
        <f>EGEN_DPF_a_RONLER!G36</f>
        <v>73</v>
      </c>
      <c r="J41" s="67" t="str">
        <f t="shared" ca="1" si="137"/>
        <v>(10)</v>
      </c>
      <c r="K41" s="68">
        <f t="shared" si="222"/>
        <v>5.8945909139999995E-2</v>
      </c>
      <c r="L41" s="67"/>
      <c r="M41" s="68">
        <f t="shared" si="223"/>
        <v>0.15042784967999998</v>
      </c>
      <c r="N41" s="67"/>
      <c r="O41" s="68">
        <f t="shared" si="138"/>
        <v>5.8945909139999995E-2</v>
      </c>
      <c r="P41" s="67"/>
      <c r="Q41" s="68">
        <f t="shared" si="139"/>
        <v>0.15042784967999998</v>
      </c>
      <c r="R41" s="67"/>
      <c r="S41" s="68">
        <f t="shared" si="140"/>
        <v>4.9245587199000004E-2</v>
      </c>
      <c r="T41" s="67"/>
      <c r="U41" s="68">
        <f t="shared" si="224"/>
        <v>0.12567297538799999</v>
      </c>
      <c r="V41" s="67"/>
      <c r="W41" s="68">
        <f t="shared" si="142"/>
        <v>5.8945909139999995E-2</v>
      </c>
      <c r="X41" s="67"/>
      <c r="Y41" s="68">
        <f t="shared" si="225"/>
        <v>0.15042784967999998</v>
      </c>
      <c r="Z41" s="67"/>
      <c r="AA41" s="68">
        <f t="shared" si="144"/>
        <v>5.8945909139999995E-2</v>
      </c>
      <c r="AB41" s="67"/>
      <c r="AC41" s="68">
        <f t="shared" si="226"/>
        <v>0.15042784967999998</v>
      </c>
      <c r="AD41" s="67"/>
      <c r="AE41" s="68">
        <f t="shared" si="146"/>
        <v>5.8945909139999995E-2</v>
      </c>
      <c r="AF41" s="67"/>
      <c r="AG41" s="68">
        <f t="shared" si="227"/>
        <v>0.15042784967999998</v>
      </c>
      <c r="AH41" s="67"/>
      <c r="AI41" s="68">
        <f t="shared" si="148"/>
        <v>4.9216972679999998E-2</v>
      </c>
      <c r="AJ41" s="67"/>
      <c r="AK41" s="68">
        <f t="shared" si="228"/>
        <v>0.12559995216</v>
      </c>
      <c r="AL41" s="67"/>
      <c r="AM41" s="68">
        <f t="shared" si="150"/>
        <v>4.9216972679999998E-2</v>
      </c>
      <c r="AN41" s="67"/>
      <c r="AO41" s="68">
        <f t="shared" si="229"/>
        <v>0.12559995216</v>
      </c>
      <c r="AP41" s="67"/>
      <c r="AQ41" s="68">
        <f t="shared" si="152"/>
        <v>4.9216972679999998E-2</v>
      </c>
      <c r="AR41" s="67"/>
      <c r="AS41" s="68">
        <f t="shared" si="230"/>
        <v>0.12559995216</v>
      </c>
      <c r="AT41" s="67"/>
      <c r="AU41" s="68">
        <f t="shared" si="154"/>
        <v>6.8674845599999992E-2</v>
      </c>
      <c r="AV41" s="67"/>
      <c r="AW41" s="68">
        <f t="shared" si="231"/>
        <v>0.17525574719999998</v>
      </c>
      <c r="AX41" s="67"/>
      <c r="AY41" s="68">
        <f t="shared" si="156"/>
        <v>6.8674845599999992E-2</v>
      </c>
      <c r="AZ41" s="67"/>
      <c r="BA41" s="68">
        <f t="shared" si="232"/>
        <v>0.17525574719999998</v>
      </c>
      <c r="BB41" s="67"/>
      <c r="BC41" s="68">
        <f t="shared" si="158"/>
        <v>6.8674845599999992E-2</v>
      </c>
      <c r="BD41" s="67"/>
      <c r="BE41" s="68">
        <f t="shared" si="233"/>
        <v>0.17525574719999998</v>
      </c>
      <c r="BF41" s="67"/>
      <c r="BG41" s="68">
        <f t="shared" si="160"/>
        <v>6.8674845599999992E-2</v>
      </c>
      <c r="BH41" s="67"/>
      <c r="BI41" s="68">
        <f t="shared" si="234"/>
        <v>0.17525574719999998</v>
      </c>
      <c r="BJ41" s="67"/>
      <c r="BK41" s="68">
        <f t="shared" si="162"/>
        <v>6.8674845599999992E-2</v>
      </c>
      <c r="BL41" s="67"/>
      <c r="BM41" s="68">
        <f t="shared" si="235"/>
        <v>0.17525574719999998</v>
      </c>
      <c r="BN41" s="67"/>
      <c r="BO41" s="68">
        <f t="shared" si="164"/>
        <v>6.8674845599999992E-2</v>
      </c>
      <c r="BP41" s="67"/>
      <c r="BQ41" s="68">
        <f t="shared" si="236"/>
        <v>0.17525574719999998</v>
      </c>
      <c r="BR41" s="67"/>
      <c r="BS41" s="68">
        <f t="shared" si="166"/>
        <v>6.8674845599999992E-2</v>
      </c>
      <c r="BT41" s="67"/>
      <c r="BU41" s="68">
        <f t="shared" si="237"/>
        <v>0.17525574719999998</v>
      </c>
      <c r="BV41" s="67"/>
      <c r="BW41" s="68">
        <f t="shared" si="168"/>
        <v>6.8674845599999992E-2</v>
      </c>
      <c r="BX41" s="67"/>
      <c r="BY41" s="68">
        <f t="shared" si="238"/>
        <v>0.17525574719999998</v>
      </c>
      <c r="BZ41" s="67"/>
      <c r="CA41" s="68">
        <f t="shared" si="170"/>
        <v>6.8674845599999992E-2</v>
      </c>
      <c r="CB41" s="67"/>
      <c r="CC41" s="68">
        <f t="shared" si="239"/>
        <v>0.17525574719999998</v>
      </c>
      <c r="CD41" s="67"/>
      <c r="CE41" s="68">
        <f t="shared" si="172"/>
        <v>6.8674845599999992E-2</v>
      </c>
      <c r="CF41" s="67"/>
      <c r="CG41" s="68">
        <f t="shared" si="240"/>
        <v>0.17525574719999998</v>
      </c>
      <c r="CH41" s="67"/>
      <c r="CI41" s="68">
        <f t="shared" si="174"/>
        <v>6.8674845599999992E-2</v>
      </c>
      <c r="CJ41" s="67"/>
      <c r="CK41" s="68">
        <f t="shared" si="241"/>
        <v>0.17525574719999998</v>
      </c>
      <c r="CL41" s="67"/>
      <c r="CM41" s="68">
        <f t="shared" si="176"/>
        <v>6.8674845599999992E-2</v>
      </c>
      <c r="CN41" s="67"/>
      <c r="CO41" s="68">
        <f t="shared" si="242"/>
        <v>0.17525574719999998</v>
      </c>
      <c r="CP41" s="67"/>
      <c r="CQ41" s="68">
        <f t="shared" si="178"/>
        <v>6.8674845599999992E-2</v>
      </c>
      <c r="CR41" s="67"/>
      <c r="CS41" s="68">
        <f t="shared" si="243"/>
        <v>0.17525574719999998</v>
      </c>
      <c r="CT41" s="67"/>
      <c r="CU41" s="68">
        <f t="shared" si="180"/>
        <v>6.8674845599999992E-2</v>
      </c>
      <c r="CV41" s="67"/>
      <c r="CW41" s="68">
        <f t="shared" si="244"/>
        <v>0.17525574719999998</v>
      </c>
      <c r="CX41" s="67"/>
      <c r="CY41" s="68">
        <f t="shared" si="182"/>
        <v>6.8674845599999992E-2</v>
      </c>
      <c r="CZ41" s="67"/>
      <c r="DA41" s="68">
        <f t="shared" si="245"/>
        <v>0.17525574719999998</v>
      </c>
      <c r="DB41" s="67"/>
      <c r="DC41" s="68">
        <f t="shared" si="184"/>
        <v>6.8674845599999992E-2</v>
      </c>
      <c r="DD41" s="67"/>
      <c r="DE41" s="68">
        <f t="shared" si="246"/>
        <v>0.17525574719999998</v>
      </c>
      <c r="DF41" s="67"/>
      <c r="DG41" s="68">
        <f t="shared" si="186"/>
        <v>6.8674845599999992E-2</v>
      </c>
      <c r="DH41" s="67"/>
      <c r="DI41" s="68">
        <f t="shared" si="247"/>
        <v>0.17525574719999998</v>
      </c>
      <c r="DJ41" s="67"/>
      <c r="DK41" s="68">
        <f t="shared" si="188"/>
        <v>6.8674845599999992E-2</v>
      </c>
      <c r="DL41" s="67"/>
      <c r="DM41" s="68">
        <f t="shared" si="248"/>
        <v>0.17525574719999998</v>
      </c>
      <c r="DN41" s="67"/>
      <c r="DO41" s="68">
        <f t="shared" si="190"/>
        <v>6.8674845599999992E-2</v>
      </c>
      <c r="DP41" s="67"/>
      <c r="DQ41" s="68">
        <f t="shared" si="249"/>
        <v>0.17525574719999998</v>
      </c>
      <c r="DR41" s="67"/>
      <c r="DS41" s="68">
        <f t="shared" si="192"/>
        <v>6.8674845599999992E-2</v>
      </c>
      <c r="DT41" s="67"/>
      <c r="DU41" s="68">
        <f t="shared" si="250"/>
        <v>0.17525574719999998</v>
      </c>
      <c r="DV41" s="67"/>
      <c r="DW41" s="68">
        <f t="shared" si="194"/>
        <v>6.8674845599999992E-2</v>
      </c>
      <c r="DX41" s="67"/>
      <c r="DY41" s="68">
        <f t="shared" si="251"/>
        <v>0.17525574719999998</v>
      </c>
      <c r="DZ41" s="67"/>
      <c r="EA41" s="68">
        <f t="shared" si="196"/>
        <v>5.8945909139999995E-2</v>
      </c>
      <c r="EB41" s="67"/>
      <c r="EC41" s="68">
        <f t="shared" si="252"/>
        <v>0.15042784967999998</v>
      </c>
      <c r="ED41" s="67"/>
      <c r="EE41" s="68">
        <f t="shared" si="198"/>
        <v>5.8945909139999995E-2</v>
      </c>
      <c r="EF41" s="67"/>
      <c r="EG41" s="68">
        <f t="shared" si="253"/>
        <v>0.15042784967999998</v>
      </c>
      <c r="EH41" s="67"/>
      <c r="EI41" s="68">
        <f t="shared" si="200"/>
        <v>1.3489096215999996E-2</v>
      </c>
      <c r="EJ41" s="67"/>
      <c r="EK41" s="68">
        <f t="shared" si="201"/>
        <v>3.4423690591999991E-2</v>
      </c>
      <c r="EL41" s="67"/>
      <c r="EM41" s="68">
        <f t="shared" si="202"/>
        <v>5.8623479999999999E-2</v>
      </c>
      <c r="EN41" s="67"/>
      <c r="EO41" s="68">
        <f t="shared" si="203"/>
        <v>0.14655869999999999</v>
      </c>
      <c r="EP41" s="67"/>
      <c r="EQ41" s="68">
        <f t="shared" si="204"/>
        <v>5.8623479999999999E-2</v>
      </c>
      <c r="ER41" s="67"/>
      <c r="ES41" s="68">
        <f t="shared" si="205"/>
        <v>0.14655869999999999</v>
      </c>
      <c r="ET41" s="67"/>
      <c r="EU41" s="68">
        <f t="shared" si="206"/>
        <v>6.8674845599999992E-2</v>
      </c>
      <c r="EV41" s="67"/>
      <c r="EW41" s="68">
        <f t="shared" si="254"/>
        <v>0.17525574719999998</v>
      </c>
      <c r="EX41" s="67"/>
      <c r="EY41" s="68">
        <f t="shared" si="208"/>
        <v>6.8674845599999992E-2</v>
      </c>
      <c r="EZ41" s="67"/>
      <c r="FA41" s="68">
        <f t="shared" si="255"/>
        <v>0.17525574719999998</v>
      </c>
      <c r="FB41" s="67"/>
      <c r="FC41" s="68">
        <f t="shared" si="210"/>
        <v>6.8674845599999992E-2</v>
      </c>
      <c r="FD41" s="67"/>
      <c r="FE41" s="68">
        <f t="shared" si="256"/>
        <v>0.17525574719999998</v>
      </c>
      <c r="FF41" s="67"/>
      <c r="FG41" s="68">
        <f t="shared" si="212"/>
        <v>6.8674845599999992E-2</v>
      </c>
      <c r="FH41" s="67"/>
      <c r="FI41" s="68">
        <f t="shared" si="257"/>
        <v>0.17525574719999998</v>
      </c>
      <c r="FJ41" s="67"/>
      <c r="FK41" s="68">
        <f t="shared" si="214"/>
        <v>6.8674845599999992E-2</v>
      </c>
      <c r="FL41" s="67"/>
      <c r="FM41" s="68">
        <f t="shared" si="258"/>
        <v>0.17525574719999998</v>
      </c>
      <c r="FN41" s="67"/>
      <c r="FO41" s="68">
        <f t="shared" si="216"/>
        <v>6.8674845599999992E-2</v>
      </c>
      <c r="FP41" s="67"/>
      <c r="FQ41" s="68">
        <f t="shared" si="259"/>
        <v>0.17525574719999998</v>
      </c>
      <c r="FR41" s="67"/>
      <c r="FS41" s="68">
        <f t="shared" si="218"/>
        <v>6.8674845599999992E-2</v>
      </c>
      <c r="FT41" s="67"/>
      <c r="FU41" s="68">
        <f t="shared" si="260"/>
        <v>0.17525574719999998</v>
      </c>
      <c r="FV41" s="67"/>
      <c r="FW41" s="68">
        <f t="shared" si="220"/>
        <v>6.8674845599999992E-2</v>
      </c>
      <c r="FX41" s="67"/>
      <c r="FY41" s="68">
        <f t="shared" si="261"/>
        <v>0.17525574719999998</v>
      </c>
      <c r="FZ41" s="67"/>
    </row>
    <row r="42" spans="1:182" ht="15" customHeight="1">
      <c r="A42" s="63"/>
      <c r="B42" s="53" t="s">
        <v>201</v>
      </c>
      <c r="C42" s="64"/>
      <c r="D42" s="69" t="s">
        <v>202</v>
      </c>
      <c r="E42" s="71">
        <v>4.24E-2</v>
      </c>
      <c r="F42" s="67" t="str">
        <f t="shared" ca="1" si="135"/>
        <v>(2)</v>
      </c>
      <c r="G42" s="120">
        <v>63</v>
      </c>
      <c r="H42" s="123" t="str">
        <f ca="1">$A$89</f>
        <v>(6)</v>
      </c>
      <c r="I42" s="118">
        <f>EGEN_DPF_a_RONLER!G37</f>
        <v>66</v>
      </c>
      <c r="J42" s="67" t="str">
        <f t="shared" ca="1" si="137"/>
        <v>(10)</v>
      </c>
      <c r="K42" s="68">
        <f t="shared" si="222"/>
        <v>2.9860293280000002E-2</v>
      </c>
      <c r="L42" s="67"/>
      <c r="M42" s="68">
        <f t="shared" si="223"/>
        <v>7.6202399359999992E-2</v>
      </c>
      <c r="N42" s="67"/>
      <c r="O42" s="68">
        <f t="shared" si="138"/>
        <v>2.9860293280000002E-2</v>
      </c>
      <c r="P42" s="67"/>
      <c r="Q42" s="68">
        <f t="shared" si="139"/>
        <v>7.6202399359999992E-2</v>
      </c>
      <c r="R42" s="67"/>
      <c r="S42" s="68">
        <f t="shared" si="140"/>
        <v>2.4946390647999996E-2</v>
      </c>
      <c r="T42" s="67"/>
      <c r="U42" s="68">
        <f t="shared" si="224"/>
        <v>6.366229577599998E-2</v>
      </c>
      <c r="V42" s="67"/>
      <c r="W42" s="68">
        <f t="shared" si="142"/>
        <v>2.9860293280000002E-2</v>
      </c>
      <c r="X42" s="67"/>
      <c r="Y42" s="68">
        <f t="shared" si="225"/>
        <v>7.6202399359999992E-2</v>
      </c>
      <c r="Z42" s="67"/>
      <c r="AA42" s="68">
        <f t="shared" si="144"/>
        <v>2.9860293280000002E-2</v>
      </c>
      <c r="AB42" s="67"/>
      <c r="AC42" s="68">
        <f t="shared" si="226"/>
        <v>7.6202399359999992E-2</v>
      </c>
      <c r="AD42" s="67"/>
      <c r="AE42" s="68">
        <f t="shared" si="146"/>
        <v>2.9860293280000002E-2</v>
      </c>
      <c r="AF42" s="67"/>
      <c r="AG42" s="68">
        <f t="shared" si="227"/>
        <v>7.6202399359999992E-2</v>
      </c>
      <c r="AH42" s="67"/>
      <c r="AI42" s="68">
        <f t="shared" si="148"/>
        <v>2.4931895359999994E-2</v>
      </c>
      <c r="AJ42" s="67"/>
      <c r="AK42" s="68">
        <f t="shared" si="228"/>
        <v>6.3625304319999992E-2</v>
      </c>
      <c r="AL42" s="67"/>
      <c r="AM42" s="68">
        <f t="shared" si="150"/>
        <v>2.4931895359999994E-2</v>
      </c>
      <c r="AN42" s="67"/>
      <c r="AO42" s="68">
        <f t="shared" si="229"/>
        <v>6.3625304319999992E-2</v>
      </c>
      <c r="AP42" s="67"/>
      <c r="AQ42" s="68">
        <f t="shared" si="152"/>
        <v>2.4931895359999994E-2</v>
      </c>
      <c r="AR42" s="67"/>
      <c r="AS42" s="68">
        <f t="shared" si="230"/>
        <v>6.3625304319999992E-2</v>
      </c>
      <c r="AT42" s="67"/>
      <c r="AU42" s="68">
        <f t="shared" si="154"/>
        <v>3.4788691199999992E-2</v>
      </c>
      <c r="AV42" s="67"/>
      <c r="AW42" s="68">
        <f t="shared" si="231"/>
        <v>8.8779494399999992E-2</v>
      </c>
      <c r="AX42" s="67"/>
      <c r="AY42" s="68">
        <f t="shared" si="156"/>
        <v>3.4788691199999992E-2</v>
      </c>
      <c r="AZ42" s="67"/>
      <c r="BA42" s="68">
        <f t="shared" si="232"/>
        <v>8.8779494399999992E-2</v>
      </c>
      <c r="BB42" s="67"/>
      <c r="BC42" s="68">
        <f t="shared" si="158"/>
        <v>3.4788691199999992E-2</v>
      </c>
      <c r="BD42" s="67"/>
      <c r="BE42" s="68">
        <f t="shared" si="233"/>
        <v>8.8779494399999992E-2</v>
      </c>
      <c r="BF42" s="67"/>
      <c r="BG42" s="68">
        <f t="shared" si="160"/>
        <v>3.4788691199999992E-2</v>
      </c>
      <c r="BH42" s="67"/>
      <c r="BI42" s="68">
        <f t="shared" si="234"/>
        <v>8.8779494399999992E-2</v>
      </c>
      <c r="BJ42" s="67"/>
      <c r="BK42" s="68">
        <f t="shared" si="162"/>
        <v>3.4788691199999992E-2</v>
      </c>
      <c r="BL42" s="67"/>
      <c r="BM42" s="68">
        <f t="shared" si="235"/>
        <v>8.8779494399999992E-2</v>
      </c>
      <c r="BN42" s="67"/>
      <c r="BO42" s="68">
        <f t="shared" si="164"/>
        <v>3.4788691199999992E-2</v>
      </c>
      <c r="BP42" s="67"/>
      <c r="BQ42" s="68">
        <f t="shared" si="236"/>
        <v>8.8779494399999992E-2</v>
      </c>
      <c r="BR42" s="67"/>
      <c r="BS42" s="68">
        <f t="shared" si="166"/>
        <v>3.4788691199999992E-2</v>
      </c>
      <c r="BT42" s="67"/>
      <c r="BU42" s="68">
        <f t="shared" si="237"/>
        <v>8.8779494399999992E-2</v>
      </c>
      <c r="BV42" s="67"/>
      <c r="BW42" s="68">
        <f t="shared" si="168"/>
        <v>3.4788691199999992E-2</v>
      </c>
      <c r="BX42" s="67"/>
      <c r="BY42" s="68">
        <f t="shared" si="238"/>
        <v>8.8779494399999992E-2</v>
      </c>
      <c r="BZ42" s="67"/>
      <c r="CA42" s="68">
        <f t="shared" si="170"/>
        <v>3.4788691199999992E-2</v>
      </c>
      <c r="CB42" s="67"/>
      <c r="CC42" s="68">
        <f t="shared" si="239"/>
        <v>8.8779494399999992E-2</v>
      </c>
      <c r="CD42" s="67"/>
      <c r="CE42" s="68">
        <f t="shared" si="172"/>
        <v>3.4788691199999992E-2</v>
      </c>
      <c r="CF42" s="67"/>
      <c r="CG42" s="68">
        <f t="shared" si="240"/>
        <v>8.8779494399999992E-2</v>
      </c>
      <c r="CH42" s="67"/>
      <c r="CI42" s="68">
        <f t="shared" si="174"/>
        <v>3.4788691199999992E-2</v>
      </c>
      <c r="CJ42" s="67"/>
      <c r="CK42" s="68">
        <f t="shared" si="241"/>
        <v>8.8779494399999992E-2</v>
      </c>
      <c r="CL42" s="67"/>
      <c r="CM42" s="68">
        <f t="shared" si="176"/>
        <v>3.4788691199999992E-2</v>
      </c>
      <c r="CN42" s="67"/>
      <c r="CO42" s="68">
        <f t="shared" si="242"/>
        <v>8.8779494399999992E-2</v>
      </c>
      <c r="CP42" s="67"/>
      <c r="CQ42" s="68">
        <f t="shared" si="178"/>
        <v>3.4788691199999992E-2</v>
      </c>
      <c r="CR42" s="67"/>
      <c r="CS42" s="68">
        <f t="shared" si="243"/>
        <v>8.8779494399999992E-2</v>
      </c>
      <c r="CT42" s="67"/>
      <c r="CU42" s="68">
        <f t="shared" si="180"/>
        <v>3.4788691199999992E-2</v>
      </c>
      <c r="CV42" s="67"/>
      <c r="CW42" s="68">
        <f t="shared" si="244"/>
        <v>8.8779494399999992E-2</v>
      </c>
      <c r="CX42" s="67"/>
      <c r="CY42" s="68">
        <f t="shared" si="182"/>
        <v>3.4788691199999992E-2</v>
      </c>
      <c r="CZ42" s="67"/>
      <c r="DA42" s="68">
        <f t="shared" si="245"/>
        <v>8.8779494399999992E-2</v>
      </c>
      <c r="DB42" s="67"/>
      <c r="DC42" s="68">
        <f t="shared" si="184"/>
        <v>3.4788691199999992E-2</v>
      </c>
      <c r="DD42" s="67"/>
      <c r="DE42" s="68">
        <f t="shared" si="246"/>
        <v>8.8779494399999992E-2</v>
      </c>
      <c r="DF42" s="67"/>
      <c r="DG42" s="68">
        <f t="shared" si="186"/>
        <v>3.4788691199999992E-2</v>
      </c>
      <c r="DH42" s="67"/>
      <c r="DI42" s="68">
        <f t="shared" si="247"/>
        <v>8.8779494399999992E-2</v>
      </c>
      <c r="DJ42" s="67"/>
      <c r="DK42" s="68">
        <f t="shared" si="188"/>
        <v>3.4788691199999992E-2</v>
      </c>
      <c r="DL42" s="67"/>
      <c r="DM42" s="68">
        <f t="shared" si="248"/>
        <v>8.8779494399999992E-2</v>
      </c>
      <c r="DN42" s="67"/>
      <c r="DO42" s="68">
        <f t="shared" si="190"/>
        <v>3.4788691199999992E-2</v>
      </c>
      <c r="DP42" s="67"/>
      <c r="DQ42" s="68">
        <f t="shared" si="249"/>
        <v>8.8779494399999992E-2</v>
      </c>
      <c r="DR42" s="67"/>
      <c r="DS42" s="68">
        <f t="shared" si="192"/>
        <v>3.4788691199999992E-2</v>
      </c>
      <c r="DT42" s="67"/>
      <c r="DU42" s="68">
        <f t="shared" si="250"/>
        <v>8.8779494399999992E-2</v>
      </c>
      <c r="DV42" s="67"/>
      <c r="DW42" s="68">
        <f t="shared" si="194"/>
        <v>3.4788691199999992E-2</v>
      </c>
      <c r="DX42" s="67"/>
      <c r="DY42" s="68">
        <f t="shared" si="251"/>
        <v>8.8779494399999992E-2</v>
      </c>
      <c r="DZ42" s="67"/>
      <c r="EA42" s="68">
        <f t="shared" si="196"/>
        <v>2.9860293280000002E-2</v>
      </c>
      <c r="EB42" s="67"/>
      <c r="EC42" s="68">
        <f t="shared" si="252"/>
        <v>7.6202399359999992E-2</v>
      </c>
      <c r="ED42" s="67"/>
      <c r="EE42" s="68">
        <f t="shared" si="198"/>
        <v>2.9860293280000002E-2</v>
      </c>
      <c r="EF42" s="67"/>
      <c r="EG42" s="68">
        <f t="shared" si="253"/>
        <v>7.6202399359999992E-2</v>
      </c>
      <c r="EH42" s="67"/>
      <c r="EI42" s="68">
        <f t="shared" si="200"/>
        <v>5.426353695999999E-3</v>
      </c>
      <c r="EJ42" s="67"/>
      <c r="EK42" s="68">
        <f t="shared" si="201"/>
        <v>1.3847860351999997E-2</v>
      </c>
      <c r="EL42" s="67"/>
      <c r="EM42" s="68">
        <f t="shared" si="202"/>
        <v>2.9696959999999998E-2</v>
      </c>
      <c r="EN42" s="67"/>
      <c r="EO42" s="68">
        <f t="shared" si="203"/>
        <v>7.42424E-2</v>
      </c>
      <c r="EP42" s="67"/>
      <c r="EQ42" s="68">
        <f t="shared" si="204"/>
        <v>2.9696959999999998E-2</v>
      </c>
      <c r="ER42" s="67"/>
      <c r="ES42" s="68">
        <f t="shared" si="205"/>
        <v>7.42424E-2</v>
      </c>
      <c r="ET42" s="67"/>
      <c r="EU42" s="68">
        <f t="shared" si="206"/>
        <v>3.4788691199999992E-2</v>
      </c>
      <c r="EV42" s="67"/>
      <c r="EW42" s="68">
        <f t="shared" si="254"/>
        <v>8.8779494399999992E-2</v>
      </c>
      <c r="EX42" s="67"/>
      <c r="EY42" s="68">
        <f t="shared" si="208"/>
        <v>3.4788691199999992E-2</v>
      </c>
      <c r="EZ42" s="67"/>
      <c r="FA42" s="68">
        <f t="shared" si="255"/>
        <v>8.8779494399999992E-2</v>
      </c>
      <c r="FB42" s="67"/>
      <c r="FC42" s="68">
        <f t="shared" si="210"/>
        <v>3.4788691199999992E-2</v>
      </c>
      <c r="FD42" s="67"/>
      <c r="FE42" s="68">
        <f t="shared" si="256"/>
        <v>8.8779494399999992E-2</v>
      </c>
      <c r="FF42" s="67"/>
      <c r="FG42" s="68">
        <f t="shared" si="212"/>
        <v>3.4788691199999992E-2</v>
      </c>
      <c r="FH42" s="67"/>
      <c r="FI42" s="68">
        <f t="shared" si="257"/>
        <v>8.8779494399999992E-2</v>
      </c>
      <c r="FJ42" s="67"/>
      <c r="FK42" s="68">
        <f t="shared" si="214"/>
        <v>3.4788691199999992E-2</v>
      </c>
      <c r="FL42" s="67"/>
      <c r="FM42" s="68">
        <f t="shared" si="258"/>
        <v>8.8779494399999992E-2</v>
      </c>
      <c r="FN42" s="67"/>
      <c r="FO42" s="68">
        <f t="shared" si="216"/>
        <v>3.4788691199999992E-2</v>
      </c>
      <c r="FP42" s="67"/>
      <c r="FQ42" s="68">
        <f t="shared" si="259"/>
        <v>8.8779494399999992E-2</v>
      </c>
      <c r="FR42" s="67"/>
      <c r="FS42" s="68">
        <f t="shared" si="218"/>
        <v>3.4788691199999992E-2</v>
      </c>
      <c r="FT42" s="67"/>
      <c r="FU42" s="68">
        <f t="shared" si="260"/>
        <v>8.8779494399999992E-2</v>
      </c>
      <c r="FV42" s="67"/>
      <c r="FW42" s="68">
        <f t="shared" si="220"/>
        <v>3.4788691199999992E-2</v>
      </c>
      <c r="FX42" s="67"/>
      <c r="FY42" s="68">
        <f t="shared" si="261"/>
        <v>8.8779494399999992E-2</v>
      </c>
      <c r="FZ42" s="67"/>
    </row>
    <row r="43" spans="1:182" ht="15" customHeight="1">
      <c r="A43" s="59" t="s">
        <v>203</v>
      </c>
      <c r="B43" s="75"/>
      <c r="C43" s="53"/>
      <c r="D43" s="17"/>
      <c r="E43" s="17"/>
      <c r="F43" s="17"/>
      <c r="G43" s="17"/>
      <c r="H43" s="17"/>
      <c r="I43" s="120"/>
      <c r="J43" s="67"/>
      <c r="K43" s="89"/>
      <c r="L43" s="17"/>
      <c r="M43" s="89"/>
      <c r="N43" s="17"/>
      <c r="O43" s="89"/>
      <c r="P43" s="17"/>
      <c r="Q43" s="89"/>
      <c r="R43" s="17"/>
      <c r="S43" s="89"/>
      <c r="T43" s="17"/>
      <c r="U43" s="89"/>
      <c r="V43" s="17"/>
      <c r="W43" s="89"/>
      <c r="X43" s="17"/>
      <c r="Y43" s="89"/>
      <c r="Z43" s="17"/>
      <c r="AA43" s="89"/>
      <c r="AB43" s="17"/>
      <c r="AC43" s="89"/>
      <c r="AD43" s="17"/>
      <c r="AE43" s="89"/>
      <c r="AF43" s="17"/>
      <c r="AG43" s="89"/>
      <c r="AH43" s="17"/>
      <c r="AI43" s="89"/>
      <c r="AJ43" s="17"/>
      <c r="AK43" s="89"/>
      <c r="AL43" s="17"/>
      <c r="AM43" s="89"/>
      <c r="AN43" s="17"/>
      <c r="AO43" s="89"/>
      <c r="AP43" s="17"/>
      <c r="AQ43" s="89"/>
      <c r="AR43" s="17"/>
      <c r="AS43" s="89"/>
      <c r="AT43" s="17"/>
      <c r="AU43" s="89"/>
      <c r="AV43" s="17"/>
      <c r="AW43" s="89"/>
      <c r="AX43" s="17"/>
      <c r="AY43" s="89"/>
      <c r="AZ43" s="17"/>
      <c r="BA43" s="89"/>
      <c r="BB43" s="17"/>
      <c r="BC43" s="89"/>
      <c r="BD43" s="17"/>
      <c r="BE43" s="89"/>
      <c r="BF43" s="17"/>
      <c r="BG43" s="89"/>
      <c r="BH43" s="17"/>
      <c r="BI43" s="89"/>
      <c r="BJ43" s="17"/>
      <c r="BK43" s="89"/>
      <c r="BL43" s="17"/>
      <c r="BM43" s="89"/>
      <c r="BN43" s="17"/>
      <c r="BO43" s="89"/>
      <c r="BP43" s="17"/>
      <c r="BQ43" s="89"/>
      <c r="BR43" s="17"/>
      <c r="BS43" s="89"/>
      <c r="BT43" s="17"/>
      <c r="BU43" s="89"/>
      <c r="BV43" s="17"/>
      <c r="BW43" s="89"/>
      <c r="BX43" s="17"/>
      <c r="BY43" s="89"/>
      <c r="BZ43" s="17"/>
      <c r="CA43" s="89"/>
      <c r="CB43" s="17"/>
      <c r="CC43" s="89"/>
      <c r="CD43" s="17"/>
      <c r="CE43" s="89"/>
      <c r="CF43" s="17"/>
      <c r="CG43" s="89"/>
      <c r="CH43" s="17"/>
      <c r="CI43" s="89"/>
      <c r="CJ43" s="17"/>
      <c r="CK43" s="89"/>
      <c r="CL43" s="17"/>
      <c r="CM43" s="89"/>
      <c r="CN43" s="17"/>
      <c r="CO43" s="89"/>
      <c r="CP43" s="17"/>
      <c r="CQ43" s="89"/>
      <c r="CR43" s="17"/>
      <c r="CS43" s="89"/>
      <c r="CT43" s="17"/>
      <c r="CU43" s="89"/>
      <c r="CV43" s="17"/>
      <c r="CW43" s="89"/>
      <c r="CX43" s="17"/>
      <c r="CY43" s="89"/>
      <c r="CZ43" s="17"/>
      <c r="DA43" s="89"/>
      <c r="DB43" s="17"/>
      <c r="DC43" s="89"/>
      <c r="DD43" s="17"/>
      <c r="DE43" s="89"/>
      <c r="DF43" s="17"/>
      <c r="DG43" s="89"/>
      <c r="DH43" s="17"/>
      <c r="DI43" s="89"/>
      <c r="DJ43" s="17"/>
      <c r="DK43" s="89"/>
      <c r="DL43" s="17"/>
      <c r="DM43" s="89"/>
      <c r="DN43" s="17"/>
      <c r="DO43" s="89"/>
      <c r="DP43" s="17"/>
      <c r="DQ43" s="89"/>
      <c r="DR43" s="17"/>
      <c r="DS43" s="89"/>
      <c r="DT43" s="17"/>
      <c r="DU43" s="89"/>
      <c r="DV43" s="17"/>
      <c r="DW43" s="89"/>
      <c r="DX43" s="17"/>
      <c r="DY43" s="89"/>
      <c r="DZ43" s="17"/>
      <c r="EA43" s="89"/>
      <c r="EB43" s="17"/>
      <c r="EC43" s="89"/>
      <c r="ED43" s="17"/>
      <c r="EE43" s="89"/>
      <c r="EF43" s="17"/>
      <c r="EG43" s="89"/>
      <c r="EH43" s="17"/>
      <c r="EI43" s="89"/>
      <c r="EJ43" s="17"/>
      <c r="EK43" s="89"/>
      <c r="EL43" s="17"/>
      <c r="EM43" s="89"/>
      <c r="EN43" s="17"/>
      <c r="EO43" s="89"/>
      <c r="EP43" s="17"/>
      <c r="EQ43" s="89"/>
      <c r="ER43" s="17"/>
      <c r="ES43" s="89"/>
      <c r="ET43" s="17"/>
      <c r="EU43" s="89"/>
      <c r="EV43" s="17"/>
      <c r="EW43" s="89"/>
      <c r="EX43" s="17"/>
      <c r="EY43" s="89"/>
      <c r="EZ43" s="17"/>
      <c r="FA43" s="89"/>
      <c r="FB43" s="17"/>
      <c r="FC43" s="89"/>
      <c r="FD43" s="17"/>
      <c r="FE43" s="89"/>
      <c r="FF43" s="17"/>
      <c r="FG43" s="89"/>
      <c r="FH43" s="17"/>
      <c r="FI43" s="89"/>
      <c r="FJ43" s="17"/>
      <c r="FK43" s="89"/>
      <c r="FL43" s="17"/>
      <c r="FM43" s="89"/>
      <c r="FN43" s="17"/>
      <c r="FO43" s="89"/>
      <c r="FP43" s="17"/>
      <c r="FQ43" s="89"/>
      <c r="FR43" s="17"/>
      <c r="FS43" s="89"/>
      <c r="FT43" s="17"/>
      <c r="FU43" s="89"/>
      <c r="FV43" s="17"/>
      <c r="FW43" s="89"/>
      <c r="FX43" s="17"/>
      <c r="FY43" s="89"/>
      <c r="FZ43" s="17"/>
    </row>
    <row r="44" spans="1:182" ht="15" customHeight="1">
      <c r="A44" s="63"/>
      <c r="B44" s="53" t="s">
        <v>204</v>
      </c>
      <c r="C44" s="64"/>
      <c r="D44" s="69" t="s">
        <v>205</v>
      </c>
      <c r="E44" s="71">
        <v>0.8</v>
      </c>
      <c r="F44" s="67" t="str">
        <f ca="1">A$83</f>
        <v>(2)</v>
      </c>
      <c r="G44" s="126">
        <v>0</v>
      </c>
      <c r="H44" s="67"/>
      <c r="I44" s="120">
        <v>0</v>
      </c>
      <c r="J44" s="67"/>
      <c r="K44" s="68">
        <f t="shared" ref="K44:K45" si="262">($E44*$K$2*$K$3/1000+($E44*$E$69*$K$2/60/1000)*$E$71-($E44*$K$2/1000/60)*$E$71)*(1-$I44/100)</f>
        <v>1.6570639999999999</v>
      </c>
      <c r="L44" s="67"/>
      <c r="M44" s="68">
        <f t="shared" ref="M44:M45" si="263">($E44*$K$2*$K$4/1000+($E44*$E$77*$K$2/60/1000)*$E$79-($E44*$K$2/1000/60)*$E$79)*(1-$I44/100)</f>
        <v>4.2287679999999996</v>
      </c>
      <c r="N44" s="67"/>
      <c r="O44" s="68">
        <f t="shared" ref="O44:O45" si="264">($E44*O$2*O$3/1000+($E44*$E$69*O$2/60/1000)*$E$71-($E44*O$2/1000/60)*$E$71)*(1-$I44/100)</f>
        <v>1.6570639999999999</v>
      </c>
      <c r="P44" s="67"/>
      <c r="Q44" s="68">
        <f t="shared" ref="Q44:Q45" si="265">($E44*O$2*O$4/1000+($E44*$E$77*O$2/60/1000)*$E$79-($E44*O$2/1000/60)*$E$79)*(1-$I44/100)</f>
        <v>4.2287679999999996</v>
      </c>
      <c r="R44" s="67"/>
      <c r="S44" s="68">
        <f t="shared" ref="S44:S45" si="266">($E44*S$2*S$3/1000+($E44*$E$69*S$2/60/1000)*$E$71-($E44*S$2/1000/60)*$E$71)*(1-$I44/100)</f>
        <v>1.3843724000000004</v>
      </c>
      <c r="T44" s="67"/>
      <c r="U44" s="68">
        <f t="shared" ref="U44:U45" si="267">($E44*S$2*S$4/1000+($E44*$E$77*S$2/60/1000)*$E$79-($E44*S$2/1000/60)*$E$79)*(1-$I44/100)</f>
        <v>3.5328688000000001</v>
      </c>
      <c r="V44" s="67"/>
      <c r="W44" s="68">
        <f t="shared" ref="W44:W45" si="268">($E44*W$2*W$3/1000+($E44*$E$69*W$2/60/1000)*$E$71-($E44*W$2/1000/60)*$E$71)*(1-$I44/100)</f>
        <v>1.6570639999999999</v>
      </c>
      <c r="X44" s="67"/>
      <c r="Y44" s="68">
        <f t="shared" ref="Y44:Y45" si="269">($E44*W$2*W$4/1000+($E44*$E$77*W$2/60/1000)*$E$79-($E44*W$2/1000/60)*$E$79)*(1-$I44/100)</f>
        <v>4.2287679999999996</v>
      </c>
      <c r="Z44" s="67"/>
      <c r="AA44" s="68">
        <f t="shared" ref="AA44:AA45" si="270">($E44*AA$2*AA$3/1000+($E44*$E$69*AA$2/60/1000)*$E$71-($E44*AA$2/1000/60)*$E$71)*(1-$I44/100)</f>
        <v>1.6570639999999999</v>
      </c>
      <c r="AB44" s="67"/>
      <c r="AC44" s="68">
        <f t="shared" ref="AC44:AC45" si="271">($E44*AA$2*AA$4/1000+($E44*$E$77*AA$2/60/1000)*$E$79-($E44*AA$2/1000/60)*$E$79)*(1-$I44/100)</f>
        <v>4.2287679999999996</v>
      </c>
      <c r="AD44" s="67"/>
      <c r="AE44" s="68">
        <f t="shared" ref="AE44:AE45" si="272">($E44*AE$2*AE$3/1000+($E44*$E$69*AE$2/60/1000)*$E$71-($E44*AE$2/1000/60)*$E$71)*(1-$I44/100)</f>
        <v>1.6570639999999999</v>
      </c>
      <c r="AF44" s="67"/>
      <c r="AG44" s="68">
        <f t="shared" ref="AG44:AG45" si="273">($E44*AE$2*AE$4/1000+($E44*$E$77*AE$2/60/1000)*$E$79-($E44*AE$2/1000/60)*$E$79)*(1-$I44/100)</f>
        <v>4.2287679999999996</v>
      </c>
      <c r="AH44" s="67"/>
      <c r="AI44" s="68">
        <f t="shared" ref="AI44:AI45" si="274">($E44*AI$2*AI$3/1000+($E44*$E$69*AI$2/60/1000)*$E$71-($E44*AI$2/1000/60)*$E$71)*(1-$I44/100)</f>
        <v>1.3835679999999999</v>
      </c>
      <c r="AJ44" s="67"/>
      <c r="AK44" s="68">
        <f t="shared" ref="AK44:AK45" si="275">($E44*AI$2*AI$4/1000+($E44*$E$77*AI$2/60/1000)*$E$79-($E44*AI$2/1000/60)*$E$79)*(1-$I44/100)</f>
        <v>3.5308159999999997</v>
      </c>
      <c r="AL44" s="67"/>
      <c r="AM44" s="68">
        <f t="shared" ref="AM44:AM45" si="276">($E44*AM$2*AM$3/1000+($E44*$E$69*AM$2/60/1000)*$E$71-($E44*AM$2/1000/60)*$E$71)*(1-$I44/100)</f>
        <v>1.3835679999999999</v>
      </c>
      <c r="AN44" s="67"/>
      <c r="AO44" s="68">
        <f t="shared" ref="AO44:AO45" si="277">($E44*AM$2*AM$4/1000+($E44*$E$77*AM$2/60/1000)*$E$79-($E44*AM$2/1000/60)*$E$79)*(1-$I44/100)</f>
        <v>3.5308159999999997</v>
      </c>
      <c r="AP44" s="67"/>
      <c r="AQ44" s="68">
        <f t="shared" ref="AQ44:AQ45" si="278">($E44*AQ$2*AQ$3/1000+($E44*$E$69*AQ$2/60/1000)*$E$71-($E44*AQ$2/1000/60)*$E$71)*(1-$I44/100)</f>
        <v>1.3835679999999999</v>
      </c>
      <c r="AR44" s="67"/>
      <c r="AS44" s="68">
        <f t="shared" ref="AS44:AS45" si="279">($E44*AQ$2*AQ$4/1000+($E44*$E$77*AQ$2/60/1000)*$E$79-($E44*AQ$2/1000/60)*$E$79)*(1-$I44/100)</f>
        <v>3.5308159999999997</v>
      </c>
      <c r="AT44" s="67"/>
      <c r="AU44" s="68">
        <f t="shared" ref="AU44:AU45" si="280">($E44*AU$2*AU$3/1000+($E44*$E$69*AU$2/60/1000)*$E$71-($E44*AU$2/1000/60)*$E$71)*(1-$I44/100)</f>
        <v>1.9305599999999998</v>
      </c>
      <c r="AV44" s="67"/>
      <c r="AW44" s="68">
        <f t="shared" ref="AW44:AW45" si="281">($E44*AU$2*AU$4/1000+($E44*$E$77*AU$2/60/1000)*$E$79-($E44*AU$2/1000/60)*$E$79)*(1-$I44/100)</f>
        <v>4.9267199999999995</v>
      </c>
      <c r="AX44" s="67"/>
      <c r="AY44" s="68">
        <f t="shared" ref="AY44:AY45" si="282">($E44*AY$2*AY$3/1000+($E44*$E$69*AY$2/60/1000)*$E$71-($E44*AY$2/1000/60)*$E$71)*(1-$I44/100)</f>
        <v>1.9305599999999998</v>
      </c>
      <c r="AZ44" s="67"/>
      <c r="BA44" s="68">
        <f t="shared" ref="BA44:BA45" si="283">($E44*AY$2*AY$4/1000+($E44*$E$77*AY$2/60/1000)*$E$79-($E44*AY$2/1000/60)*$E$79)*(1-$I44/100)</f>
        <v>4.9267199999999995</v>
      </c>
      <c r="BB44" s="67"/>
      <c r="BC44" s="68">
        <f t="shared" ref="BC44:BC45" si="284">($E44*BC$2*BC$3/1000+($E44*$E$69*BC$2/60/1000)*$E$71-($E44*BC$2/1000/60)*$E$71)*(1-$I44/100)</f>
        <v>1.9305599999999998</v>
      </c>
      <c r="BD44" s="67"/>
      <c r="BE44" s="68">
        <f t="shared" ref="BE44:BE45" si="285">($E44*BC$2*BC$4/1000+($E44*$E$77*BC$2/60/1000)*$E$79-($E44*BC$2/1000/60)*$E$79)*(1-$I44/100)</f>
        <v>4.9267199999999995</v>
      </c>
      <c r="BF44" s="67"/>
      <c r="BG44" s="68">
        <f t="shared" ref="BG44:BG45" si="286">($E44*BG$2*BG$3/1000+($E44*$E$69*BG$2/60/1000)*$E$71-($E44*BG$2/1000/60)*$E$71)*(1-$I44/100)</f>
        <v>1.9305599999999998</v>
      </c>
      <c r="BH44" s="67"/>
      <c r="BI44" s="68">
        <f t="shared" ref="BI44:BI45" si="287">($E44*BG$2*BG$4/1000+($E44*$E$77*BG$2/60/1000)*$E$79-($E44*BG$2/1000/60)*$E$79)*(1-$I44/100)</f>
        <v>4.9267199999999995</v>
      </c>
      <c r="BJ44" s="67"/>
      <c r="BK44" s="68">
        <f t="shared" ref="BK44:BK45" si="288">($E44*BK$2*BK$3/1000+($E44*$E$69*BK$2/60/1000)*$E$71-($E44*BK$2/1000/60)*$E$71)*(1-$I44/100)</f>
        <v>1.9305599999999998</v>
      </c>
      <c r="BL44" s="67"/>
      <c r="BM44" s="68">
        <f t="shared" ref="BM44:BM45" si="289">($E44*BK$2*BK$4/1000+($E44*$E$77*BK$2/60/1000)*$E$79-($E44*BK$2/1000/60)*$E$79)*(1-$I44/100)</f>
        <v>4.9267199999999995</v>
      </c>
      <c r="BN44" s="67"/>
      <c r="BO44" s="68">
        <f t="shared" ref="BO44:BO45" si="290">($E44*BO$2*BO$3/1000+($E44*$E$69*BO$2/60/1000)*$E$71-($E44*BO$2/1000/60)*$E$71)*(1-$I44/100)</f>
        <v>1.9305599999999998</v>
      </c>
      <c r="BP44" s="67"/>
      <c r="BQ44" s="68">
        <f t="shared" ref="BQ44:BQ45" si="291">($E44*BO$2*BO$4/1000+($E44*$E$77*BO$2/60/1000)*$E$79-($E44*BO$2/1000/60)*$E$79)*(1-$I44/100)</f>
        <v>4.9267199999999995</v>
      </c>
      <c r="BR44" s="67"/>
      <c r="BS44" s="68">
        <f t="shared" ref="BS44:BS45" si="292">($E44*BS$2*BS$3/1000+($E44*$E$69*BS$2/60/1000)*$E$71-($E44*BS$2/1000/60)*$E$71)*(1-$I44/100)</f>
        <v>1.9305599999999998</v>
      </c>
      <c r="BT44" s="67"/>
      <c r="BU44" s="68">
        <f t="shared" ref="BU44:BU45" si="293">($E44*BS$2*BS$4/1000+($E44*$E$77*BS$2/60/1000)*$E$79-($E44*BS$2/1000/60)*$E$79)*(1-$I44/100)</f>
        <v>4.9267199999999995</v>
      </c>
      <c r="BV44" s="67"/>
      <c r="BW44" s="68">
        <f t="shared" ref="BW44:BW45" si="294">($E44*BW$2*BW$3/1000+($E44*$E$69*BW$2/60/1000)*$E$71-($E44*BW$2/1000/60)*$E$71)*(1-$I44/100)</f>
        <v>1.9305599999999998</v>
      </c>
      <c r="BX44" s="67"/>
      <c r="BY44" s="68">
        <f t="shared" ref="BY44:BY45" si="295">($E44*BW$2*BW$4/1000+($E44*$E$77*BW$2/60/1000)*$E$79-($E44*BW$2/1000/60)*$E$79)*(1-$I44/100)</f>
        <v>4.9267199999999995</v>
      </c>
      <c r="BZ44" s="67"/>
      <c r="CA44" s="68">
        <f t="shared" ref="CA44:CA45" si="296">($E44*CA$2*CA$3/1000+($E44*$E$69*CA$2/60/1000)*$E$71-($E44*CA$2/1000/60)*$E$71)*(1-$I44/100)</f>
        <v>1.9305599999999998</v>
      </c>
      <c r="CB44" s="67"/>
      <c r="CC44" s="68">
        <f t="shared" ref="CC44:CC45" si="297">($E44*CA$2*CA$4/1000+($E44*$E$77*CA$2/60/1000)*$E$79-($E44*CA$2/1000/60)*$E$79)*(1-$I44/100)</f>
        <v>4.9267199999999995</v>
      </c>
      <c r="CD44" s="67"/>
      <c r="CE44" s="68">
        <f t="shared" ref="CE44:CE45" si="298">($E44*CE$2*CE$3/1000+($E44*$E$69*CE$2/60/1000)*$E$71-($E44*CE$2/1000/60)*$E$71)*(1-$I44/100)</f>
        <v>1.9305599999999998</v>
      </c>
      <c r="CF44" s="67"/>
      <c r="CG44" s="68">
        <f t="shared" ref="CG44:CG45" si="299">($E44*CE$2*CE$4/1000+($E44*$E$77*CE$2/60/1000)*$E$79-($E44*CE$2/1000/60)*$E$79)*(1-$I44/100)</f>
        <v>4.9267199999999995</v>
      </c>
      <c r="CH44" s="67"/>
      <c r="CI44" s="68">
        <f t="shared" ref="CI44:CI45" si="300">($E44*CI$2*CI$3/1000+($E44*$E$69*CI$2/60/1000)*$E$71-($E44*CI$2/1000/60)*$E$71)*(1-$I44/100)</f>
        <v>1.9305599999999998</v>
      </c>
      <c r="CJ44" s="67"/>
      <c r="CK44" s="68">
        <f t="shared" ref="CK44:CK45" si="301">($E44*CI$2*CI$4/1000+($E44*$E$77*CI$2/60/1000)*$E$79-($E44*CI$2/1000/60)*$E$79)*(1-$I44/100)</f>
        <v>4.9267199999999995</v>
      </c>
      <c r="CL44" s="67"/>
      <c r="CM44" s="68">
        <f t="shared" ref="CM44:CM45" si="302">($E44*CM$2*CM$3/1000+($E44*$E$69*CM$2/60/1000)*$E$71-($E44*CM$2/1000/60)*$E$71)*(1-$I44/100)</f>
        <v>1.9305599999999998</v>
      </c>
      <c r="CN44" s="67"/>
      <c r="CO44" s="68">
        <f t="shared" ref="CO44:CO45" si="303">($E44*CM$2*CM$4/1000+($E44*$E$77*CM$2/60/1000)*$E$79-($E44*CM$2/1000/60)*$E$79)*(1-$I44/100)</f>
        <v>4.9267199999999995</v>
      </c>
      <c r="CP44" s="67"/>
      <c r="CQ44" s="68">
        <f t="shared" ref="CQ44:CQ45" si="304">($E44*CQ$2*CQ$3/1000+($E44*$E$69*CQ$2/60/1000)*$E$71-($E44*CQ$2/1000/60)*$E$71)*(1-$I44/100)</f>
        <v>1.9305599999999998</v>
      </c>
      <c r="CR44" s="67"/>
      <c r="CS44" s="68">
        <f t="shared" ref="CS44:CS45" si="305">($E44*CQ$2*CQ$4/1000+($E44*$E$77*CQ$2/60/1000)*$E$79-($E44*CQ$2/1000/60)*$E$79)*(1-$I44/100)</f>
        <v>4.9267199999999995</v>
      </c>
      <c r="CT44" s="67"/>
      <c r="CU44" s="68">
        <f t="shared" ref="CU44:CU45" si="306">($E44*CU$2*CU$3/1000+($E44*$E$69*CU$2/60/1000)*$E$71-($E44*CU$2/1000/60)*$E$71)*(1-$I44/100)</f>
        <v>1.9305599999999998</v>
      </c>
      <c r="CV44" s="67"/>
      <c r="CW44" s="68">
        <f t="shared" ref="CW44:CW45" si="307">($E44*CU$2*CU$4/1000+($E44*$E$77*CU$2/60/1000)*$E$79-($E44*CU$2/1000/60)*$E$79)*(1-$I44/100)</f>
        <v>4.9267199999999995</v>
      </c>
      <c r="CX44" s="67"/>
      <c r="CY44" s="68">
        <f t="shared" ref="CY44:CY45" si="308">($E44*CY$2*CY$3/1000+($E44*$E$69*CY$2/60/1000)*$E$71-($E44*CY$2/1000/60)*$E$71)*(1-$I44/100)</f>
        <v>1.9305599999999998</v>
      </c>
      <c r="CZ44" s="67"/>
      <c r="DA44" s="68">
        <f t="shared" ref="DA44:DA45" si="309">($E44*CY$2*CY$4/1000+($E44*$E$77*CY$2/60/1000)*$E$79-($E44*CY$2/1000/60)*$E$79)*(1-$I44/100)</f>
        <v>4.9267199999999995</v>
      </c>
      <c r="DB44" s="67"/>
      <c r="DC44" s="68">
        <f t="shared" ref="DC44:DC45" si="310">($E44*DC$2*DC$3/1000+($E44*$E$69*DC$2/60/1000)*$E$71-($E44*DC$2/1000/60)*$E$71)*(1-$I44/100)</f>
        <v>1.9305599999999998</v>
      </c>
      <c r="DD44" s="67"/>
      <c r="DE44" s="68">
        <f t="shared" ref="DE44:DE45" si="311">($E44*DC$2*DC$4/1000+($E44*$E$77*DC$2/60/1000)*$E$79-($E44*DC$2/1000/60)*$E$79)*(1-$I44/100)</f>
        <v>4.9267199999999995</v>
      </c>
      <c r="DF44" s="67"/>
      <c r="DG44" s="68">
        <f t="shared" ref="DG44:DG45" si="312">($E44*DG$2*DG$3/1000+($E44*$E$69*DG$2/60/1000)*$E$71-($E44*DG$2/1000/60)*$E$71)*(1-$I44/100)</f>
        <v>1.9305599999999998</v>
      </c>
      <c r="DH44" s="67"/>
      <c r="DI44" s="68">
        <f t="shared" ref="DI44:DI45" si="313">($E44*DG$2*DG$4/1000+($E44*$E$77*DG$2/60/1000)*$E$79-($E44*DG$2/1000/60)*$E$79)*(1-$I44/100)</f>
        <v>4.9267199999999995</v>
      </c>
      <c r="DJ44" s="67"/>
      <c r="DK44" s="68">
        <f t="shared" ref="DK44:DK45" si="314">($E44*DK$2*DK$3/1000+($E44*$E$69*DK$2/60/1000)*$E$71-($E44*DK$2/1000/60)*$E$71)*(1-$I44/100)</f>
        <v>1.9305599999999998</v>
      </c>
      <c r="DL44" s="67"/>
      <c r="DM44" s="68">
        <f t="shared" ref="DM44:DM45" si="315">($E44*DK$2*DK$4/1000+($E44*$E$77*DK$2/60/1000)*$E$79-($E44*DK$2/1000/60)*$E$79)*(1-$I44/100)</f>
        <v>4.9267199999999995</v>
      </c>
      <c r="DN44" s="67"/>
      <c r="DO44" s="68">
        <f t="shared" ref="DO44:DO45" si="316">($E44*DO$2*DO$3/1000+($E44*$E$69*DO$2/60/1000)*$E$71-($E44*DO$2/1000/60)*$E$71)*(1-$I44/100)</f>
        <v>1.9305599999999998</v>
      </c>
      <c r="DP44" s="67"/>
      <c r="DQ44" s="68">
        <f t="shared" ref="DQ44:DQ45" si="317">($E44*DO$2*DO$4/1000+($E44*$E$77*DO$2/60/1000)*$E$79-($E44*DO$2/1000/60)*$E$79)*(1-$I44/100)</f>
        <v>4.9267199999999995</v>
      </c>
      <c r="DR44" s="67"/>
      <c r="DS44" s="68">
        <f t="shared" ref="DS44:DS45" si="318">($E44*DS$2*DS$3/1000+($E44*$E$69*DS$2/60/1000)*$E$71-($E44*DS$2/1000/60)*$E$71)*(1-$I44/100)</f>
        <v>1.9305599999999998</v>
      </c>
      <c r="DT44" s="67"/>
      <c r="DU44" s="68">
        <f t="shared" ref="DU44:DU45" si="319">($E44*DS$2*DS$4/1000+($E44*$E$77*DS$2/60/1000)*$E$79-($E44*DS$2/1000/60)*$E$79)*(1-$I44/100)</f>
        <v>4.9267199999999995</v>
      </c>
      <c r="DV44" s="67"/>
      <c r="DW44" s="68">
        <f t="shared" ref="DW44:DW45" si="320">($E44*DW$2*DW$3/1000+($E44*$E$69*DW$2/60/1000)*$E$71-($E44*DW$2/1000/60)*$E$71)*(1-$I44/100)</f>
        <v>1.9305599999999998</v>
      </c>
      <c r="DX44" s="67"/>
      <c r="DY44" s="68">
        <f t="shared" ref="DY44:DY45" si="321">($E44*DW$2*DW$4/1000+($E44*$E$77*DW$2/60/1000)*$E$79-($E44*DW$2/1000/60)*$E$79)*(1-$I44/100)</f>
        <v>4.9267199999999995</v>
      </c>
      <c r="DZ44" s="67"/>
      <c r="EA44" s="68">
        <f t="shared" ref="EA44:EA45" si="322">($E44*EA$2*EA$3/1000+($E44*$E$69*EA$2/60/1000)*$E$71-($E44*EA$2/1000/60)*$E$71)*(1-$I44/100)</f>
        <v>1.6570639999999999</v>
      </c>
      <c r="EB44" s="67"/>
      <c r="EC44" s="68">
        <f t="shared" ref="EC44:EC45" si="323">($E44*EA$2*EA$4/1000+($E44*$E$77*EA$2/60/1000)*$E$79-($E44*EA$2/1000/60)*$E$79)*(1-$I44/100)</f>
        <v>4.2287679999999996</v>
      </c>
      <c r="ED44" s="67"/>
      <c r="EE44" s="68">
        <f t="shared" ref="EE44:EE45" si="324">($E44*EE$2*EE$3/1000+($E44*$E$69*EE$2/60/1000)*$E$71-($E44*EE$2/1000/60)*$E$71)*(1-$I44/100)</f>
        <v>1.6570639999999999</v>
      </c>
      <c r="EF44" s="67"/>
      <c r="EG44" s="68">
        <f t="shared" ref="EG44:EG45" si="325">($E44*EE$2*EE$4/1000+($E44*$E$77*EE$2/60/1000)*$E$79-($E44*EE$2/1000/60)*$E$79)*(1-$I44/100)</f>
        <v>4.2287679999999996</v>
      </c>
      <c r="EH44" s="67"/>
      <c r="EI44" s="68">
        <f t="shared" ref="EI44:EI45" si="326">($E44*EI$2*EI$3/1000+($E44*$E$69*EI$2/60/1000)*$E$71-($E44*EI$2/1000/60)*$E$71)*(1-$G44/100)</f>
        <v>0.2767136</v>
      </c>
      <c r="EJ44" s="67"/>
      <c r="EK44" s="68">
        <f t="shared" ref="EK44:EK45" si="327">($E44*EI$2*EI$4/1000+($E44*$E$77*EI$2/60/1000)*$E$79-($E44*EI$2/1000/60)*$E$79)*(1-$G44/100)</f>
        <v>0.70616319999999999</v>
      </c>
      <c r="EL44" s="67"/>
      <c r="EM44" s="68">
        <f t="shared" ref="EM44:EM45" si="328">$E44*EM$2*EM$3/1000*(1-$I44/100)</f>
        <v>1.6479999999999999</v>
      </c>
      <c r="EN44" s="67"/>
      <c r="EO44" s="68">
        <f t="shared" ref="EO44:EO45" si="329">$E44*EM$2*EM$4/1000*(1-$I44/100)</f>
        <v>4.12</v>
      </c>
      <c r="EP44" s="67"/>
      <c r="EQ44" s="68">
        <f t="shared" ref="EQ44:EQ45" si="330">$E44*EQ$2*EQ$3/1000*(1-$I44/100)</f>
        <v>1.6479999999999999</v>
      </c>
      <c r="ER44" s="67"/>
      <c r="ES44" s="68">
        <f t="shared" ref="ES44:ES45" si="331">$E44*EQ$2*EQ$4/1000*(1-$I44/100)</f>
        <v>4.12</v>
      </c>
      <c r="ET44" s="67"/>
      <c r="EU44" s="68">
        <f t="shared" ref="EU44:EU45" si="332">($E44*EU$2*EU$3/1000+($E44*$E$69*EU$2/60/1000)*$E$71-($E44*EU$2/1000/60)*$E$71)*(1-$I44/100)</f>
        <v>1.9305599999999998</v>
      </c>
      <c r="EV44" s="67"/>
      <c r="EW44" s="68">
        <f t="shared" ref="EW44:EW45" si="333">($E44*EU$2*EU$4/1000+($E44*$E$77*EU$2/60/1000)*$E$79-($E44*EU$2/1000/60)*$E$79)*(1-$I44/100)</f>
        <v>4.9267199999999995</v>
      </c>
      <c r="EX44" s="67"/>
      <c r="EY44" s="68">
        <f t="shared" ref="EY44:EY45" si="334">($E44*EY$2*EY$3/1000+($E44*$E$69*EY$2/60/1000)*$E$71-($E44*EY$2/1000/60)*$E$71)*(1-$I44/100)</f>
        <v>1.9305599999999998</v>
      </c>
      <c r="EZ44" s="67"/>
      <c r="FA44" s="68">
        <f t="shared" ref="FA44:FA45" si="335">($E44*EY$2*EY$4/1000+($E44*$E$77*EY$2/60/1000)*$E$79-($E44*EY$2/1000/60)*$E$79)*(1-$I44/100)</f>
        <v>4.9267199999999995</v>
      </c>
      <c r="FB44" s="67"/>
      <c r="FC44" s="68">
        <f t="shared" ref="FC44:FC45" si="336">($E44*FC$2*FC$3/1000+($E44*$E$69*FC$2/60/1000)*$E$71-($E44*FC$2/1000/60)*$E$71)*(1-$I44/100)</f>
        <v>1.9305599999999998</v>
      </c>
      <c r="FD44" s="67"/>
      <c r="FE44" s="68">
        <f t="shared" ref="FE44:FE45" si="337">($E44*FC$2*FC$4/1000+($E44*$E$77*FC$2/60/1000)*$E$79-($E44*FC$2/1000/60)*$E$79)*(1-$I44/100)</f>
        <v>4.9267199999999995</v>
      </c>
      <c r="FF44" s="67"/>
      <c r="FG44" s="68">
        <f t="shared" ref="FG44:FG45" si="338">($E44*FG$2*FG$3/1000+($E44*$E$69*FG$2/60/1000)*$E$71-($E44*FG$2/1000/60)*$E$71)*(1-$I44/100)</f>
        <v>1.9305599999999998</v>
      </c>
      <c r="FH44" s="67"/>
      <c r="FI44" s="68">
        <f t="shared" ref="FI44:FI45" si="339">($E44*FG$2*FG$4/1000+($E44*$E$77*FG$2/60/1000)*$E$79-($E44*FG$2/1000/60)*$E$79)*(1-$I44/100)</f>
        <v>4.9267199999999995</v>
      </c>
      <c r="FJ44" s="67"/>
      <c r="FK44" s="68">
        <f t="shared" ref="FK44:FK45" si="340">($E44*FK$2*FK$3/1000+($E44*$E$69*FK$2/60/1000)*$E$71-($E44*FK$2/1000/60)*$E$71)*(1-$I44/100)</f>
        <v>1.9305599999999998</v>
      </c>
      <c r="FL44" s="67"/>
      <c r="FM44" s="68">
        <f t="shared" ref="FM44:FM45" si="341">($E44*FK$2*FK$4/1000+($E44*$E$77*FK$2/60/1000)*$E$79-($E44*FK$2/1000/60)*$E$79)*(1-$I44/100)</f>
        <v>4.9267199999999995</v>
      </c>
      <c r="FN44" s="67"/>
      <c r="FO44" s="68">
        <f t="shared" ref="FO44:FO45" si="342">($E44*FO$2*FO$3/1000+($E44*$E$69*FO$2/60/1000)*$E$71-($E44*FO$2/1000/60)*$E$71)*(1-$I44/100)</f>
        <v>1.9305599999999998</v>
      </c>
      <c r="FP44" s="67"/>
      <c r="FQ44" s="68">
        <f t="shared" ref="FQ44:FQ45" si="343">($E44*FO$2*FO$4/1000+($E44*$E$77*FO$2/60/1000)*$E$79-($E44*FO$2/1000/60)*$E$79)*(1-$I44/100)</f>
        <v>4.9267199999999995</v>
      </c>
      <c r="FR44" s="67"/>
      <c r="FS44" s="68">
        <f t="shared" ref="FS44:FS45" si="344">($E44*FS$2*FS$3/1000+($E44*$E$69*FS$2/60/1000)*$E$71-($E44*FS$2/1000/60)*$E$71)*(1-$I44/100)</f>
        <v>1.9305599999999998</v>
      </c>
      <c r="FT44" s="67"/>
      <c r="FU44" s="68">
        <f t="shared" ref="FU44:FU45" si="345">($E44*FS$2*FS$4/1000+($E44*$E$77*FS$2/60/1000)*$E$79-($E44*FS$2/1000/60)*$E$79)*(1-$I44/100)</f>
        <v>4.9267199999999995</v>
      </c>
      <c r="FV44" s="67"/>
      <c r="FW44" s="68">
        <f t="shared" ref="FW44:FW45" si="346">($E44*FW$2*FW$3/1000+($E44*$E$69*FW$2/60/1000)*$E$71-($E44*FW$2/1000/60)*$E$71)*(1-$I44/100)</f>
        <v>1.9305599999999998</v>
      </c>
      <c r="FX44" s="67"/>
      <c r="FY44" s="68">
        <f t="shared" ref="FY44:FY45" si="347">($E44*FW$2*FW$4/1000+($E44*$E$77*FW$2/60/1000)*$E$79-($E44*FW$2/1000/60)*$E$79)*(1-$I44/100)</f>
        <v>4.9267199999999995</v>
      </c>
      <c r="FZ44" s="67"/>
    </row>
    <row r="45" spans="1:182" ht="15" customHeight="1">
      <c r="A45" s="63"/>
      <c r="B45" s="53" t="s">
        <v>206</v>
      </c>
      <c r="C45" s="64"/>
      <c r="D45" s="69" t="s">
        <v>207</v>
      </c>
      <c r="E45" s="71">
        <v>0.18629999999999999</v>
      </c>
      <c r="F45" s="67" t="str">
        <f ca="1">A$83</f>
        <v>(2)</v>
      </c>
      <c r="G45" s="120">
        <v>70</v>
      </c>
      <c r="H45" s="67" t="str">
        <f ca="1">$A$89</f>
        <v>(6)</v>
      </c>
      <c r="I45" s="120">
        <v>0</v>
      </c>
      <c r="J45" s="67"/>
      <c r="K45" s="68">
        <f t="shared" si="262"/>
        <v>0.38588877900000002</v>
      </c>
      <c r="L45" s="67"/>
      <c r="M45" s="68">
        <f t="shared" si="263"/>
        <v>0.98477434800000008</v>
      </c>
      <c r="N45" s="67"/>
      <c r="O45" s="68">
        <f t="shared" si="264"/>
        <v>0.38588877900000002</v>
      </c>
      <c r="P45" s="67"/>
      <c r="Q45" s="68">
        <f t="shared" si="265"/>
        <v>0.98477434800000008</v>
      </c>
      <c r="R45" s="67"/>
      <c r="S45" s="68">
        <f t="shared" si="266"/>
        <v>0.32238572264999998</v>
      </c>
      <c r="T45" s="67"/>
      <c r="U45" s="68">
        <f t="shared" si="267"/>
        <v>0.82271682179999994</v>
      </c>
      <c r="V45" s="67"/>
      <c r="W45" s="68">
        <f t="shared" si="268"/>
        <v>0.38588877900000002</v>
      </c>
      <c r="X45" s="67"/>
      <c r="Y45" s="68">
        <f t="shared" si="269"/>
        <v>0.98477434800000008</v>
      </c>
      <c r="Z45" s="67"/>
      <c r="AA45" s="68">
        <f t="shared" si="270"/>
        <v>0.38588877900000002</v>
      </c>
      <c r="AB45" s="67"/>
      <c r="AC45" s="68">
        <f t="shared" si="271"/>
        <v>0.98477434800000008</v>
      </c>
      <c r="AD45" s="67"/>
      <c r="AE45" s="68">
        <f t="shared" si="272"/>
        <v>0.38588877900000002</v>
      </c>
      <c r="AF45" s="67"/>
      <c r="AG45" s="68">
        <f t="shared" si="273"/>
        <v>0.98477434800000008</v>
      </c>
      <c r="AH45" s="67"/>
      <c r="AI45" s="68">
        <f t="shared" si="274"/>
        <v>0.322198398</v>
      </c>
      <c r="AJ45" s="67"/>
      <c r="AK45" s="68">
        <f t="shared" si="275"/>
        <v>0.82223877599999995</v>
      </c>
      <c r="AL45" s="67"/>
      <c r="AM45" s="68">
        <f t="shared" si="276"/>
        <v>0.322198398</v>
      </c>
      <c r="AN45" s="67"/>
      <c r="AO45" s="68">
        <f t="shared" si="277"/>
        <v>0.82223877599999995</v>
      </c>
      <c r="AP45" s="67"/>
      <c r="AQ45" s="68">
        <f t="shared" si="278"/>
        <v>0.322198398</v>
      </c>
      <c r="AR45" s="67"/>
      <c r="AS45" s="68">
        <f t="shared" si="279"/>
        <v>0.82223877599999995</v>
      </c>
      <c r="AT45" s="67"/>
      <c r="AU45" s="68">
        <f t="shared" si="280"/>
        <v>0.44957915999999998</v>
      </c>
      <c r="AV45" s="67"/>
      <c r="AW45" s="68">
        <f t="shared" si="281"/>
        <v>1.1473099199999999</v>
      </c>
      <c r="AX45" s="67"/>
      <c r="AY45" s="68">
        <f t="shared" si="282"/>
        <v>0.44957915999999998</v>
      </c>
      <c r="AZ45" s="67"/>
      <c r="BA45" s="68">
        <f t="shared" si="283"/>
        <v>1.1473099199999999</v>
      </c>
      <c r="BB45" s="67"/>
      <c r="BC45" s="68">
        <f t="shared" si="284"/>
        <v>0.44957915999999998</v>
      </c>
      <c r="BD45" s="67"/>
      <c r="BE45" s="68">
        <f t="shared" si="285"/>
        <v>1.1473099199999999</v>
      </c>
      <c r="BF45" s="67"/>
      <c r="BG45" s="68">
        <f t="shared" si="286"/>
        <v>0.44957915999999998</v>
      </c>
      <c r="BH45" s="67"/>
      <c r="BI45" s="68">
        <f t="shared" si="287"/>
        <v>1.1473099199999999</v>
      </c>
      <c r="BJ45" s="67"/>
      <c r="BK45" s="68">
        <f t="shared" si="288"/>
        <v>0.44957915999999998</v>
      </c>
      <c r="BL45" s="67"/>
      <c r="BM45" s="68">
        <f t="shared" si="289"/>
        <v>1.1473099199999999</v>
      </c>
      <c r="BN45" s="67"/>
      <c r="BO45" s="68">
        <f t="shared" si="290"/>
        <v>0.44957915999999998</v>
      </c>
      <c r="BP45" s="67"/>
      <c r="BQ45" s="68">
        <f t="shared" si="291"/>
        <v>1.1473099199999999</v>
      </c>
      <c r="BR45" s="67"/>
      <c r="BS45" s="68">
        <f t="shared" si="292"/>
        <v>0.44957915999999998</v>
      </c>
      <c r="BT45" s="67"/>
      <c r="BU45" s="68">
        <f t="shared" si="293"/>
        <v>1.1473099199999999</v>
      </c>
      <c r="BV45" s="67"/>
      <c r="BW45" s="68">
        <f t="shared" si="294"/>
        <v>0.44957915999999998</v>
      </c>
      <c r="BX45" s="67"/>
      <c r="BY45" s="68">
        <f t="shared" si="295"/>
        <v>1.1473099199999999</v>
      </c>
      <c r="BZ45" s="67"/>
      <c r="CA45" s="68">
        <f t="shared" si="296"/>
        <v>0.44957915999999998</v>
      </c>
      <c r="CB45" s="67"/>
      <c r="CC45" s="68">
        <f t="shared" si="297"/>
        <v>1.1473099199999999</v>
      </c>
      <c r="CD45" s="67"/>
      <c r="CE45" s="68">
        <f t="shared" si="298"/>
        <v>0.44957915999999998</v>
      </c>
      <c r="CF45" s="67"/>
      <c r="CG45" s="68">
        <f t="shared" si="299"/>
        <v>1.1473099199999999</v>
      </c>
      <c r="CH45" s="67"/>
      <c r="CI45" s="68">
        <f t="shared" si="300"/>
        <v>0.44957915999999998</v>
      </c>
      <c r="CJ45" s="67"/>
      <c r="CK45" s="68">
        <f t="shared" si="301"/>
        <v>1.1473099199999999</v>
      </c>
      <c r="CL45" s="67"/>
      <c r="CM45" s="68">
        <f t="shared" si="302"/>
        <v>0.44957915999999998</v>
      </c>
      <c r="CN45" s="67"/>
      <c r="CO45" s="68">
        <f t="shared" si="303"/>
        <v>1.1473099199999999</v>
      </c>
      <c r="CP45" s="67"/>
      <c r="CQ45" s="68">
        <f t="shared" si="304"/>
        <v>0.44957915999999998</v>
      </c>
      <c r="CR45" s="67"/>
      <c r="CS45" s="68">
        <f t="shared" si="305"/>
        <v>1.1473099199999999</v>
      </c>
      <c r="CT45" s="67"/>
      <c r="CU45" s="68">
        <f t="shared" si="306"/>
        <v>0.44957915999999998</v>
      </c>
      <c r="CV45" s="67"/>
      <c r="CW45" s="68">
        <f t="shared" si="307"/>
        <v>1.1473099199999999</v>
      </c>
      <c r="CX45" s="67"/>
      <c r="CY45" s="68">
        <f t="shared" si="308"/>
        <v>0.44957915999999998</v>
      </c>
      <c r="CZ45" s="67"/>
      <c r="DA45" s="68">
        <f t="shared" si="309"/>
        <v>1.1473099199999999</v>
      </c>
      <c r="DB45" s="67"/>
      <c r="DC45" s="68">
        <f t="shared" si="310"/>
        <v>0.44957915999999998</v>
      </c>
      <c r="DD45" s="67"/>
      <c r="DE45" s="68">
        <f t="shared" si="311"/>
        <v>1.1473099199999999</v>
      </c>
      <c r="DF45" s="67"/>
      <c r="DG45" s="68">
        <f t="shared" si="312"/>
        <v>0.44957915999999998</v>
      </c>
      <c r="DH45" s="67"/>
      <c r="DI45" s="68">
        <f t="shared" si="313"/>
        <v>1.1473099199999999</v>
      </c>
      <c r="DJ45" s="67"/>
      <c r="DK45" s="68">
        <f t="shared" si="314"/>
        <v>0.44957915999999998</v>
      </c>
      <c r="DL45" s="67"/>
      <c r="DM45" s="68">
        <f t="shared" si="315"/>
        <v>1.1473099199999999</v>
      </c>
      <c r="DN45" s="67"/>
      <c r="DO45" s="68">
        <f t="shared" si="316"/>
        <v>0.44957915999999998</v>
      </c>
      <c r="DP45" s="67"/>
      <c r="DQ45" s="68">
        <f t="shared" si="317"/>
        <v>1.1473099199999999</v>
      </c>
      <c r="DR45" s="67"/>
      <c r="DS45" s="68">
        <f t="shared" si="318"/>
        <v>0.44957915999999998</v>
      </c>
      <c r="DT45" s="67"/>
      <c r="DU45" s="68">
        <f t="shared" si="319"/>
        <v>1.1473099199999999</v>
      </c>
      <c r="DV45" s="67"/>
      <c r="DW45" s="68">
        <f t="shared" si="320"/>
        <v>0.44957915999999998</v>
      </c>
      <c r="DX45" s="67"/>
      <c r="DY45" s="68">
        <f t="shared" si="321"/>
        <v>1.1473099199999999</v>
      </c>
      <c r="DZ45" s="67"/>
      <c r="EA45" s="68">
        <f t="shared" si="322"/>
        <v>0.38588877900000002</v>
      </c>
      <c r="EB45" s="67"/>
      <c r="EC45" s="68">
        <f t="shared" si="323"/>
        <v>0.98477434800000008</v>
      </c>
      <c r="ED45" s="67"/>
      <c r="EE45" s="68">
        <f t="shared" si="324"/>
        <v>0.38588877900000002</v>
      </c>
      <c r="EF45" s="67"/>
      <c r="EG45" s="68">
        <f t="shared" si="325"/>
        <v>0.98477434800000008</v>
      </c>
      <c r="EH45" s="67"/>
      <c r="EI45" s="68">
        <f t="shared" si="326"/>
        <v>1.9331903880000001E-2</v>
      </c>
      <c r="EJ45" s="67"/>
      <c r="EK45" s="68">
        <f t="shared" si="327"/>
        <v>4.9334326560000002E-2</v>
      </c>
      <c r="EL45" s="67"/>
      <c r="EM45" s="68">
        <f t="shared" si="328"/>
        <v>0.38377800000000001</v>
      </c>
      <c r="EN45" s="67"/>
      <c r="EO45" s="68">
        <f t="shared" si="329"/>
        <v>0.9594450000000001</v>
      </c>
      <c r="EP45" s="67"/>
      <c r="EQ45" s="68">
        <f t="shared" si="330"/>
        <v>0.38377800000000001</v>
      </c>
      <c r="ER45" s="67"/>
      <c r="ES45" s="68">
        <f t="shared" si="331"/>
        <v>0.9594450000000001</v>
      </c>
      <c r="ET45" s="67"/>
      <c r="EU45" s="68">
        <f t="shared" si="332"/>
        <v>0.44957915999999998</v>
      </c>
      <c r="EV45" s="67"/>
      <c r="EW45" s="68">
        <f t="shared" si="333"/>
        <v>1.1473099199999999</v>
      </c>
      <c r="EX45" s="67"/>
      <c r="EY45" s="68">
        <f t="shared" si="334"/>
        <v>0.44957915999999998</v>
      </c>
      <c r="EZ45" s="67"/>
      <c r="FA45" s="68">
        <f t="shared" si="335"/>
        <v>1.1473099199999999</v>
      </c>
      <c r="FB45" s="67"/>
      <c r="FC45" s="68">
        <f t="shared" si="336"/>
        <v>0.44957915999999998</v>
      </c>
      <c r="FD45" s="67"/>
      <c r="FE45" s="68">
        <f t="shared" si="337"/>
        <v>1.1473099199999999</v>
      </c>
      <c r="FF45" s="67"/>
      <c r="FG45" s="68">
        <f t="shared" si="338"/>
        <v>0.44957915999999998</v>
      </c>
      <c r="FH45" s="67"/>
      <c r="FI45" s="68">
        <f t="shared" si="339"/>
        <v>1.1473099199999999</v>
      </c>
      <c r="FJ45" s="67"/>
      <c r="FK45" s="68">
        <f t="shared" si="340"/>
        <v>0.44957915999999998</v>
      </c>
      <c r="FL45" s="67"/>
      <c r="FM45" s="68">
        <f t="shared" si="341"/>
        <v>1.1473099199999999</v>
      </c>
      <c r="FN45" s="67"/>
      <c r="FO45" s="68">
        <f t="shared" si="342"/>
        <v>0.44957915999999998</v>
      </c>
      <c r="FP45" s="67"/>
      <c r="FQ45" s="68">
        <f t="shared" si="343"/>
        <v>1.1473099199999999</v>
      </c>
      <c r="FR45" s="67"/>
      <c r="FS45" s="68">
        <f t="shared" si="344"/>
        <v>0.44957915999999998</v>
      </c>
      <c r="FT45" s="67"/>
      <c r="FU45" s="68">
        <f t="shared" si="345"/>
        <v>1.1473099199999999</v>
      </c>
      <c r="FV45" s="67"/>
      <c r="FW45" s="68">
        <f t="shared" si="346"/>
        <v>0.44957915999999998</v>
      </c>
      <c r="FX45" s="67"/>
      <c r="FY45" s="68">
        <f t="shared" si="347"/>
        <v>1.1473099199999999</v>
      </c>
      <c r="FZ45" s="67"/>
    </row>
    <row r="46" spans="1:182" ht="15" customHeight="1">
      <c r="A46" s="59" t="s">
        <v>208</v>
      </c>
      <c r="B46" s="75"/>
      <c r="C46" s="53"/>
      <c r="D46" s="17"/>
      <c r="E46" s="17"/>
      <c r="F46" s="17"/>
      <c r="G46" s="17"/>
      <c r="H46" s="17"/>
      <c r="I46" s="119"/>
      <c r="J46" s="61"/>
      <c r="K46" s="89"/>
      <c r="L46" s="17"/>
      <c r="M46" s="89"/>
      <c r="N46" s="17"/>
      <c r="O46" s="89"/>
      <c r="P46" s="17"/>
      <c r="Q46" s="89"/>
      <c r="R46" s="17"/>
      <c r="S46" s="89"/>
      <c r="T46" s="17"/>
      <c r="U46" s="89"/>
      <c r="V46" s="17"/>
      <c r="W46" s="89"/>
      <c r="X46" s="17"/>
      <c r="Y46" s="89"/>
      <c r="Z46" s="17"/>
      <c r="AA46" s="89"/>
      <c r="AB46" s="17"/>
      <c r="AC46" s="89"/>
      <c r="AD46" s="17"/>
      <c r="AE46" s="89"/>
      <c r="AF46" s="17"/>
      <c r="AG46" s="89"/>
      <c r="AH46" s="17"/>
      <c r="AI46" s="89"/>
      <c r="AJ46" s="17"/>
      <c r="AK46" s="89"/>
      <c r="AL46" s="17"/>
      <c r="AM46" s="89"/>
      <c r="AN46" s="17"/>
      <c r="AO46" s="89"/>
      <c r="AP46" s="17"/>
      <c r="AQ46" s="89"/>
      <c r="AR46" s="17"/>
      <c r="AS46" s="89"/>
      <c r="AT46" s="17"/>
      <c r="AU46" s="89"/>
      <c r="AV46" s="17"/>
      <c r="AW46" s="89"/>
      <c r="AX46" s="17"/>
      <c r="AY46" s="89"/>
      <c r="AZ46" s="17"/>
      <c r="BA46" s="89"/>
      <c r="BB46" s="17"/>
      <c r="BC46" s="89"/>
      <c r="BD46" s="17"/>
      <c r="BE46" s="89"/>
      <c r="BF46" s="17"/>
      <c r="BG46" s="89"/>
      <c r="BH46" s="17"/>
      <c r="BI46" s="89"/>
      <c r="BJ46" s="17"/>
      <c r="BK46" s="89"/>
      <c r="BL46" s="17"/>
      <c r="BM46" s="89"/>
      <c r="BN46" s="17"/>
      <c r="BO46" s="89"/>
      <c r="BP46" s="17"/>
      <c r="BQ46" s="89"/>
      <c r="BR46" s="17"/>
      <c r="BS46" s="89"/>
      <c r="BT46" s="17"/>
      <c r="BU46" s="89"/>
      <c r="BV46" s="17"/>
      <c r="BW46" s="89"/>
      <c r="BX46" s="17"/>
      <c r="BY46" s="89"/>
      <c r="BZ46" s="17"/>
      <c r="CA46" s="89"/>
      <c r="CB46" s="17"/>
      <c r="CC46" s="89"/>
      <c r="CD46" s="17"/>
      <c r="CE46" s="89"/>
      <c r="CF46" s="17"/>
      <c r="CG46" s="89"/>
      <c r="CH46" s="17"/>
      <c r="CI46" s="89"/>
      <c r="CJ46" s="17"/>
      <c r="CK46" s="89"/>
      <c r="CL46" s="17"/>
      <c r="CM46" s="89"/>
      <c r="CN46" s="17"/>
      <c r="CO46" s="89"/>
      <c r="CP46" s="17"/>
      <c r="CQ46" s="89"/>
      <c r="CR46" s="17"/>
      <c r="CS46" s="89"/>
      <c r="CT46" s="17"/>
      <c r="CU46" s="89"/>
      <c r="CV46" s="17"/>
      <c r="CW46" s="89"/>
      <c r="CX46" s="17"/>
      <c r="CY46" s="89"/>
      <c r="CZ46" s="17"/>
      <c r="DA46" s="89"/>
      <c r="DB46" s="17"/>
      <c r="DC46" s="89"/>
      <c r="DD46" s="17"/>
      <c r="DE46" s="89"/>
      <c r="DF46" s="17"/>
      <c r="DG46" s="89"/>
      <c r="DH46" s="17"/>
      <c r="DI46" s="89"/>
      <c r="DJ46" s="17"/>
      <c r="DK46" s="89"/>
      <c r="DL46" s="17"/>
      <c r="DM46" s="89"/>
      <c r="DN46" s="17"/>
      <c r="DO46" s="89"/>
      <c r="DP46" s="17"/>
      <c r="DQ46" s="89"/>
      <c r="DR46" s="17"/>
      <c r="DS46" s="89"/>
      <c r="DT46" s="17"/>
      <c r="DU46" s="89"/>
      <c r="DV46" s="17"/>
      <c r="DW46" s="89"/>
      <c r="DX46" s="17"/>
      <c r="DY46" s="89"/>
      <c r="DZ46" s="17"/>
      <c r="EA46" s="89"/>
      <c r="EB46" s="17"/>
      <c r="EC46" s="89"/>
      <c r="ED46" s="17"/>
      <c r="EE46" s="89"/>
      <c r="EF46" s="17"/>
      <c r="EG46" s="89"/>
      <c r="EH46" s="17"/>
      <c r="EI46" s="89"/>
      <c r="EJ46" s="17"/>
      <c r="EK46" s="89"/>
      <c r="EL46" s="17"/>
      <c r="EM46" s="89"/>
      <c r="EN46" s="17"/>
      <c r="EO46" s="89"/>
      <c r="EP46" s="17"/>
      <c r="EQ46" s="89"/>
      <c r="ER46" s="17"/>
      <c r="ES46" s="89"/>
      <c r="ET46" s="17"/>
      <c r="EU46" s="89"/>
      <c r="EV46" s="17"/>
      <c r="EW46" s="89"/>
      <c r="EX46" s="17"/>
      <c r="EY46" s="89"/>
      <c r="EZ46" s="17"/>
      <c r="FA46" s="89"/>
      <c r="FB46" s="17"/>
      <c r="FC46" s="89"/>
      <c r="FD46" s="17"/>
      <c r="FE46" s="89"/>
      <c r="FF46" s="17"/>
      <c r="FG46" s="89"/>
      <c r="FH46" s="17"/>
      <c r="FI46" s="89"/>
      <c r="FJ46" s="17"/>
      <c r="FK46" s="89"/>
      <c r="FL46" s="17"/>
      <c r="FM46" s="89"/>
      <c r="FN46" s="17"/>
      <c r="FO46" s="89"/>
      <c r="FP46" s="17"/>
      <c r="FQ46" s="89"/>
      <c r="FR46" s="17"/>
      <c r="FS46" s="89"/>
      <c r="FT46" s="17"/>
      <c r="FU46" s="89"/>
      <c r="FV46" s="17"/>
      <c r="FW46" s="89"/>
      <c r="FX46" s="17"/>
      <c r="FY46" s="89"/>
      <c r="FZ46" s="17"/>
    </row>
    <row r="47" spans="1:182" ht="15" customHeight="1">
      <c r="A47" s="63"/>
      <c r="B47" s="53" t="s">
        <v>250</v>
      </c>
      <c r="C47" s="64"/>
      <c r="D47" s="65" t="s">
        <v>251</v>
      </c>
      <c r="E47" s="70">
        <v>4.8541323701614526E-5</v>
      </c>
      <c r="F47" s="67" t="str">
        <f ca="1">A$83</f>
        <v>(2)</v>
      </c>
      <c r="G47" s="120">
        <v>63</v>
      </c>
      <c r="H47" s="67" t="str">
        <f t="shared" ref="H47:H61" ca="1" si="348">$A$89</f>
        <v>(6)</v>
      </c>
      <c r="I47" s="120">
        <v>63</v>
      </c>
      <c r="J47" s="67" t="str">
        <f t="shared" ref="J47:J61" ca="1" si="349">$A$93</f>
        <v>(10)</v>
      </c>
      <c r="K47" s="68">
        <f t="shared" ref="K47:K61" si="350">($E47*$K$2*$K$3/1000+($E47*$E$69*$K$2/60/1000)*$E$71-($E47*$K$2/1000/60)*$E$71)*(1-$I47/100)</f>
        <v>3.7201687008460122E-5</v>
      </c>
      <c r="L47" s="67"/>
      <c r="M47" s="68">
        <f t="shared" ref="M47:M61" si="351">($E47*$K$2*$K$4/1000+($E47*$E$77*$K$2/60/1000)*$E$79-($E47*$K$2/1000/60)*$E$79)*(1-$I47/100)</f>
        <v>9.493737331050095E-5</v>
      </c>
      <c r="N47" s="67"/>
      <c r="O47" s="68">
        <f t="shared" ref="O47:O61" si="352">($E47*O$2*O$3/1000+($E47*$E$69*O$2/60/1000)*$E$71-($E47*O$2/1000/60)*$E$71)*(1-$I47/100)</f>
        <v>3.7201687008460122E-5</v>
      </c>
      <c r="P47" s="67"/>
      <c r="Q47" s="68">
        <f t="shared" ref="Q47:Q61" si="353">($E47*O$2*O$4/1000+($E47*$E$77*O$2/60/1000)*$E$79-($E47*O$2/1000/60)*$E$79)*(1-$I47/100)</f>
        <v>9.493737331050095E-5</v>
      </c>
      <c r="R47" s="67"/>
      <c r="S47" s="68">
        <f t="shared" ref="S47:S61" si="354">($E47*S$2*S$3/1000+($E47*$E$69*S$2/60/1000)*$E$71-($E47*S$2/1000/60)*$E$71)*(1-$I47/100)</f>
        <v>3.1079661816291208E-5</v>
      </c>
      <c r="T47" s="67"/>
      <c r="U47" s="68">
        <f t="shared" ref="U47:U61" si="355">($E47*S$2*S$4/1000+($E47*$E$77*S$2/60/1000)*$E$79-($E47*S$2/1000/60)*$E$79)*(1-$I47/100)</f>
        <v>7.9314184207462184E-5</v>
      </c>
      <c r="V47" s="67"/>
      <c r="W47" s="68">
        <f t="shared" ref="W47:W61" si="356">($E47*W$2*W$3/1000+($E47*$E$69*W$2/60/1000)*$E$71-($E47*W$2/1000/60)*$E$71)*(1-$I47/100)</f>
        <v>3.7201687008460122E-5</v>
      </c>
      <c r="X47" s="67"/>
      <c r="Y47" s="68">
        <f t="shared" ref="Y47:Y61" si="357">($E47*W$2*W$4/1000+($E47*$E$77*W$2/60/1000)*$E$79-($E47*W$2/1000/60)*$E$79)*(1-$I47/100)</f>
        <v>9.493737331050095E-5</v>
      </c>
      <c r="Z47" s="67"/>
      <c r="AA47" s="68">
        <f t="shared" ref="AA47:AA61" si="358">($E47*AA$2*AA$3/1000+($E47*$E$69*AA$2/60/1000)*$E$71-($E47*AA$2/1000/60)*$E$71)*(1-$I47/100)</f>
        <v>3.7201687008460122E-5</v>
      </c>
      <c r="AB47" s="67"/>
      <c r="AC47" s="68">
        <f t="shared" ref="AC47:AC61" si="359">($E47*AA$2*AA$4/1000+($E47*$E$77*AA$2/60/1000)*$E$79-($E47*AA$2/1000/60)*$E$79)*(1-$I47/100)</f>
        <v>9.493737331050095E-5</v>
      </c>
      <c r="AD47" s="67"/>
      <c r="AE47" s="68">
        <f t="shared" ref="AE47:AE61" si="360">($E47*AE$2*AE$3/1000+($E47*$E$69*AE$2/60/1000)*$E$71-($E47*AE$2/1000/60)*$E$71)*(1-$I47/100)</f>
        <v>3.7201687008460122E-5</v>
      </c>
      <c r="AF47" s="67"/>
      <c r="AG47" s="68">
        <f t="shared" ref="AG47:AG61" si="361">($E47*AE$2*AE$4/1000+($E47*$E$77*AE$2/60/1000)*$E$79-($E47*AE$2/1000/60)*$E$79)*(1-$I47/100)</f>
        <v>9.493737331050095E-5</v>
      </c>
      <c r="AH47" s="67"/>
      <c r="AI47" s="68">
        <f t="shared" ref="AI47:AI61" si="362">($E47*AI$2*AI$3/1000+($E47*$E$69*AI$2/60/1000)*$E$71-($E47*AI$2/1000/60)*$E$71)*(1-$I47/100)</f>
        <v>3.1061602744927869E-5</v>
      </c>
      <c r="AJ47" s="67"/>
      <c r="AK47" s="68">
        <f t="shared" ref="AK47:AK61" si="363">($E47*AI$2*AI$4/1000+($E47*$E$77*AI$2/60/1000)*$E$79-($E47*AI$2/1000/60)*$E$79)*(1-$I47/100)</f>
        <v>7.9268098103913408E-5</v>
      </c>
      <c r="AL47" s="67"/>
      <c r="AM47" s="68">
        <f t="shared" ref="AM47:AM61" si="364">($E47*AM$2*AM$3/1000+($E47*$E$69*AM$2/60/1000)*$E$71-($E47*AM$2/1000/60)*$E$71)*(1-$I47/100)</f>
        <v>3.1061602744927869E-5</v>
      </c>
      <c r="AN47" s="67"/>
      <c r="AO47" s="68">
        <f t="shared" ref="AO47:AO61" si="365">($E47*AM$2*AM$4/1000+($E47*$E$77*AM$2/60/1000)*$E$79-($E47*AM$2/1000/60)*$E$79)*(1-$I47/100)</f>
        <v>7.9268098103913408E-5</v>
      </c>
      <c r="AP47" s="67"/>
      <c r="AQ47" s="68">
        <f t="shared" ref="AQ47:AQ61" si="366">($E47*AQ$2*AQ$3/1000+($E47*$E$69*AQ$2/60/1000)*$E$71-($E47*AQ$2/1000/60)*$E$71)*(1-$I47/100)</f>
        <v>3.1061602744927869E-5</v>
      </c>
      <c r="AR47" s="67"/>
      <c r="AS47" s="68">
        <f t="shared" ref="AS47:AS61" si="367">($E47*AQ$2*AQ$4/1000+($E47*$E$77*AQ$2/60/1000)*$E$79-($E47*AQ$2/1000/60)*$E$79)*(1-$I47/100)</f>
        <v>7.9268098103913408E-5</v>
      </c>
      <c r="AT47" s="67"/>
      <c r="AU47" s="68">
        <f t="shared" ref="AU47:AU61" si="368">($E47*AU$2*AU$3/1000+($E47*$E$69*AU$2/60/1000)*$E$71-($E47*AU$2/1000/60)*$E$71)*(1-$I47/100)</f>
        <v>4.3341771271992389E-5</v>
      </c>
      <c r="AV47" s="67"/>
      <c r="AW47" s="68">
        <f t="shared" ref="AW47:AW61" si="369">($E47*AU$2*AU$4/1000+($E47*$E$77*AU$2/60/1000)*$E$79-($E47*AU$2/1000/60)*$E$79)*(1-$I47/100)</f>
        <v>1.1060664851708849E-4</v>
      </c>
      <c r="AX47" s="67"/>
      <c r="AY47" s="68">
        <f t="shared" ref="AY47:AY61" si="370">($E47*AY$2*AY$3/1000+($E47*$E$69*AY$2/60/1000)*$E$71-($E47*AY$2/1000/60)*$E$71)*(1-$I47/100)</f>
        <v>4.3341771271992389E-5</v>
      </c>
      <c r="AZ47" s="67"/>
      <c r="BA47" s="68">
        <f t="shared" ref="BA47:BA61" si="371">($E47*AY$2*AY$4/1000+($E47*$E$77*AY$2/60/1000)*$E$79-($E47*AY$2/1000/60)*$E$79)*(1-$I47/100)</f>
        <v>1.1060664851708849E-4</v>
      </c>
      <c r="BB47" s="67"/>
      <c r="BC47" s="68">
        <f t="shared" ref="BC47:BC61" si="372">($E47*BC$2*BC$3/1000+($E47*$E$69*BC$2/60/1000)*$E$71-($E47*BC$2/1000/60)*$E$71)*(1-$I47/100)</f>
        <v>4.3341771271992389E-5</v>
      </c>
      <c r="BD47" s="67"/>
      <c r="BE47" s="68">
        <f t="shared" ref="BE47:BE61" si="373">($E47*BC$2*BC$4/1000+($E47*$E$77*BC$2/60/1000)*$E$79-($E47*BC$2/1000/60)*$E$79)*(1-$I47/100)</f>
        <v>1.1060664851708849E-4</v>
      </c>
      <c r="BF47" s="67"/>
      <c r="BG47" s="68">
        <f t="shared" ref="BG47:BG61" si="374">($E47*BG$2*BG$3/1000+($E47*$E$69*BG$2/60/1000)*$E$71-($E47*BG$2/1000/60)*$E$71)*(1-$I47/100)</f>
        <v>4.3341771271992389E-5</v>
      </c>
      <c r="BH47" s="67"/>
      <c r="BI47" s="68">
        <f t="shared" ref="BI47:BI61" si="375">($E47*BG$2*BG$4/1000+($E47*$E$77*BG$2/60/1000)*$E$79-($E47*BG$2/1000/60)*$E$79)*(1-$I47/100)</f>
        <v>1.1060664851708849E-4</v>
      </c>
      <c r="BJ47" s="67"/>
      <c r="BK47" s="68">
        <f t="shared" ref="BK47:BK61" si="376">($E47*BK$2*BK$3/1000+($E47*$E$69*BK$2/60/1000)*$E$71-($E47*BK$2/1000/60)*$E$71)*(1-$I47/100)</f>
        <v>4.3341771271992389E-5</v>
      </c>
      <c r="BL47" s="67"/>
      <c r="BM47" s="68">
        <f t="shared" ref="BM47:BM61" si="377">($E47*BK$2*BK$4/1000+($E47*$E$77*BK$2/60/1000)*$E$79-($E47*BK$2/1000/60)*$E$79)*(1-$I47/100)</f>
        <v>1.1060664851708849E-4</v>
      </c>
      <c r="BN47" s="67"/>
      <c r="BO47" s="68">
        <f t="shared" ref="BO47:BO61" si="378">($E47*BO$2*BO$3/1000+($E47*$E$69*BO$2/60/1000)*$E$71-($E47*BO$2/1000/60)*$E$71)*(1-$I47/100)</f>
        <v>4.3341771271992389E-5</v>
      </c>
      <c r="BP47" s="67"/>
      <c r="BQ47" s="68">
        <f t="shared" ref="BQ47:BQ61" si="379">($E47*BO$2*BO$4/1000+($E47*$E$77*BO$2/60/1000)*$E$79-($E47*BO$2/1000/60)*$E$79)*(1-$I47/100)</f>
        <v>1.1060664851708849E-4</v>
      </c>
      <c r="BR47" s="67"/>
      <c r="BS47" s="68">
        <f t="shared" ref="BS47:BS61" si="380">($E47*BS$2*BS$3/1000+($E47*$E$69*BS$2/60/1000)*$E$71-($E47*BS$2/1000/60)*$E$71)*(1-$I47/100)</f>
        <v>4.3341771271992389E-5</v>
      </c>
      <c r="BT47" s="67"/>
      <c r="BU47" s="68">
        <f t="shared" ref="BU47:BU61" si="381">($E47*BS$2*BS$4/1000+($E47*$E$77*BS$2/60/1000)*$E$79-($E47*BS$2/1000/60)*$E$79)*(1-$I47/100)</f>
        <v>1.1060664851708849E-4</v>
      </c>
      <c r="BV47" s="67"/>
      <c r="BW47" s="68">
        <f t="shared" ref="BW47:BW61" si="382">($E47*BW$2*BW$3/1000+($E47*$E$69*BW$2/60/1000)*$E$71-($E47*BW$2/1000/60)*$E$71)*(1-$I47/100)</f>
        <v>4.3341771271992389E-5</v>
      </c>
      <c r="BX47" s="67"/>
      <c r="BY47" s="68">
        <f t="shared" ref="BY47:BY61" si="383">($E47*BW$2*BW$4/1000+($E47*$E$77*BW$2/60/1000)*$E$79-($E47*BW$2/1000/60)*$E$79)*(1-$I47/100)</f>
        <v>1.1060664851708849E-4</v>
      </c>
      <c r="BZ47" s="67"/>
      <c r="CA47" s="68">
        <f t="shared" ref="CA47:CA61" si="384">($E47*CA$2*CA$3/1000+($E47*$E$69*CA$2/60/1000)*$E$71-($E47*CA$2/1000/60)*$E$71)*(1-$I47/100)</f>
        <v>4.3341771271992389E-5</v>
      </c>
      <c r="CB47" s="67"/>
      <c r="CC47" s="68">
        <f t="shared" ref="CC47:CC61" si="385">($E47*CA$2*CA$4/1000+($E47*$E$77*CA$2/60/1000)*$E$79-($E47*CA$2/1000/60)*$E$79)*(1-$I47/100)</f>
        <v>1.1060664851708849E-4</v>
      </c>
      <c r="CD47" s="67"/>
      <c r="CE47" s="68">
        <f t="shared" ref="CE47:CE61" si="386">($E47*CE$2*CE$3/1000+($E47*$E$69*CE$2/60/1000)*$E$71-($E47*CE$2/1000/60)*$E$71)*(1-$I47/100)</f>
        <v>4.3341771271992389E-5</v>
      </c>
      <c r="CF47" s="67"/>
      <c r="CG47" s="68">
        <f t="shared" ref="CG47:CG61" si="387">($E47*CE$2*CE$4/1000+($E47*$E$77*CE$2/60/1000)*$E$79-($E47*CE$2/1000/60)*$E$79)*(1-$I47/100)</f>
        <v>1.1060664851708849E-4</v>
      </c>
      <c r="CH47" s="67"/>
      <c r="CI47" s="68">
        <f t="shared" ref="CI47:CI61" si="388">($E47*CI$2*CI$3/1000+($E47*$E$69*CI$2/60/1000)*$E$71-($E47*CI$2/1000/60)*$E$71)*(1-$I47/100)</f>
        <v>4.3341771271992389E-5</v>
      </c>
      <c r="CJ47" s="67"/>
      <c r="CK47" s="68">
        <f t="shared" ref="CK47:CK61" si="389">($E47*CI$2*CI$4/1000+($E47*$E$77*CI$2/60/1000)*$E$79-($E47*CI$2/1000/60)*$E$79)*(1-$I47/100)</f>
        <v>1.1060664851708849E-4</v>
      </c>
      <c r="CL47" s="67"/>
      <c r="CM47" s="68">
        <f t="shared" ref="CM47:CM61" si="390">($E47*CM$2*CM$3/1000+($E47*$E$69*CM$2/60/1000)*$E$71-($E47*CM$2/1000/60)*$E$71)*(1-$I47/100)</f>
        <v>4.3341771271992389E-5</v>
      </c>
      <c r="CN47" s="67"/>
      <c r="CO47" s="68">
        <f t="shared" ref="CO47:CO61" si="391">($E47*CM$2*CM$4/1000+($E47*$E$77*CM$2/60/1000)*$E$79-($E47*CM$2/1000/60)*$E$79)*(1-$I47/100)</f>
        <v>1.1060664851708849E-4</v>
      </c>
      <c r="CP47" s="67"/>
      <c r="CQ47" s="68">
        <f t="shared" ref="CQ47:CQ61" si="392">($E47*CQ$2*CQ$3/1000+($E47*$E$69*CQ$2/60/1000)*$E$71-($E47*CQ$2/1000/60)*$E$71)*(1-$I47/100)</f>
        <v>4.3341771271992389E-5</v>
      </c>
      <c r="CR47" s="67"/>
      <c r="CS47" s="68">
        <f t="shared" ref="CS47:CS61" si="393">($E47*CQ$2*CQ$4/1000+($E47*$E$77*CQ$2/60/1000)*$E$79-($E47*CQ$2/1000/60)*$E$79)*(1-$I47/100)</f>
        <v>1.1060664851708849E-4</v>
      </c>
      <c r="CT47" s="67"/>
      <c r="CU47" s="68">
        <f t="shared" ref="CU47:CU61" si="394">($E47*CU$2*CU$3/1000+($E47*$E$69*CU$2/60/1000)*$E$71-($E47*CU$2/1000/60)*$E$71)*(1-$I47/100)</f>
        <v>4.3341771271992389E-5</v>
      </c>
      <c r="CV47" s="67"/>
      <c r="CW47" s="68">
        <f t="shared" ref="CW47:CW61" si="395">($E47*CU$2*CU$4/1000+($E47*$E$77*CU$2/60/1000)*$E$79-($E47*CU$2/1000/60)*$E$79)*(1-$I47/100)</f>
        <v>1.1060664851708849E-4</v>
      </c>
      <c r="CX47" s="67"/>
      <c r="CY47" s="68">
        <f t="shared" ref="CY47:CY61" si="396">($E47*CY$2*CY$3/1000+($E47*$E$69*CY$2/60/1000)*$E$71-($E47*CY$2/1000/60)*$E$71)*(1-$I47/100)</f>
        <v>4.3341771271992389E-5</v>
      </c>
      <c r="CZ47" s="67"/>
      <c r="DA47" s="68">
        <f t="shared" ref="DA47:DA61" si="397">($E47*CY$2*CY$4/1000+($E47*$E$77*CY$2/60/1000)*$E$79-($E47*CY$2/1000/60)*$E$79)*(1-$I47/100)</f>
        <v>1.1060664851708849E-4</v>
      </c>
      <c r="DB47" s="67"/>
      <c r="DC47" s="68">
        <f t="shared" ref="DC47:DC61" si="398">($E47*DC$2*DC$3/1000+($E47*$E$69*DC$2/60/1000)*$E$71-($E47*DC$2/1000/60)*$E$71)*(1-$I47/100)</f>
        <v>4.3341771271992389E-5</v>
      </c>
      <c r="DD47" s="67"/>
      <c r="DE47" s="68">
        <f t="shared" ref="DE47:DE61" si="399">($E47*DC$2*DC$4/1000+($E47*$E$77*DC$2/60/1000)*$E$79-($E47*DC$2/1000/60)*$E$79)*(1-$I47/100)</f>
        <v>1.1060664851708849E-4</v>
      </c>
      <c r="DF47" s="67"/>
      <c r="DG47" s="68">
        <f t="shared" ref="DG47:DG61" si="400">($E47*DG$2*DG$3/1000+($E47*$E$69*DG$2/60/1000)*$E$71-($E47*DG$2/1000/60)*$E$71)*(1-$I47/100)</f>
        <v>4.3341771271992389E-5</v>
      </c>
      <c r="DH47" s="67"/>
      <c r="DI47" s="68">
        <f t="shared" ref="DI47:DI61" si="401">($E47*DG$2*DG$4/1000+($E47*$E$77*DG$2/60/1000)*$E$79-($E47*DG$2/1000/60)*$E$79)*(1-$I47/100)</f>
        <v>1.1060664851708849E-4</v>
      </c>
      <c r="DJ47" s="67"/>
      <c r="DK47" s="68">
        <f t="shared" ref="DK47:DK61" si="402">($E47*DK$2*DK$3/1000+($E47*$E$69*DK$2/60/1000)*$E$71-($E47*DK$2/1000/60)*$E$71)*(1-$I47/100)</f>
        <v>4.3341771271992389E-5</v>
      </c>
      <c r="DL47" s="67"/>
      <c r="DM47" s="68">
        <f t="shared" ref="DM47:DM61" si="403">($E47*DK$2*DK$4/1000+($E47*$E$77*DK$2/60/1000)*$E$79-($E47*DK$2/1000/60)*$E$79)*(1-$I47/100)</f>
        <v>1.1060664851708849E-4</v>
      </c>
      <c r="DN47" s="67"/>
      <c r="DO47" s="68">
        <f t="shared" ref="DO47:DO61" si="404">($E47*DO$2*DO$3/1000+($E47*$E$69*DO$2/60/1000)*$E$71-($E47*DO$2/1000/60)*$E$71)*(1-$I47/100)</f>
        <v>4.3341771271992389E-5</v>
      </c>
      <c r="DP47" s="67"/>
      <c r="DQ47" s="68">
        <f t="shared" ref="DQ47:DQ61" si="405">($E47*DO$2*DO$4/1000+($E47*$E$77*DO$2/60/1000)*$E$79-($E47*DO$2/1000/60)*$E$79)*(1-$I47/100)</f>
        <v>1.1060664851708849E-4</v>
      </c>
      <c r="DR47" s="67"/>
      <c r="DS47" s="68">
        <f t="shared" ref="DS47:DS61" si="406">($E47*DS$2*DS$3/1000+($E47*$E$69*DS$2/60/1000)*$E$71-($E47*DS$2/1000/60)*$E$71)*(1-$I47/100)</f>
        <v>4.3341771271992389E-5</v>
      </c>
      <c r="DT47" s="67"/>
      <c r="DU47" s="68">
        <f t="shared" ref="DU47:DU61" si="407">($E47*DS$2*DS$4/1000+($E47*$E$77*DS$2/60/1000)*$E$79-($E47*DS$2/1000/60)*$E$79)*(1-$I47/100)</f>
        <v>1.1060664851708849E-4</v>
      </c>
      <c r="DV47" s="67"/>
      <c r="DW47" s="68">
        <f t="shared" ref="DW47:DW61" si="408">($E47*DW$2*DW$3/1000+($E47*$E$69*DW$2/60/1000)*$E$71-($E47*DW$2/1000/60)*$E$71)*(1-$I47/100)</f>
        <v>4.3341771271992389E-5</v>
      </c>
      <c r="DX47" s="67"/>
      <c r="DY47" s="68">
        <f t="shared" ref="DY47:DY61" si="409">($E47*DW$2*DW$4/1000+($E47*$E$77*DW$2/60/1000)*$E$79-($E47*DW$2/1000/60)*$E$79)*(1-$I47/100)</f>
        <v>1.1060664851708849E-4</v>
      </c>
      <c r="DZ47" s="67"/>
      <c r="EA47" s="68">
        <f t="shared" ref="EA47:EA61" si="410">($E47*EA$2*EA$3/1000+($E47*$E$69*EA$2/60/1000)*$E$71-($E47*EA$2/1000/60)*$E$71)*(1-$I47/100)</f>
        <v>3.7201687008460122E-5</v>
      </c>
      <c r="EB47" s="67"/>
      <c r="EC47" s="68">
        <f t="shared" ref="EC47:EC61" si="411">($E47*EA$2*EA$4/1000+($E47*$E$77*EA$2/60/1000)*$E$79-($E47*EA$2/1000/60)*$E$79)*(1-$I47/100)</f>
        <v>9.493737331050095E-5</v>
      </c>
      <c r="ED47" s="67"/>
      <c r="EE47" s="68">
        <f t="shared" ref="EE47:EE61" si="412">($E47*EE$2*EE$3/1000+($E47*$E$69*EE$2/60/1000)*$E$71-($E47*EE$2/1000/60)*$E$71)*(1-$I47/100)</f>
        <v>3.7201687008460122E-5</v>
      </c>
      <c r="EF47" s="67"/>
      <c r="EG47" s="68">
        <f t="shared" ref="EG47:EG61" si="413">($E47*EE$2*EE$4/1000+($E47*$E$77*EE$2/60/1000)*$E$79-($E47*EE$2/1000/60)*$E$79)*(1-$I47/100)</f>
        <v>9.493737331050095E-5</v>
      </c>
      <c r="EH47" s="67"/>
      <c r="EI47" s="68">
        <f t="shared" ref="EI47:EI61" si="414">($E47*EI$2*EI$3/1000+($E47*$E$69*EI$2/60/1000)*$E$71-($E47*EI$2/1000/60)*$E$71)*(1-$G47/100)</f>
        <v>6.2123205489855747E-6</v>
      </c>
      <c r="EJ47" s="67"/>
      <c r="EK47" s="68">
        <f t="shared" ref="EK47:EK61" si="415">($E47*EI$2*EI$4/1000+($E47*$E$77*EI$2/60/1000)*$E$79-($E47*EI$2/1000/60)*$E$79)*(1-$G47/100)</f>
        <v>1.585361962078268E-5</v>
      </c>
      <c r="EL47" s="67"/>
      <c r="EM47" s="68">
        <f t="shared" ref="EM47:EM61" si="416">$E47*EM$2*EM$3/1000*(1-$I47/100)</f>
        <v>3.6998196925370589E-5</v>
      </c>
      <c r="EN47" s="67"/>
      <c r="EO47" s="68">
        <f t="shared" ref="EO47:EO61" si="417">$E47*EM$2*EM$4/1000*(1-$I47/100)</f>
        <v>9.2495492313426477E-5</v>
      </c>
      <c r="EP47" s="67"/>
      <c r="EQ47" s="68">
        <f t="shared" ref="EQ47:EQ61" si="418">$E47*EQ$2*EQ$3/1000*(1-$I47/100)</f>
        <v>3.6998196925370589E-5</v>
      </c>
      <c r="ER47" s="67"/>
      <c r="ES47" s="68">
        <f t="shared" ref="ES47:ES61" si="419">$E47*EQ$2*EQ$4/1000*(1-$I47/100)</f>
        <v>9.2495492313426477E-5</v>
      </c>
      <c r="ET47" s="67"/>
      <c r="EU47" s="68">
        <f t="shared" ref="EU47:EU61" si="420">($E47*EU$2*EU$3/1000+($E47*$E$69*EU$2/60/1000)*$E$71-($E47*EU$2/1000/60)*$E$71)*(1-$I47/100)</f>
        <v>4.3341771271992389E-5</v>
      </c>
      <c r="EV47" s="67"/>
      <c r="EW47" s="68">
        <f t="shared" ref="EW47:EW61" si="421">($E47*EU$2*EU$4/1000+($E47*$E$77*EU$2/60/1000)*$E$79-($E47*EU$2/1000/60)*$E$79)*(1-$I47/100)</f>
        <v>1.1060664851708849E-4</v>
      </c>
      <c r="EX47" s="67"/>
      <c r="EY47" s="68">
        <f t="shared" ref="EY47:EY61" si="422">($E47*EY$2*EY$3/1000+($E47*$E$69*EY$2/60/1000)*$E$71-($E47*EY$2/1000/60)*$E$71)*(1-$I47/100)</f>
        <v>4.3341771271992389E-5</v>
      </c>
      <c r="EZ47" s="67"/>
      <c r="FA47" s="68">
        <f t="shared" ref="FA47:FA61" si="423">($E47*EY$2*EY$4/1000+($E47*$E$77*EY$2/60/1000)*$E$79-($E47*EY$2/1000/60)*$E$79)*(1-$I47/100)</f>
        <v>1.1060664851708849E-4</v>
      </c>
      <c r="FB47" s="67"/>
      <c r="FC47" s="68">
        <f t="shared" ref="FC47:FC61" si="424">($E47*FC$2*FC$3/1000+($E47*$E$69*FC$2/60/1000)*$E$71-($E47*FC$2/1000/60)*$E$71)*(1-$I47/100)</f>
        <v>4.3341771271992389E-5</v>
      </c>
      <c r="FD47" s="67"/>
      <c r="FE47" s="68">
        <f t="shared" ref="FE47:FE61" si="425">($E47*FC$2*FC$4/1000+($E47*$E$77*FC$2/60/1000)*$E$79-($E47*FC$2/1000/60)*$E$79)*(1-$I47/100)</f>
        <v>1.1060664851708849E-4</v>
      </c>
      <c r="FF47" s="67"/>
      <c r="FG47" s="68">
        <f t="shared" ref="FG47:FG61" si="426">($E47*FG$2*FG$3/1000+($E47*$E$69*FG$2/60/1000)*$E$71-($E47*FG$2/1000/60)*$E$71)*(1-$I47/100)</f>
        <v>4.3341771271992389E-5</v>
      </c>
      <c r="FH47" s="67"/>
      <c r="FI47" s="68">
        <f t="shared" ref="FI47:FI61" si="427">($E47*FG$2*FG$4/1000+($E47*$E$77*FG$2/60/1000)*$E$79-($E47*FG$2/1000/60)*$E$79)*(1-$I47/100)</f>
        <v>1.1060664851708849E-4</v>
      </c>
      <c r="FJ47" s="67"/>
      <c r="FK47" s="68">
        <f t="shared" ref="FK47:FK61" si="428">($E47*FK$2*FK$3/1000+($E47*$E$69*FK$2/60/1000)*$E$71-($E47*FK$2/1000/60)*$E$71)*(1-$I47/100)</f>
        <v>4.3341771271992389E-5</v>
      </c>
      <c r="FL47" s="67"/>
      <c r="FM47" s="68">
        <f t="shared" ref="FM47:FM61" si="429">($E47*FK$2*FK$4/1000+($E47*$E$77*FK$2/60/1000)*$E$79-($E47*FK$2/1000/60)*$E$79)*(1-$I47/100)</f>
        <v>1.1060664851708849E-4</v>
      </c>
      <c r="FN47" s="67"/>
      <c r="FO47" s="68">
        <f t="shared" ref="FO47:FO61" si="430">($E47*FO$2*FO$3/1000+($E47*$E$69*FO$2/60/1000)*$E$71-($E47*FO$2/1000/60)*$E$71)*(1-$I47/100)</f>
        <v>4.3341771271992389E-5</v>
      </c>
      <c r="FP47" s="67"/>
      <c r="FQ47" s="68">
        <f t="shared" ref="FQ47:FQ61" si="431">($E47*FO$2*FO$4/1000+($E47*$E$77*FO$2/60/1000)*$E$79-($E47*FO$2/1000/60)*$E$79)*(1-$I47/100)</f>
        <v>1.1060664851708849E-4</v>
      </c>
      <c r="FR47" s="67"/>
      <c r="FS47" s="68">
        <f t="shared" ref="FS47:FS61" si="432">($E47*FS$2*FS$3/1000+($E47*$E$69*FS$2/60/1000)*$E$71-($E47*FS$2/1000/60)*$E$71)*(1-$I47/100)</f>
        <v>4.3341771271992389E-5</v>
      </c>
      <c r="FT47" s="67"/>
      <c r="FU47" s="68">
        <f t="shared" ref="FU47:FU61" si="433">($E47*FS$2*FS$4/1000+($E47*$E$77*FS$2/60/1000)*$E$79-($E47*FS$2/1000/60)*$E$79)*(1-$I47/100)</f>
        <v>1.1060664851708849E-4</v>
      </c>
      <c r="FV47" s="67"/>
      <c r="FW47" s="68">
        <f t="shared" ref="FW47:FW61" si="434">($E47*FW$2*FW$3/1000+($E47*$E$69*FW$2/60/1000)*$E$71-($E47*FW$2/1000/60)*$E$71)*(1-$I47/100)</f>
        <v>4.3341771271992389E-5</v>
      </c>
      <c r="FX47" s="67"/>
      <c r="FY47" s="68">
        <f t="shared" ref="FY47:FY61" si="435">($E47*FW$2*FW$4/1000+($E47*$E$77*FW$2/60/1000)*$E$79-($E47*FW$2/1000/60)*$E$79)*(1-$I47/100)</f>
        <v>1.1060664851708849E-4</v>
      </c>
      <c r="FZ47" s="67"/>
    </row>
    <row r="48" spans="1:182" ht="15" customHeight="1">
      <c r="A48" s="63"/>
      <c r="B48" s="53" t="s">
        <v>209</v>
      </c>
      <c r="C48" s="64"/>
      <c r="D48" s="65" t="s">
        <v>210</v>
      </c>
      <c r="E48" s="71">
        <v>1.4385237354722992E-5</v>
      </c>
      <c r="F48" s="67" t="str">
        <f ca="1">$A$83</f>
        <v>(2)</v>
      </c>
      <c r="G48" s="120">
        <v>63</v>
      </c>
      <c r="H48" s="67" t="str">
        <f t="shared" ca="1" si="348"/>
        <v>(6)</v>
      </c>
      <c r="I48" s="125">
        <f>EGEN_DPF_a_RONLER!G42</f>
        <v>65</v>
      </c>
      <c r="J48" s="67" t="str">
        <f t="shared" ca="1" si="349"/>
        <v>(10)</v>
      </c>
      <c r="K48" s="68">
        <f t="shared" si="350"/>
        <v>1.042880079148543E-5</v>
      </c>
      <c r="L48" s="67"/>
      <c r="M48" s="68">
        <f t="shared" si="351"/>
        <v>2.6613926236650042E-5</v>
      </c>
      <c r="N48" s="67"/>
      <c r="O48" s="68">
        <f t="shared" si="352"/>
        <v>1.042880079148543E-5</v>
      </c>
      <c r="P48" s="67"/>
      <c r="Q48" s="68">
        <f t="shared" si="353"/>
        <v>2.6613926236650042E-5</v>
      </c>
      <c r="R48" s="67"/>
      <c r="S48" s="68">
        <f t="shared" si="354"/>
        <v>8.7126049330807911E-6</v>
      </c>
      <c r="T48" s="67"/>
      <c r="U48" s="68">
        <f t="shared" si="355"/>
        <v>2.2234255851104237E-5</v>
      </c>
      <c r="V48" s="67"/>
      <c r="W48" s="68">
        <f t="shared" si="356"/>
        <v>1.042880079148543E-5</v>
      </c>
      <c r="X48" s="67"/>
      <c r="Y48" s="68">
        <f t="shared" si="357"/>
        <v>2.6613926236650042E-5</v>
      </c>
      <c r="Z48" s="67"/>
      <c r="AA48" s="68">
        <f t="shared" si="358"/>
        <v>1.042880079148543E-5</v>
      </c>
      <c r="AB48" s="67"/>
      <c r="AC48" s="68">
        <f t="shared" si="359"/>
        <v>2.6613926236650042E-5</v>
      </c>
      <c r="AD48" s="67"/>
      <c r="AE48" s="68">
        <f t="shared" si="360"/>
        <v>1.042880079148543E-5</v>
      </c>
      <c r="AF48" s="67"/>
      <c r="AG48" s="68">
        <f t="shared" si="361"/>
        <v>2.6613926236650042E-5</v>
      </c>
      <c r="AH48" s="67"/>
      <c r="AI48" s="68">
        <f t="shared" si="362"/>
        <v>8.7075424084247275E-6</v>
      </c>
      <c r="AJ48" s="67"/>
      <c r="AK48" s="68">
        <f t="shared" si="363"/>
        <v>2.2221336469435955E-5</v>
      </c>
      <c r="AL48" s="67"/>
      <c r="AM48" s="68">
        <f t="shared" si="364"/>
        <v>8.7075424084247275E-6</v>
      </c>
      <c r="AN48" s="67"/>
      <c r="AO48" s="68">
        <f t="shared" si="365"/>
        <v>2.2221336469435955E-5</v>
      </c>
      <c r="AP48" s="67"/>
      <c r="AQ48" s="68">
        <f t="shared" si="366"/>
        <v>8.7075424084247275E-6</v>
      </c>
      <c r="AR48" s="67"/>
      <c r="AS48" s="68">
        <f t="shared" si="367"/>
        <v>2.2221336469435955E-5</v>
      </c>
      <c r="AT48" s="67"/>
      <c r="AU48" s="68">
        <f t="shared" si="368"/>
        <v>1.2150059174546135E-5</v>
      </c>
      <c r="AV48" s="67"/>
      <c r="AW48" s="68">
        <f t="shared" si="369"/>
        <v>3.100651600386413E-5</v>
      </c>
      <c r="AX48" s="67"/>
      <c r="AY48" s="68">
        <f t="shared" si="370"/>
        <v>1.2150059174546135E-5</v>
      </c>
      <c r="AZ48" s="67"/>
      <c r="BA48" s="68">
        <f t="shared" si="371"/>
        <v>3.100651600386413E-5</v>
      </c>
      <c r="BB48" s="67"/>
      <c r="BC48" s="68">
        <f t="shared" si="372"/>
        <v>1.2150059174546135E-5</v>
      </c>
      <c r="BD48" s="67"/>
      <c r="BE48" s="68">
        <f t="shared" si="373"/>
        <v>3.100651600386413E-5</v>
      </c>
      <c r="BF48" s="67"/>
      <c r="BG48" s="68">
        <f t="shared" si="374"/>
        <v>1.2150059174546135E-5</v>
      </c>
      <c r="BH48" s="67"/>
      <c r="BI48" s="68">
        <f t="shared" si="375"/>
        <v>3.100651600386413E-5</v>
      </c>
      <c r="BJ48" s="67"/>
      <c r="BK48" s="68">
        <f t="shared" si="376"/>
        <v>1.2150059174546135E-5</v>
      </c>
      <c r="BL48" s="67"/>
      <c r="BM48" s="68">
        <f t="shared" si="377"/>
        <v>3.100651600386413E-5</v>
      </c>
      <c r="BN48" s="67"/>
      <c r="BO48" s="68">
        <f t="shared" si="378"/>
        <v>1.2150059174546135E-5</v>
      </c>
      <c r="BP48" s="67"/>
      <c r="BQ48" s="68">
        <f t="shared" si="379"/>
        <v>3.100651600386413E-5</v>
      </c>
      <c r="BR48" s="67"/>
      <c r="BS48" s="68">
        <f t="shared" si="380"/>
        <v>1.2150059174546135E-5</v>
      </c>
      <c r="BT48" s="67"/>
      <c r="BU48" s="68">
        <f t="shared" si="381"/>
        <v>3.100651600386413E-5</v>
      </c>
      <c r="BV48" s="67"/>
      <c r="BW48" s="68">
        <f t="shared" si="382"/>
        <v>1.2150059174546135E-5</v>
      </c>
      <c r="BX48" s="67"/>
      <c r="BY48" s="68">
        <f t="shared" si="383"/>
        <v>3.100651600386413E-5</v>
      </c>
      <c r="BZ48" s="67"/>
      <c r="CA48" s="68">
        <f t="shared" si="384"/>
        <v>1.2150059174546135E-5</v>
      </c>
      <c r="CB48" s="67"/>
      <c r="CC48" s="68">
        <f t="shared" si="385"/>
        <v>3.100651600386413E-5</v>
      </c>
      <c r="CD48" s="67"/>
      <c r="CE48" s="68">
        <f t="shared" si="386"/>
        <v>1.2150059174546135E-5</v>
      </c>
      <c r="CF48" s="67"/>
      <c r="CG48" s="68">
        <f t="shared" si="387"/>
        <v>3.100651600386413E-5</v>
      </c>
      <c r="CH48" s="67"/>
      <c r="CI48" s="68">
        <f t="shared" si="388"/>
        <v>1.2150059174546135E-5</v>
      </c>
      <c r="CJ48" s="67"/>
      <c r="CK48" s="68">
        <f t="shared" si="389"/>
        <v>3.100651600386413E-5</v>
      </c>
      <c r="CL48" s="67"/>
      <c r="CM48" s="68">
        <f t="shared" si="390"/>
        <v>1.2150059174546135E-5</v>
      </c>
      <c r="CN48" s="67"/>
      <c r="CO48" s="68">
        <f t="shared" si="391"/>
        <v>3.100651600386413E-5</v>
      </c>
      <c r="CP48" s="67"/>
      <c r="CQ48" s="68">
        <f t="shared" si="392"/>
        <v>1.2150059174546135E-5</v>
      </c>
      <c r="CR48" s="67"/>
      <c r="CS48" s="68">
        <f t="shared" si="393"/>
        <v>3.100651600386413E-5</v>
      </c>
      <c r="CT48" s="67"/>
      <c r="CU48" s="68">
        <f t="shared" si="394"/>
        <v>1.2150059174546135E-5</v>
      </c>
      <c r="CV48" s="67"/>
      <c r="CW48" s="68">
        <f t="shared" si="395"/>
        <v>3.100651600386413E-5</v>
      </c>
      <c r="CX48" s="67"/>
      <c r="CY48" s="68">
        <f t="shared" si="396"/>
        <v>1.2150059174546135E-5</v>
      </c>
      <c r="CZ48" s="67"/>
      <c r="DA48" s="68">
        <f t="shared" si="397"/>
        <v>3.100651600386413E-5</v>
      </c>
      <c r="DB48" s="67"/>
      <c r="DC48" s="68">
        <f t="shared" si="398"/>
        <v>1.2150059174546135E-5</v>
      </c>
      <c r="DD48" s="67"/>
      <c r="DE48" s="68">
        <f t="shared" si="399"/>
        <v>3.100651600386413E-5</v>
      </c>
      <c r="DF48" s="67"/>
      <c r="DG48" s="68">
        <f t="shared" si="400"/>
        <v>1.2150059174546135E-5</v>
      </c>
      <c r="DH48" s="67"/>
      <c r="DI48" s="68">
        <f t="shared" si="401"/>
        <v>3.100651600386413E-5</v>
      </c>
      <c r="DJ48" s="67"/>
      <c r="DK48" s="68">
        <f t="shared" si="402"/>
        <v>1.2150059174546135E-5</v>
      </c>
      <c r="DL48" s="67"/>
      <c r="DM48" s="68">
        <f t="shared" si="403"/>
        <v>3.100651600386413E-5</v>
      </c>
      <c r="DN48" s="67"/>
      <c r="DO48" s="68">
        <f t="shared" si="404"/>
        <v>1.2150059174546135E-5</v>
      </c>
      <c r="DP48" s="67"/>
      <c r="DQ48" s="68">
        <f t="shared" si="405"/>
        <v>3.100651600386413E-5</v>
      </c>
      <c r="DR48" s="67"/>
      <c r="DS48" s="68">
        <f t="shared" si="406"/>
        <v>1.2150059174546135E-5</v>
      </c>
      <c r="DT48" s="67"/>
      <c r="DU48" s="68">
        <f t="shared" si="407"/>
        <v>3.100651600386413E-5</v>
      </c>
      <c r="DV48" s="67"/>
      <c r="DW48" s="68">
        <f t="shared" si="408"/>
        <v>1.2150059174546135E-5</v>
      </c>
      <c r="DX48" s="67"/>
      <c r="DY48" s="68">
        <f t="shared" si="409"/>
        <v>3.100651600386413E-5</v>
      </c>
      <c r="DZ48" s="67"/>
      <c r="EA48" s="68">
        <f t="shared" si="410"/>
        <v>1.042880079148543E-5</v>
      </c>
      <c r="EB48" s="67"/>
      <c r="EC48" s="68">
        <f t="shared" si="411"/>
        <v>2.6613926236650042E-5</v>
      </c>
      <c r="ED48" s="67"/>
      <c r="EE48" s="68">
        <f t="shared" si="412"/>
        <v>1.042880079148543E-5</v>
      </c>
      <c r="EF48" s="67"/>
      <c r="EG48" s="68">
        <f t="shared" si="413"/>
        <v>2.6613926236650042E-5</v>
      </c>
      <c r="EH48" s="67"/>
      <c r="EI48" s="68">
        <f t="shared" si="414"/>
        <v>1.841023252066943E-6</v>
      </c>
      <c r="EJ48" s="67"/>
      <c r="EK48" s="68">
        <f t="shared" si="415"/>
        <v>4.6982254249664587E-6</v>
      </c>
      <c r="EL48" s="67"/>
      <c r="EM48" s="68">
        <f t="shared" si="416"/>
        <v>1.0371756132755276E-5</v>
      </c>
      <c r="EN48" s="67"/>
      <c r="EO48" s="68">
        <f t="shared" si="417"/>
        <v>2.5929390331888195E-5</v>
      </c>
      <c r="EP48" s="67"/>
      <c r="EQ48" s="68">
        <f t="shared" si="418"/>
        <v>1.0371756132755276E-5</v>
      </c>
      <c r="ER48" s="67"/>
      <c r="ES48" s="68">
        <f t="shared" si="419"/>
        <v>2.5929390331888195E-5</v>
      </c>
      <c r="ET48" s="67"/>
      <c r="EU48" s="68">
        <f t="shared" si="420"/>
        <v>1.2150059174546135E-5</v>
      </c>
      <c r="EV48" s="67"/>
      <c r="EW48" s="68">
        <f t="shared" si="421"/>
        <v>3.100651600386413E-5</v>
      </c>
      <c r="EX48" s="67"/>
      <c r="EY48" s="68">
        <f t="shared" si="422"/>
        <v>1.2150059174546135E-5</v>
      </c>
      <c r="EZ48" s="67"/>
      <c r="FA48" s="68">
        <f t="shared" si="423"/>
        <v>3.100651600386413E-5</v>
      </c>
      <c r="FB48" s="67"/>
      <c r="FC48" s="68">
        <f t="shared" si="424"/>
        <v>1.2150059174546135E-5</v>
      </c>
      <c r="FD48" s="67"/>
      <c r="FE48" s="68">
        <f t="shared" si="425"/>
        <v>3.100651600386413E-5</v>
      </c>
      <c r="FF48" s="67"/>
      <c r="FG48" s="68">
        <f t="shared" si="426"/>
        <v>1.2150059174546135E-5</v>
      </c>
      <c r="FH48" s="67"/>
      <c r="FI48" s="68">
        <f t="shared" si="427"/>
        <v>3.100651600386413E-5</v>
      </c>
      <c r="FJ48" s="67"/>
      <c r="FK48" s="68">
        <f t="shared" si="428"/>
        <v>1.2150059174546135E-5</v>
      </c>
      <c r="FL48" s="67"/>
      <c r="FM48" s="68">
        <f t="shared" si="429"/>
        <v>3.100651600386413E-5</v>
      </c>
      <c r="FN48" s="67"/>
      <c r="FO48" s="68">
        <f t="shared" si="430"/>
        <v>1.2150059174546135E-5</v>
      </c>
      <c r="FP48" s="67"/>
      <c r="FQ48" s="68">
        <f t="shared" si="431"/>
        <v>3.100651600386413E-5</v>
      </c>
      <c r="FR48" s="67"/>
      <c r="FS48" s="68">
        <f t="shared" si="432"/>
        <v>1.2150059174546135E-5</v>
      </c>
      <c r="FT48" s="67"/>
      <c r="FU48" s="68">
        <f t="shared" si="433"/>
        <v>3.100651600386413E-5</v>
      </c>
      <c r="FV48" s="67"/>
      <c r="FW48" s="68">
        <f t="shared" si="434"/>
        <v>1.2150059174546135E-5</v>
      </c>
      <c r="FX48" s="67"/>
      <c r="FY48" s="68">
        <f t="shared" si="435"/>
        <v>3.100651600386413E-5</v>
      </c>
      <c r="FZ48" s="67"/>
    </row>
    <row r="49" spans="1:182" ht="15" customHeight="1">
      <c r="A49" s="63"/>
      <c r="B49" s="53" t="s">
        <v>252</v>
      </c>
      <c r="C49" s="64"/>
      <c r="D49" s="65" t="s">
        <v>253</v>
      </c>
      <c r="E49" s="71">
        <v>4.4353578135943152E-5</v>
      </c>
      <c r="F49" s="67" t="str">
        <f ca="1">A$83</f>
        <v>(2)</v>
      </c>
      <c r="G49" s="120">
        <v>63</v>
      </c>
      <c r="H49" s="67" t="str">
        <f t="shared" ca="1" si="348"/>
        <v>(6)</v>
      </c>
      <c r="I49" s="125">
        <v>63</v>
      </c>
      <c r="J49" s="67" t="str">
        <f t="shared" ca="1" si="349"/>
        <v>(10)</v>
      </c>
      <c r="K49" s="68">
        <f t="shared" si="350"/>
        <v>3.3992231890119563E-5</v>
      </c>
      <c r="L49" s="67"/>
      <c r="M49" s="68">
        <f t="shared" si="351"/>
        <v>8.6746958756883928E-5</v>
      </c>
      <c r="N49" s="67"/>
      <c r="O49" s="68">
        <f t="shared" si="352"/>
        <v>3.3992231890119563E-5</v>
      </c>
      <c r="P49" s="67"/>
      <c r="Q49" s="68">
        <f t="shared" si="353"/>
        <v>8.6746958756883928E-5</v>
      </c>
      <c r="R49" s="67"/>
      <c r="S49" s="68">
        <f t="shared" si="354"/>
        <v>2.8398364603347451E-5</v>
      </c>
      <c r="T49" s="67"/>
      <c r="U49" s="68">
        <f t="shared" si="355"/>
        <v>7.2471609718736523E-5</v>
      </c>
      <c r="V49" s="67"/>
      <c r="W49" s="68">
        <f t="shared" si="356"/>
        <v>3.3992231890119563E-5</v>
      </c>
      <c r="X49" s="67"/>
      <c r="Y49" s="68">
        <f t="shared" si="357"/>
        <v>8.6746958756883928E-5</v>
      </c>
      <c r="Z49" s="67"/>
      <c r="AA49" s="68">
        <f t="shared" si="358"/>
        <v>3.3992231890119563E-5</v>
      </c>
      <c r="AB49" s="67"/>
      <c r="AC49" s="68">
        <f t="shared" si="359"/>
        <v>8.6746958756883928E-5</v>
      </c>
      <c r="AD49" s="67"/>
      <c r="AE49" s="68">
        <f t="shared" si="360"/>
        <v>3.3992231890119563E-5</v>
      </c>
      <c r="AF49" s="67"/>
      <c r="AG49" s="68">
        <f t="shared" si="361"/>
        <v>8.6746958756883928E-5</v>
      </c>
      <c r="AH49" s="67"/>
      <c r="AI49" s="68">
        <f t="shared" si="362"/>
        <v>2.8381863519905644E-5</v>
      </c>
      <c r="AJ49" s="67"/>
      <c r="AK49" s="68">
        <f t="shared" si="363"/>
        <v>7.2429499544582682E-5</v>
      </c>
      <c r="AL49" s="67"/>
      <c r="AM49" s="68">
        <f t="shared" si="364"/>
        <v>2.8381863519905644E-5</v>
      </c>
      <c r="AN49" s="67"/>
      <c r="AO49" s="68">
        <f t="shared" si="365"/>
        <v>7.2429499544582682E-5</v>
      </c>
      <c r="AP49" s="67"/>
      <c r="AQ49" s="68">
        <f t="shared" si="366"/>
        <v>2.8381863519905644E-5</v>
      </c>
      <c r="AR49" s="67"/>
      <c r="AS49" s="68">
        <f t="shared" si="367"/>
        <v>7.2429499544582682E-5</v>
      </c>
      <c r="AT49" s="67"/>
      <c r="AU49" s="68">
        <f t="shared" si="368"/>
        <v>3.9602600260333468E-5</v>
      </c>
      <c r="AV49" s="67"/>
      <c r="AW49" s="68">
        <f t="shared" si="369"/>
        <v>1.0106441796918513E-4</v>
      </c>
      <c r="AX49" s="67"/>
      <c r="AY49" s="68">
        <f t="shared" si="370"/>
        <v>3.9602600260333468E-5</v>
      </c>
      <c r="AZ49" s="67"/>
      <c r="BA49" s="68">
        <f t="shared" si="371"/>
        <v>1.0106441796918513E-4</v>
      </c>
      <c r="BB49" s="67"/>
      <c r="BC49" s="68">
        <f t="shared" si="372"/>
        <v>3.9602600260333468E-5</v>
      </c>
      <c r="BD49" s="67"/>
      <c r="BE49" s="68">
        <f t="shared" si="373"/>
        <v>1.0106441796918513E-4</v>
      </c>
      <c r="BF49" s="67"/>
      <c r="BG49" s="68">
        <f t="shared" si="374"/>
        <v>3.9602600260333468E-5</v>
      </c>
      <c r="BH49" s="67"/>
      <c r="BI49" s="68">
        <f t="shared" si="375"/>
        <v>1.0106441796918513E-4</v>
      </c>
      <c r="BJ49" s="67"/>
      <c r="BK49" s="68">
        <f t="shared" si="376"/>
        <v>3.9602600260333468E-5</v>
      </c>
      <c r="BL49" s="67"/>
      <c r="BM49" s="68">
        <f t="shared" si="377"/>
        <v>1.0106441796918513E-4</v>
      </c>
      <c r="BN49" s="67"/>
      <c r="BO49" s="68">
        <f t="shared" si="378"/>
        <v>3.9602600260333468E-5</v>
      </c>
      <c r="BP49" s="67"/>
      <c r="BQ49" s="68">
        <f t="shared" si="379"/>
        <v>1.0106441796918513E-4</v>
      </c>
      <c r="BR49" s="67"/>
      <c r="BS49" s="68">
        <f t="shared" si="380"/>
        <v>3.9602600260333468E-5</v>
      </c>
      <c r="BT49" s="67"/>
      <c r="BU49" s="68">
        <f t="shared" si="381"/>
        <v>1.0106441796918513E-4</v>
      </c>
      <c r="BV49" s="67"/>
      <c r="BW49" s="68">
        <f t="shared" si="382"/>
        <v>3.9602600260333468E-5</v>
      </c>
      <c r="BX49" s="67"/>
      <c r="BY49" s="68">
        <f t="shared" si="383"/>
        <v>1.0106441796918513E-4</v>
      </c>
      <c r="BZ49" s="67"/>
      <c r="CA49" s="68">
        <f t="shared" si="384"/>
        <v>3.9602600260333468E-5</v>
      </c>
      <c r="CB49" s="67"/>
      <c r="CC49" s="68">
        <f t="shared" si="385"/>
        <v>1.0106441796918513E-4</v>
      </c>
      <c r="CD49" s="67"/>
      <c r="CE49" s="68">
        <f t="shared" si="386"/>
        <v>3.9602600260333468E-5</v>
      </c>
      <c r="CF49" s="67"/>
      <c r="CG49" s="68">
        <f t="shared" si="387"/>
        <v>1.0106441796918513E-4</v>
      </c>
      <c r="CH49" s="67"/>
      <c r="CI49" s="68">
        <f t="shared" si="388"/>
        <v>3.9602600260333468E-5</v>
      </c>
      <c r="CJ49" s="67"/>
      <c r="CK49" s="68">
        <f t="shared" si="389"/>
        <v>1.0106441796918513E-4</v>
      </c>
      <c r="CL49" s="67"/>
      <c r="CM49" s="68">
        <f t="shared" si="390"/>
        <v>3.9602600260333468E-5</v>
      </c>
      <c r="CN49" s="67"/>
      <c r="CO49" s="68">
        <f t="shared" si="391"/>
        <v>1.0106441796918513E-4</v>
      </c>
      <c r="CP49" s="67"/>
      <c r="CQ49" s="68">
        <f t="shared" si="392"/>
        <v>3.9602600260333468E-5</v>
      </c>
      <c r="CR49" s="67"/>
      <c r="CS49" s="68">
        <f t="shared" si="393"/>
        <v>1.0106441796918513E-4</v>
      </c>
      <c r="CT49" s="67"/>
      <c r="CU49" s="68">
        <f t="shared" si="394"/>
        <v>3.9602600260333468E-5</v>
      </c>
      <c r="CV49" s="67"/>
      <c r="CW49" s="68">
        <f t="shared" si="395"/>
        <v>1.0106441796918513E-4</v>
      </c>
      <c r="CX49" s="67"/>
      <c r="CY49" s="68">
        <f t="shared" si="396"/>
        <v>3.9602600260333468E-5</v>
      </c>
      <c r="CZ49" s="67"/>
      <c r="DA49" s="68">
        <f t="shared" si="397"/>
        <v>1.0106441796918513E-4</v>
      </c>
      <c r="DB49" s="67"/>
      <c r="DC49" s="68">
        <f t="shared" si="398"/>
        <v>3.9602600260333468E-5</v>
      </c>
      <c r="DD49" s="67"/>
      <c r="DE49" s="68">
        <f t="shared" si="399"/>
        <v>1.0106441796918513E-4</v>
      </c>
      <c r="DF49" s="67"/>
      <c r="DG49" s="68">
        <f t="shared" si="400"/>
        <v>3.9602600260333468E-5</v>
      </c>
      <c r="DH49" s="67"/>
      <c r="DI49" s="68">
        <f t="shared" si="401"/>
        <v>1.0106441796918513E-4</v>
      </c>
      <c r="DJ49" s="67"/>
      <c r="DK49" s="68">
        <f t="shared" si="402"/>
        <v>3.9602600260333468E-5</v>
      </c>
      <c r="DL49" s="67"/>
      <c r="DM49" s="68">
        <f t="shared" si="403"/>
        <v>1.0106441796918513E-4</v>
      </c>
      <c r="DN49" s="67"/>
      <c r="DO49" s="68">
        <f t="shared" si="404"/>
        <v>3.9602600260333468E-5</v>
      </c>
      <c r="DP49" s="67"/>
      <c r="DQ49" s="68">
        <f t="shared" si="405"/>
        <v>1.0106441796918513E-4</v>
      </c>
      <c r="DR49" s="67"/>
      <c r="DS49" s="68">
        <f t="shared" si="406"/>
        <v>3.9602600260333468E-5</v>
      </c>
      <c r="DT49" s="67"/>
      <c r="DU49" s="68">
        <f t="shared" si="407"/>
        <v>1.0106441796918513E-4</v>
      </c>
      <c r="DV49" s="67"/>
      <c r="DW49" s="68">
        <f t="shared" si="408"/>
        <v>3.9602600260333468E-5</v>
      </c>
      <c r="DX49" s="67"/>
      <c r="DY49" s="68">
        <f t="shared" si="409"/>
        <v>1.0106441796918513E-4</v>
      </c>
      <c r="DZ49" s="67"/>
      <c r="EA49" s="68">
        <f t="shared" si="410"/>
        <v>3.3992231890119563E-5</v>
      </c>
      <c r="EB49" s="67"/>
      <c r="EC49" s="68">
        <f t="shared" si="411"/>
        <v>8.6746958756883928E-5</v>
      </c>
      <c r="ED49" s="67"/>
      <c r="EE49" s="68">
        <f t="shared" si="412"/>
        <v>3.3992231890119563E-5</v>
      </c>
      <c r="EF49" s="67"/>
      <c r="EG49" s="68">
        <f t="shared" si="413"/>
        <v>8.6746958756883928E-5</v>
      </c>
      <c r="EH49" s="67"/>
      <c r="EI49" s="68">
        <f t="shared" si="414"/>
        <v>5.6763727039811294E-6</v>
      </c>
      <c r="EJ49" s="67"/>
      <c r="EK49" s="68">
        <f t="shared" si="415"/>
        <v>1.4485899908916536E-5</v>
      </c>
      <c r="EL49" s="67"/>
      <c r="EM49" s="68">
        <f t="shared" si="416"/>
        <v>3.3806297255215872E-5</v>
      </c>
      <c r="EN49" s="67"/>
      <c r="EO49" s="68">
        <f t="shared" si="417"/>
        <v>8.4515743138039684E-5</v>
      </c>
      <c r="EP49" s="67"/>
      <c r="EQ49" s="68">
        <f t="shared" si="418"/>
        <v>3.3806297255215872E-5</v>
      </c>
      <c r="ER49" s="67"/>
      <c r="ES49" s="68">
        <f t="shared" si="419"/>
        <v>8.4515743138039684E-5</v>
      </c>
      <c r="ET49" s="67"/>
      <c r="EU49" s="68">
        <f t="shared" si="420"/>
        <v>3.9602600260333468E-5</v>
      </c>
      <c r="EV49" s="67"/>
      <c r="EW49" s="68">
        <f t="shared" si="421"/>
        <v>1.0106441796918513E-4</v>
      </c>
      <c r="EX49" s="67"/>
      <c r="EY49" s="68">
        <f t="shared" si="422"/>
        <v>3.9602600260333468E-5</v>
      </c>
      <c r="EZ49" s="67"/>
      <c r="FA49" s="68">
        <f t="shared" si="423"/>
        <v>1.0106441796918513E-4</v>
      </c>
      <c r="FB49" s="67"/>
      <c r="FC49" s="68">
        <f t="shared" si="424"/>
        <v>3.9602600260333468E-5</v>
      </c>
      <c r="FD49" s="67"/>
      <c r="FE49" s="68">
        <f t="shared" si="425"/>
        <v>1.0106441796918513E-4</v>
      </c>
      <c r="FF49" s="67"/>
      <c r="FG49" s="68">
        <f t="shared" si="426"/>
        <v>3.9602600260333468E-5</v>
      </c>
      <c r="FH49" s="67"/>
      <c r="FI49" s="68">
        <f t="shared" si="427"/>
        <v>1.0106441796918513E-4</v>
      </c>
      <c r="FJ49" s="67"/>
      <c r="FK49" s="68">
        <f t="shared" si="428"/>
        <v>3.9602600260333468E-5</v>
      </c>
      <c r="FL49" s="67"/>
      <c r="FM49" s="68">
        <f t="shared" si="429"/>
        <v>1.0106441796918513E-4</v>
      </c>
      <c r="FN49" s="67"/>
      <c r="FO49" s="68">
        <f t="shared" si="430"/>
        <v>3.9602600260333468E-5</v>
      </c>
      <c r="FP49" s="67"/>
      <c r="FQ49" s="68">
        <f t="shared" si="431"/>
        <v>1.0106441796918513E-4</v>
      </c>
      <c r="FR49" s="67"/>
      <c r="FS49" s="68">
        <f t="shared" si="432"/>
        <v>3.9602600260333468E-5</v>
      </c>
      <c r="FT49" s="67"/>
      <c r="FU49" s="68">
        <f t="shared" si="433"/>
        <v>1.0106441796918513E-4</v>
      </c>
      <c r="FV49" s="67"/>
      <c r="FW49" s="68">
        <f t="shared" si="434"/>
        <v>3.9602600260333468E-5</v>
      </c>
      <c r="FX49" s="67"/>
      <c r="FY49" s="68">
        <f t="shared" si="435"/>
        <v>1.0106441796918513E-4</v>
      </c>
      <c r="FZ49" s="67"/>
    </row>
    <row r="50" spans="1:182" ht="15" customHeight="1">
      <c r="A50" s="63"/>
      <c r="B50" s="53" t="s">
        <v>254</v>
      </c>
      <c r="C50" s="64"/>
      <c r="D50" s="65" t="s">
        <v>255</v>
      </c>
      <c r="E50" s="71">
        <v>3.2868294417433586E-5</v>
      </c>
      <c r="F50" s="67" t="str">
        <f ca="1">$A$83</f>
        <v>(2)</v>
      </c>
      <c r="G50" s="120">
        <v>63</v>
      </c>
      <c r="H50" s="67" t="str">
        <f t="shared" ca="1" si="348"/>
        <v>(6)</v>
      </c>
      <c r="I50" s="125">
        <v>65</v>
      </c>
      <c r="J50" s="67" t="str">
        <f t="shared" ca="1" si="349"/>
        <v>(10)</v>
      </c>
      <c r="K50" s="68">
        <f t="shared" si="350"/>
        <v>2.3828379496481945E-5</v>
      </c>
      <c r="L50" s="67"/>
      <c r="M50" s="68">
        <f t="shared" si="351"/>
        <v>6.0809171345572022E-5</v>
      </c>
      <c r="N50" s="67"/>
      <c r="O50" s="68">
        <f t="shared" si="352"/>
        <v>2.3828379496481945E-5</v>
      </c>
      <c r="P50" s="67"/>
      <c r="Q50" s="68">
        <f t="shared" si="353"/>
        <v>6.0809171345572022E-5</v>
      </c>
      <c r="R50" s="67"/>
      <c r="S50" s="68">
        <f t="shared" si="354"/>
        <v>1.9907107336623992E-5</v>
      </c>
      <c r="T50" s="67"/>
      <c r="U50" s="68">
        <f t="shared" si="355"/>
        <v>5.0802225187247307E-5</v>
      </c>
      <c r="V50" s="67"/>
      <c r="W50" s="68">
        <f t="shared" si="356"/>
        <v>2.3828379496481945E-5</v>
      </c>
      <c r="X50" s="67"/>
      <c r="Y50" s="68">
        <f t="shared" si="357"/>
        <v>6.0809171345572022E-5</v>
      </c>
      <c r="Z50" s="67"/>
      <c r="AA50" s="68">
        <f t="shared" si="358"/>
        <v>2.3828379496481945E-5</v>
      </c>
      <c r="AB50" s="67"/>
      <c r="AC50" s="68">
        <f t="shared" si="359"/>
        <v>6.0809171345572022E-5</v>
      </c>
      <c r="AD50" s="67"/>
      <c r="AE50" s="68">
        <f t="shared" si="360"/>
        <v>2.3828379496481945E-5</v>
      </c>
      <c r="AF50" s="67"/>
      <c r="AG50" s="68">
        <f t="shared" si="361"/>
        <v>6.0809171345572022E-5</v>
      </c>
      <c r="AH50" s="67"/>
      <c r="AI50" s="68">
        <f t="shared" si="362"/>
        <v>1.9895540162111141E-5</v>
      </c>
      <c r="AJ50" s="67"/>
      <c r="AK50" s="68">
        <f t="shared" si="363"/>
        <v>5.0772706172031015E-5</v>
      </c>
      <c r="AL50" s="67"/>
      <c r="AM50" s="68">
        <f t="shared" si="364"/>
        <v>1.9895540162111141E-5</v>
      </c>
      <c r="AN50" s="67"/>
      <c r="AO50" s="68">
        <f t="shared" si="365"/>
        <v>5.0772706172031015E-5</v>
      </c>
      <c r="AP50" s="67"/>
      <c r="AQ50" s="68">
        <f t="shared" si="366"/>
        <v>1.9895540162111141E-5</v>
      </c>
      <c r="AR50" s="67"/>
      <c r="AS50" s="68">
        <f t="shared" si="367"/>
        <v>5.0772706172031015E-5</v>
      </c>
      <c r="AT50" s="67"/>
      <c r="AU50" s="68">
        <f t="shared" si="368"/>
        <v>2.7761218830852751E-5</v>
      </c>
      <c r="AV50" s="67"/>
      <c r="AW50" s="68">
        <f t="shared" si="369"/>
        <v>7.0845636519113042E-5</v>
      </c>
      <c r="AX50" s="67"/>
      <c r="AY50" s="68">
        <f t="shared" si="370"/>
        <v>2.7761218830852751E-5</v>
      </c>
      <c r="AZ50" s="67"/>
      <c r="BA50" s="68">
        <f t="shared" si="371"/>
        <v>7.0845636519113042E-5</v>
      </c>
      <c r="BB50" s="67"/>
      <c r="BC50" s="68">
        <f t="shared" si="372"/>
        <v>2.7761218830852751E-5</v>
      </c>
      <c r="BD50" s="67"/>
      <c r="BE50" s="68">
        <f t="shared" si="373"/>
        <v>7.0845636519113042E-5</v>
      </c>
      <c r="BF50" s="67"/>
      <c r="BG50" s="68">
        <f t="shared" si="374"/>
        <v>2.7761218830852751E-5</v>
      </c>
      <c r="BH50" s="67"/>
      <c r="BI50" s="68">
        <f t="shared" si="375"/>
        <v>7.0845636519113042E-5</v>
      </c>
      <c r="BJ50" s="67"/>
      <c r="BK50" s="68">
        <f t="shared" si="376"/>
        <v>2.7761218830852751E-5</v>
      </c>
      <c r="BL50" s="67"/>
      <c r="BM50" s="68">
        <f t="shared" si="377"/>
        <v>7.0845636519113042E-5</v>
      </c>
      <c r="BN50" s="67"/>
      <c r="BO50" s="68">
        <f t="shared" si="378"/>
        <v>2.7761218830852751E-5</v>
      </c>
      <c r="BP50" s="67"/>
      <c r="BQ50" s="68">
        <f t="shared" si="379"/>
        <v>7.0845636519113042E-5</v>
      </c>
      <c r="BR50" s="67"/>
      <c r="BS50" s="68">
        <f t="shared" si="380"/>
        <v>2.7761218830852751E-5</v>
      </c>
      <c r="BT50" s="67"/>
      <c r="BU50" s="68">
        <f t="shared" si="381"/>
        <v>7.0845636519113042E-5</v>
      </c>
      <c r="BV50" s="67"/>
      <c r="BW50" s="68">
        <f t="shared" si="382"/>
        <v>2.7761218830852751E-5</v>
      </c>
      <c r="BX50" s="67"/>
      <c r="BY50" s="68">
        <f t="shared" si="383"/>
        <v>7.0845636519113042E-5</v>
      </c>
      <c r="BZ50" s="67"/>
      <c r="CA50" s="68">
        <f t="shared" si="384"/>
        <v>2.7761218830852751E-5</v>
      </c>
      <c r="CB50" s="67"/>
      <c r="CC50" s="68">
        <f t="shared" si="385"/>
        <v>7.0845636519113042E-5</v>
      </c>
      <c r="CD50" s="67"/>
      <c r="CE50" s="68">
        <f t="shared" si="386"/>
        <v>2.7761218830852751E-5</v>
      </c>
      <c r="CF50" s="67"/>
      <c r="CG50" s="68">
        <f t="shared" si="387"/>
        <v>7.0845636519113042E-5</v>
      </c>
      <c r="CH50" s="67"/>
      <c r="CI50" s="68">
        <f t="shared" si="388"/>
        <v>2.7761218830852751E-5</v>
      </c>
      <c r="CJ50" s="67"/>
      <c r="CK50" s="68">
        <f t="shared" si="389"/>
        <v>7.0845636519113042E-5</v>
      </c>
      <c r="CL50" s="67"/>
      <c r="CM50" s="68">
        <f t="shared" si="390"/>
        <v>2.7761218830852751E-5</v>
      </c>
      <c r="CN50" s="67"/>
      <c r="CO50" s="68">
        <f t="shared" si="391"/>
        <v>7.0845636519113042E-5</v>
      </c>
      <c r="CP50" s="67"/>
      <c r="CQ50" s="68">
        <f t="shared" si="392"/>
        <v>2.7761218830852751E-5</v>
      </c>
      <c r="CR50" s="67"/>
      <c r="CS50" s="68">
        <f t="shared" si="393"/>
        <v>7.0845636519113042E-5</v>
      </c>
      <c r="CT50" s="67"/>
      <c r="CU50" s="68">
        <f t="shared" si="394"/>
        <v>2.7761218830852751E-5</v>
      </c>
      <c r="CV50" s="67"/>
      <c r="CW50" s="68">
        <f t="shared" si="395"/>
        <v>7.0845636519113042E-5</v>
      </c>
      <c r="CX50" s="67"/>
      <c r="CY50" s="68">
        <f t="shared" si="396"/>
        <v>2.7761218830852751E-5</v>
      </c>
      <c r="CZ50" s="67"/>
      <c r="DA50" s="68">
        <f t="shared" si="397"/>
        <v>7.0845636519113042E-5</v>
      </c>
      <c r="DB50" s="67"/>
      <c r="DC50" s="68">
        <f t="shared" si="398"/>
        <v>2.7761218830852751E-5</v>
      </c>
      <c r="DD50" s="67"/>
      <c r="DE50" s="68">
        <f t="shared" si="399"/>
        <v>7.0845636519113042E-5</v>
      </c>
      <c r="DF50" s="67"/>
      <c r="DG50" s="68">
        <f t="shared" si="400"/>
        <v>2.7761218830852751E-5</v>
      </c>
      <c r="DH50" s="67"/>
      <c r="DI50" s="68">
        <f t="shared" si="401"/>
        <v>7.0845636519113042E-5</v>
      </c>
      <c r="DJ50" s="67"/>
      <c r="DK50" s="68">
        <f t="shared" si="402"/>
        <v>2.7761218830852751E-5</v>
      </c>
      <c r="DL50" s="67"/>
      <c r="DM50" s="68">
        <f t="shared" si="403"/>
        <v>7.0845636519113042E-5</v>
      </c>
      <c r="DN50" s="67"/>
      <c r="DO50" s="68">
        <f t="shared" si="404"/>
        <v>2.7761218830852751E-5</v>
      </c>
      <c r="DP50" s="67"/>
      <c r="DQ50" s="68">
        <f t="shared" si="405"/>
        <v>7.0845636519113042E-5</v>
      </c>
      <c r="DR50" s="67"/>
      <c r="DS50" s="68">
        <f t="shared" si="406"/>
        <v>2.7761218830852751E-5</v>
      </c>
      <c r="DT50" s="67"/>
      <c r="DU50" s="68">
        <f t="shared" si="407"/>
        <v>7.0845636519113042E-5</v>
      </c>
      <c r="DV50" s="67"/>
      <c r="DW50" s="68">
        <f t="shared" si="408"/>
        <v>2.7761218830852751E-5</v>
      </c>
      <c r="DX50" s="67"/>
      <c r="DY50" s="68">
        <f t="shared" si="409"/>
        <v>7.0845636519113042E-5</v>
      </c>
      <c r="DZ50" s="67"/>
      <c r="EA50" s="68">
        <f t="shared" si="410"/>
        <v>2.3828379496481945E-5</v>
      </c>
      <c r="EB50" s="67"/>
      <c r="EC50" s="68">
        <f t="shared" si="411"/>
        <v>6.0809171345572022E-5</v>
      </c>
      <c r="ED50" s="67"/>
      <c r="EE50" s="68">
        <f t="shared" si="412"/>
        <v>2.3828379496481945E-5</v>
      </c>
      <c r="EF50" s="67"/>
      <c r="EG50" s="68">
        <f t="shared" si="413"/>
        <v>6.0809171345572022E-5</v>
      </c>
      <c r="EH50" s="67"/>
      <c r="EI50" s="68">
        <f t="shared" si="414"/>
        <v>4.2064856342749271E-6</v>
      </c>
      <c r="EJ50" s="67"/>
      <c r="EK50" s="68">
        <f t="shared" si="415"/>
        <v>1.0734800733515129E-5</v>
      </c>
      <c r="EL50" s="67"/>
      <c r="EM50" s="68">
        <f t="shared" si="416"/>
        <v>2.3698040274969614E-5</v>
      </c>
      <c r="EN50" s="67"/>
      <c r="EO50" s="68">
        <f t="shared" si="417"/>
        <v>5.9245100687424028E-5</v>
      </c>
      <c r="EP50" s="67"/>
      <c r="EQ50" s="68">
        <f t="shared" si="418"/>
        <v>2.3698040274969614E-5</v>
      </c>
      <c r="ER50" s="67"/>
      <c r="ES50" s="68">
        <f t="shared" si="419"/>
        <v>5.9245100687424028E-5</v>
      </c>
      <c r="ET50" s="67"/>
      <c r="EU50" s="68">
        <f t="shared" si="420"/>
        <v>2.7761218830852751E-5</v>
      </c>
      <c r="EV50" s="67"/>
      <c r="EW50" s="68">
        <f t="shared" si="421"/>
        <v>7.0845636519113042E-5</v>
      </c>
      <c r="EX50" s="67"/>
      <c r="EY50" s="68">
        <f t="shared" si="422"/>
        <v>2.7761218830852751E-5</v>
      </c>
      <c r="EZ50" s="67"/>
      <c r="FA50" s="68">
        <f t="shared" si="423"/>
        <v>7.0845636519113042E-5</v>
      </c>
      <c r="FB50" s="67"/>
      <c r="FC50" s="68">
        <f t="shared" si="424"/>
        <v>2.7761218830852751E-5</v>
      </c>
      <c r="FD50" s="67"/>
      <c r="FE50" s="68">
        <f t="shared" si="425"/>
        <v>7.0845636519113042E-5</v>
      </c>
      <c r="FF50" s="67"/>
      <c r="FG50" s="68">
        <f t="shared" si="426"/>
        <v>2.7761218830852751E-5</v>
      </c>
      <c r="FH50" s="67"/>
      <c r="FI50" s="68">
        <f t="shared" si="427"/>
        <v>7.0845636519113042E-5</v>
      </c>
      <c r="FJ50" s="67"/>
      <c r="FK50" s="68">
        <f t="shared" si="428"/>
        <v>2.7761218830852751E-5</v>
      </c>
      <c r="FL50" s="67"/>
      <c r="FM50" s="68">
        <f t="shared" si="429"/>
        <v>7.0845636519113042E-5</v>
      </c>
      <c r="FN50" s="67"/>
      <c r="FO50" s="68">
        <f t="shared" si="430"/>
        <v>2.7761218830852751E-5</v>
      </c>
      <c r="FP50" s="67"/>
      <c r="FQ50" s="68">
        <f t="shared" si="431"/>
        <v>7.0845636519113042E-5</v>
      </c>
      <c r="FR50" s="67"/>
      <c r="FS50" s="68">
        <f t="shared" si="432"/>
        <v>2.7761218830852751E-5</v>
      </c>
      <c r="FT50" s="67"/>
      <c r="FU50" s="68">
        <f t="shared" si="433"/>
        <v>7.0845636519113042E-5</v>
      </c>
      <c r="FV50" s="67"/>
      <c r="FW50" s="68">
        <f t="shared" si="434"/>
        <v>2.7761218830852751E-5</v>
      </c>
      <c r="FX50" s="67"/>
      <c r="FY50" s="68">
        <f t="shared" si="435"/>
        <v>7.0845636519113042E-5</v>
      </c>
      <c r="FZ50" s="67"/>
    </row>
    <row r="51" spans="1:182" ht="15" customHeight="1">
      <c r="A51" s="63"/>
      <c r="B51" s="53" t="s">
        <v>256</v>
      </c>
      <c r="C51" s="64"/>
      <c r="D51" s="65" t="s">
        <v>257</v>
      </c>
      <c r="E51" s="71">
        <v>2.187429870630113E-5</v>
      </c>
      <c r="F51" s="67" t="str">
        <f ca="1">A$83</f>
        <v>(2)</v>
      </c>
      <c r="G51" s="120">
        <v>63</v>
      </c>
      <c r="H51" s="67" t="str">
        <f t="shared" ca="1" si="348"/>
        <v>(6)</v>
      </c>
      <c r="I51" s="125">
        <v>63</v>
      </c>
      <c r="J51" s="67" t="str">
        <f t="shared" ca="1" si="349"/>
        <v>(10)</v>
      </c>
      <c r="K51" s="68">
        <f t="shared" si="350"/>
        <v>1.6764289721549408E-5</v>
      </c>
      <c r="L51" s="67"/>
      <c r="M51" s="68">
        <f t="shared" si="351"/>
        <v>4.278186715613702E-5</v>
      </c>
      <c r="N51" s="67"/>
      <c r="O51" s="68">
        <f t="shared" si="352"/>
        <v>1.6764289721549408E-5</v>
      </c>
      <c r="P51" s="67"/>
      <c r="Q51" s="68">
        <f t="shared" si="353"/>
        <v>4.278186715613702E-5</v>
      </c>
      <c r="R51" s="67"/>
      <c r="S51" s="68">
        <f t="shared" si="354"/>
        <v>1.4005506121741033E-5</v>
      </c>
      <c r="T51" s="67"/>
      <c r="U51" s="68">
        <f t="shared" si="355"/>
        <v>3.5741550182384374E-5</v>
      </c>
      <c r="V51" s="67"/>
      <c r="W51" s="68">
        <f t="shared" si="356"/>
        <v>1.6764289721549408E-5</v>
      </c>
      <c r="X51" s="67"/>
      <c r="Y51" s="68">
        <f t="shared" si="357"/>
        <v>4.278186715613702E-5</v>
      </c>
      <c r="Z51" s="67"/>
      <c r="AA51" s="68">
        <f t="shared" si="358"/>
        <v>1.6764289721549408E-5</v>
      </c>
      <c r="AB51" s="67"/>
      <c r="AC51" s="68">
        <f t="shared" si="359"/>
        <v>4.278186715613702E-5</v>
      </c>
      <c r="AD51" s="67"/>
      <c r="AE51" s="68">
        <f t="shared" si="360"/>
        <v>1.6764289721549408E-5</v>
      </c>
      <c r="AF51" s="67"/>
      <c r="AG51" s="68">
        <f t="shared" si="361"/>
        <v>4.278186715613702E-5</v>
      </c>
      <c r="AH51" s="67"/>
      <c r="AI51" s="68">
        <f t="shared" si="362"/>
        <v>1.3997368117021835E-5</v>
      </c>
      <c r="AJ51" s="67"/>
      <c r="AK51" s="68">
        <f t="shared" si="363"/>
        <v>3.5720782285706642E-5</v>
      </c>
      <c r="AL51" s="67"/>
      <c r="AM51" s="68">
        <f t="shared" si="364"/>
        <v>1.3997368117021835E-5</v>
      </c>
      <c r="AN51" s="67"/>
      <c r="AO51" s="68">
        <f t="shared" si="365"/>
        <v>3.5720782285706642E-5</v>
      </c>
      <c r="AP51" s="67"/>
      <c r="AQ51" s="68">
        <f t="shared" si="366"/>
        <v>1.3997368117021835E-5</v>
      </c>
      <c r="AR51" s="67"/>
      <c r="AS51" s="68">
        <f t="shared" si="367"/>
        <v>3.5720782285706642E-5</v>
      </c>
      <c r="AT51" s="67"/>
      <c r="AU51" s="68">
        <f t="shared" si="368"/>
        <v>1.9531211326076978E-5</v>
      </c>
      <c r="AV51" s="67"/>
      <c r="AW51" s="68">
        <f t="shared" si="369"/>
        <v>4.9842952026567404E-5</v>
      </c>
      <c r="AX51" s="67"/>
      <c r="AY51" s="68">
        <f t="shared" si="370"/>
        <v>1.9531211326076978E-5</v>
      </c>
      <c r="AZ51" s="67"/>
      <c r="BA51" s="68">
        <f t="shared" si="371"/>
        <v>4.9842952026567404E-5</v>
      </c>
      <c r="BB51" s="67"/>
      <c r="BC51" s="68">
        <f t="shared" si="372"/>
        <v>1.9531211326076978E-5</v>
      </c>
      <c r="BD51" s="67"/>
      <c r="BE51" s="68">
        <f t="shared" si="373"/>
        <v>4.9842952026567404E-5</v>
      </c>
      <c r="BF51" s="67"/>
      <c r="BG51" s="68">
        <f t="shared" si="374"/>
        <v>1.9531211326076978E-5</v>
      </c>
      <c r="BH51" s="67"/>
      <c r="BI51" s="68">
        <f t="shared" si="375"/>
        <v>4.9842952026567404E-5</v>
      </c>
      <c r="BJ51" s="67"/>
      <c r="BK51" s="68">
        <f t="shared" si="376"/>
        <v>1.9531211326076978E-5</v>
      </c>
      <c r="BL51" s="67"/>
      <c r="BM51" s="68">
        <f t="shared" si="377"/>
        <v>4.9842952026567404E-5</v>
      </c>
      <c r="BN51" s="67"/>
      <c r="BO51" s="68">
        <f t="shared" si="378"/>
        <v>1.9531211326076978E-5</v>
      </c>
      <c r="BP51" s="67"/>
      <c r="BQ51" s="68">
        <f t="shared" si="379"/>
        <v>4.9842952026567404E-5</v>
      </c>
      <c r="BR51" s="67"/>
      <c r="BS51" s="68">
        <f t="shared" si="380"/>
        <v>1.9531211326076978E-5</v>
      </c>
      <c r="BT51" s="67"/>
      <c r="BU51" s="68">
        <f t="shared" si="381"/>
        <v>4.9842952026567404E-5</v>
      </c>
      <c r="BV51" s="67"/>
      <c r="BW51" s="68">
        <f t="shared" si="382"/>
        <v>1.9531211326076978E-5</v>
      </c>
      <c r="BX51" s="67"/>
      <c r="BY51" s="68">
        <f t="shared" si="383"/>
        <v>4.9842952026567404E-5</v>
      </c>
      <c r="BZ51" s="67"/>
      <c r="CA51" s="68">
        <f t="shared" si="384"/>
        <v>1.9531211326076978E-5</v>
      </c>
      <c r="CB51" s="67"/>
      <c r="CC51" s="68">
        <f t="shared" si="385"/>
        <v>4.9842952026567404E-5</v>
      </c>
      <c r="CD51" s="67"/>
      <c r="CE51" s="68">
        <f t="shared" si="386"/>
        <v>1.9531211326076978E-5</v>
      </c>
      <c r="CF51" s="67"/>
      <c r="CG51" s="68">
        <f t="shared" si="387"/>
        <v>4.9842952026567404E-5</v>
      </c>
      <c r="CH51" s="67"/>
      <c r="CI51" s="68">
        <f t="shared" si="388"/>
        <v>1.9531211326076978E-5</v>
      </c>
      <c r="CJ51" s="67"/>
      <c r="CK51" s="68">
        <f t="shared" si="389"/>
        <v>4.9842952026567404E-5</v>
      </c>
      <c r="CL51" s="67"/>
      <c r="CM51" s="68">
        <f t="shared" si="390"/>
        <v>1.9531211326076978E-5</v>
      </c>
      <c r="CN51" s="67"/>
      <c r="CO51" s="68">
        <f t="shared" si="391"/>
        <v>4.9842952026567404E-5</v>
      </c>
      <c r="CP51" s="67"/>
      <c r="CQ51" s="68">
        <f t="shared" si="392"/>
        <v>1.9531211326076978E-5</v>
      </c>
      <c r="CR51" s="67"/>
      <c r="CS51" s="68">
        <f t="shared" si="393"/>
        <v>4.9842952026567404E-5</v>
      </c>
      <c r="CT51" s="67"/>
      <c r="CU51" s="68">
        <f t="shared" si="394"/>
        <v>1.9531211326076978E-5</v>
      </c>
      <c r="CV51" s="67"/>
      <c r="CW51" s="68">
        <f t="shared" si="395"/>
        <v>4.9842952026567404E-5</v>
      </c>
      <c r="CX51" s="67"/>
      <c r="CY51" s="68">
        <f t="shared" si="396"/>
        <v>1.9531211326076978E-5</v>
      </c>
      <c r="CZ51" s="67"/>
      <c r="DA51" s="68">
        <f t="shared" si="397"/>
        <v>4.9842952026567404E-5</v>
      </c>
      <c r="DB51" s="67"/>
      <c r="DC51" s="68">
        <f t="shared" si="398"/>
        <v>1.9531211326076978E-5</v>
      </c>
      <c r="DD51" s="67"/>
      <c r="DE51" s="68">
        <f t="shared" si="399"/>
        <v>4.9842952026567404E-5</v>
      </c>
      <c r="DF51" s="67"/>
      <c r="DG51" s="68">
        <f t="shared" si="400"/>
        <v>1.9531211326076978E-5</v>
      </c>
      <c r="DH51" s="67"/>
      <c r="DI51" s="68">
        <f t="shared" si="401"/>
        <v>4.9842952026567404E-5</v>
      </c>
      <c r="DJ51" s="67"/>
      <c r="DK51" s="68">
        <f t="shared" si="402"/>
        <v>1.9531211326076978E-5</v>
      </c>
      <c r="DL51" s="67"/>
      <c r="DM51" s="68">
        <f t="shared" si="403"/>
        <v>4.9842952026567404E-5</v>
      </c>
      <c r="DN51" s="67"/>
      <c r="DO51" s="68">
        <f t="shared" si="404"/>
        <v>1.9531211326076978E-5</v>
      </c>
      <c r="DP51" s="67"/>
      <c r="DQ51" s="68">
        <f t="shared" si="405"/>
        <v>4.9842952026567404E-5</v>
      </c>
      <c r="DR51" s="67"/>
      <c r="DS51" s="68">
        <f t="shared" si="406"/>
        <v>1.9531211326076978E-5</v>
      </c>
      <c r="DT51" s="67"/>
      <c r="DU51" s="68">
        <f t="shared" si="407"/>
        <v>4.9842952026567404E-5</v>
      </c>
      <c r="DV51" s="67"/>
      <c r="DW51" s="68">
        <f t="shared" si="408"/>
        <v>1.9531211326076978E-5</v>
      </c>
      <c r="DX51" s="67"/>
      <c r="DY51" s="68">
        <f t="shared" si="409"/>
        <v>4.9842952026567404E-5</v>
      </c>
      <c r="DZ51" s="67"/>
      <c r="EA51" s="68">
        <f t="shared" si="410"/>
        <v>1.6764289721549408E-5</v>
      </c>
      <c r="EB51" s="67"/>
      <c r="EC51" s="68">
        <f t="shared" si="411"/>
        <v>4.278186715613702E-5</v>
      </c>
      <c r="ED51" s="67"/>
      <c r="EE51" s="68">
        <f t="shared" si="412"/>
        <v>1.6764289721549408E-5</v>
      </c>
      <c r="EF51" s="67"/>
      <c r="EG51" s="68">
        <f t="shared" si="413"/>
        <v>4.278186715613702E-5</v>
      </c>
      <c r="EH51" s="67"/>
      <c r="EI51" s="68">
        <f t="shared" si="414"/>
        <v>2.7994736234043665E-6</v>
      </c>
      <c r="EJ51" s="67"/>
      <c r="EK51" s="68">
        <f t="shared" si="415"/>
        <v>7.1441564571413267E-6</v>
      </c>
      <c r="EL51" s="67"/>
      <c r="EM51" s="68">
        <f t="shared" si="416"/>
        <v>1.6672590473942723E-5</v>
      </c>
      <c r="EN51" s="67"/>
      <c r="EO51" s="68">
        <f t="shared" si="417"/>
        <v>4.1681476184856801E-5</v>
      </c>
      <c r="EP51" s="67"/>
      <c r="EQ51" s="68">
        <f t="shared" si="418"/>
        <v>1.6672590473942723E-5</v>
      </c>
      <c r="ER51" s="67"/>
      <c r="ES51" s="68">
        <f t="shared" si="419"/>
        <v>4.1681476184856801E-5</v>
      </c>
      <c r="ET51" s="67"/>
      <c r="EU51" s="68">
        <f t="shared" si="420"/>
        <v>1.9531211326076978E-5</v>
      </c>
      <c r="EV51" s="67"/>
      <c r="EW51" s="68">
        <f t="shared" si="421"/>
        <v>4.9842952026567404E-5</v>
      </c>
      <c r="EX51" s="67"/>
      <c r="EY51" s="68">
        <f t="shared" si="422"/>
        <v>1.9531211326076978E-5</v>
      </c>
      <c r="EZ51" s="67"/>
      <c r="FA51" s="68">
        <f t="shared" si="423"/>
        <v>4.9842952026567404E-5</v>
      </c>
      <c r="FB51" s="67"/>
      <c r="FC51" s="68">
        <f t="shared" si="424"/>
        <v>1.9531211326076978E-5</v>
      </c>
      <c r="FD51" s="67"/>
      <c r="FE51" s="68">
        <f t="shared" si="425"/>
        <v>4.9842952026567404E-5</v>
      </c>
      <c r="FF51" s="67"/>
      <c r="FG51" s="68">
        <f t="shared" si="426"/>
        <v>1.9531211326076978E-5</v>
      </c>
      <c r="FH51" s="67"/>
      <c r="FI51" s="68">
        <f t="shared" si="427"/>
        <v>4.9842952026567404E-5</v>
      </c>
      <c r="FJ51" s="67"/>
      <c r="FK51" s="68">
        <f t="shared" si="428"/>
        <v>1.9531211326076978E-5</v>
      </c>
      <c r="FL51" s="67"/>
      <c r="FM51" s="68">
        <f t="shared" si="429"/>
        <v>4.9842952026567404E-5</v>
      </c>
      <c r="FN51" s="67"/>
      <c r="FO51" s="68">
        <f t="shared" si="430"/>
        <v>1.9531211326076978E-5</v>
      </c>
      <c r="FP51" s="67"/>
      <c r="FQ51" s="68">
        <f t="shared" si="431"/>
        <v>4.9842952026567404E-5</v>
      </c>
      <c r="FR51" s="67"/>
      <c r="FS51" s="68">
        <f t="shared" si="432"/>
        <v>1.9531211326076978E-5</v>
      </c>
      <c r="FT51" s="67"/>
      <c r="FU51" s="68">
        <f t="shared" si="433"/>
        <v>4.9842952026567404E-5</v>
      </c>
      <c r="FV51" s="67"/>
      <c r="FW51" s="68">
        <f t="shared" si="434"/>
        <v>1.9531211326076978E-5</v>
      </c>
      <c r="FX51" s="67"/>
      <c r="FY51" s="68">
        <f t="shared" si="435"/>
        <v>4.9842952026567404E-5</v>
      </c>
      <c r="FZ51" s="67"/>
    </row>
    <row r="52" spans="1:182" ht="15" customHeight="1">
      <c r="A52" s="63"/>
      <c r="B52" s="53" t="s">
        <v>258</v>
      </c>
      <c r="C52" s="64"/>
      <c r="D52" s="65" t="s">
        <v>259</v>
      </c>
      <c r="E52" s="71">
        <v>1.3054358967800315E-5</v>
      </c>
      <c r="F52" s="67" t="str">
        <f ca="1">$A$83</f>
        <v>(2)</v>
      </c>
      <c r="G52" s="120">
        <v>63</v>
      </c>
      <c r="H52" s="67" t="str">
        <f t="shared" ca="1" si="348"/>
        <v>(6)</v>
      </c>
      <c r="I52" s="125">
        <v>63</v>
      </c>
      <c r="J52" s="67" t="str">
        <f t="shared" ca="1" si="349"/>
        <v>(10)</v>
      </c>
      <c r="K52" s="68">
        <f t="shared" si="350"/>
        <v>1.0004757583486315E-5</v>
      </c>
      <c r="L52" s="67"/>
      <c r="M52" s="68">
        <f t="shared" si="351"/>
        <v>2.5531783151890485E-5</v>
      </c>
      <c r="N52" s="67"/>
      <c r="O52" s="68">
        <f t="shared" si="352"/>
        <v>1.0004757583486315E-5</v>
      </c>
      <c r="P52" s="67"/>
      <c r="Q52" s="68">
        <f t="shared" si="353"/>
        <v>2.5531783151890485E-5</v>
      </c>
      <c r="R52" s="67"/>
      <c r="S52" s="68">
        <f t="shared" si="354"/>
        <v>8.3583435928058001E-6</v>
      </c>
      <c r="T52" s="67"/>
      <c r="U52" s="68">
        <f t="shared" si="355"/>
        <v>2.1330193594370644E-5</v>
      </c>
      <c r="V52" s="67"/>
      <c r="W52" s="68">
        <f t="shared" si="356"/>
        <v>1.0004757583486315E-5</v>
      </c>
      <c r="X52" s="67"/>
      <c r="Y52" s="68">
        <f t="shared" si="357"/>
        <v>2.5531783151890485E-5</v>
      </c>
      <c r="Z52" s="67"/>
      <c r="AA52" s="68">
        <f t="shared" si="358"/>
        <v>1.0004757583486315E-5</v>
      </c>
      <c r="AB52" s="67"/>
      <c r="AC52" s="68">
        <f t="shared" si="359"/>
        <v>2.5531783151890485E-5</v>
      </c>
      <c r="AD52" s="67"/>
      <c r="AE52" s="68">
        <f t="shared" si="360"/>
        <v>1.0004757583486315E-5</v>
      </c>
      <c r="AF52" s="67"/>
      <c r="AG52" s="68">
        <f t="shared" si="361"/>
        <v>2.5531783151890485E-5</v>
      </c>
      <c r="AH52" s="67"/>
      <c r="AI52" s="68">
        <f t="shared" si="362"/>
        <v>8.3534869143672137E-6</v>
      </c>
      <c r="AJ52" s="67"/>
      <c r="AK52" s="68">
        <f t="shared" si="363"/>
        <v>2.1317799524879431E-5</v>
      </c>
      <c r="AL52" s="67"/>
      <c r="AM52" s="68">
        <f t="shared" si="364"/>
        <v>8.3534869143672137E-6</v>
      </c>
      <c r="AN52" s="67"/>
      <c r="AO52" s="68">
        <f t="shared" si="365"/>
        <v>2.1317799524879431E-5</v>
      </c>
      <c r="AP52" s="67"/>
      <c r="AQ52" s="68">
        <f t="shared" si="366"/>
        <v>8.3534869143672137E-6</v>
      </c>
      <c r="AR52" s="67"/>
      <c r="AS52" s="68">
        <f t="shared" si="367"/>
        <v>2.1317799524879431E-5</v>
      </c>
      <c r="AT52" s="67"/>
      <c r="AU52" s="68">
        <f t="shared" si="368"/>
        <v>1.1656028252605418E-5</v>
      </c>
      <c r="AV52" s="67"/>
      <c r="AW52" s="68">
        <f t="shared" si="369"/>
        <v>2.9745766778901536E-5</v>
      </c>
      <c r="AX52" s="67"/>
      <c r="AY52" s="68">
        <f t="shared" si="370"/>
        <v>1.1656028252605418E-5</v>
      </c>
      <c r="AZ52" s="67"/>
      <c r="BA52" s="68">
        <f t="shared" si="371"/>
        <v>2.9745766778901536E-5</v>
      </c>
      <c r="BB52" s="67"/>
      <c r="BC52" s="68">
        <f t="shared" si="372"/>
        <v>1.1656028252605418E-5</v>
      </c>
      <c r="BD52" s="67"/>
      <c r="BE52" s="68">
        <f t="shared" si="373"/>
        <v>2.9745766778901536E-5</v>
      </c>
      <c r="BF52" s="67"/>
      <c r="BG52" s="68">
        <f t="shared" si="374"/>
        <v>1.1656028252605418E-5</v>
      </c>
      <c r="BH52" s="67"/>
      <c r="BI52" s="68">
        <f t="shared" si="375"/>
        <v>2.9745766778901536E-5</v>
      </c>
      <c r="BJ52" s="67"/>
      <c r="BK52" s="68">
        <f t="shared" si="376"/>
        <v>1.1656028252605418E-5</v>
      </c>
      <c r="BL52" s="67"/>
      <c r="BM52" s="68">
        <f t="shared" si="377"/>
        <v>2.9745766778901536E-5</v>
      </c>
      <c r="BN52" s="67"/>
      <c r="BO52" s="68">
        <f t="shared" si="378"/>
        <v>1.1656028252605418E-5</v>
      </c>
      <c r="BP52" s="67"/>
      <c r="BQ52" s="68">
        <f t="shared" si="379"/>
        <v>2.9745766778901536E-5</v>
      </c>
      <c r="BR52" s="67"/>
      <c r="BS52" s="68">
        <f t="shared" si="380"/>
        <v>1.1656028252605418E-5</v>
      </c>
      <c r="BT52" s="67"/>
      <c r="BU52" s="68">
        <f t="shared" si="381"/>
        <v>2.9745766778901536E-5</v>
      </c>
      <c r="BV52" s="67"/>
      <c r="BW52" s="68">
        <f t="shared" si="382"/>
        <v>1.1656028252605418E-5</v>
      </c>
      <c r="BX52" s="67"/>
      <c r="BY52" s="68">
        <f t="shared" si="383"/>
        <v>2.9745766778901536E-5</v>
      </c>
      <c r="BZ52" s="67"/>
      <c r="CA52" s="68">
        <f t="shared" si="384"/>
        <v>1.1656028252605418E-5</v>
      </c>
      <c r="CB52" s="67"/>
      <c r="CC52" s="68">
        <f t="shared" si="385"/>
        <v>2.9745766778901536E-5</v>
      </c>
      <c r="CD52" s="67"/>
      <c r="CE52" s="68">
        <f t="shared" si="386"/>
        <v>1.1656028252605418E-5</v>
      </c>
      <c r="CF52" s="67"/>
      <c r="CG52" s="68">
        <f t="shared" si="387"/>
        <v>2.9745766778901536E-5</v>
      </c>
      <c r="CH52" s="67"/>
      <c r="CI52" s="68">
        <f t="shared" si="388"/>
        <v>1.1656028252605418E-5</v>
      </c>
      <c r="CJ52" s="67"/>
      <c r="CK52" s="68">
        <f t="shared" si="389"/>
        <v>2.9745766778901536E-5</v>
      </c>
      <c r="CL52" s="67"/>
      <c r="CM52" s="68">
        <f t="shared" si="390"/>
        <v>1.1656028252605418E-5</v>
      </c>
      <c r="CN52" s="67"/>
      <c r="CO52" s="68">
        <f t="shared" si="391"/>
        <v>2.9745766778901536E-5</v>
      </c>
      <c r="CP52" s="67"/>
      <c r="CQ52" s="68">
        <f t="shared" si="392"/>
        <v>1.1656028252605418E-5</v>
      </c>
      <c r="CR52" s="67"/>
      <c r="CS52" s="68">
        <f t="shared" si="393"/>
        <v>2.9745766778901536E-5</v>
      </c>
      <c r="CT52" s="67"/>
      <c r="CU52" s="68">
        <f t="shared" si="394"/>
        <v>1.1656028252605418E-5</v>
      </c>
      <c r="CV52" s="67"/>
      <c r="CW52" s="68">
        <f t="shared" si="395"/>
        <v>2.9745766778901536E-5</v>
      </c>
      <c r="CX52" s="67"/>
      <c r="CY52" s="68">
        <f t="shared" si="396"/>
        <v>1.1656028252605418E-5</v>
      </c>
      <c r="CZ52" s="67"/>
      <c r="DA52" s="68">
        <f t="shared" si="397"/>
        <v>2.9745766778901536E-5</v>
      </c>
      <c r="DB52" s="67"/>
      <c r="DC52" s="68">
        <f t="shared" si="398"/>
        <v>1.1656028252605418E-5</v>
      </c>
      <c r="DD52" s="67"/>
      <c r="DE52" s="68">
        <f t="shared" si="399"/>
        <v>2.9745766778901536E-5</v>
      </c>
      <c r="DF52" s="67"/>
      <c r="DG52" s="68">
        <f t="shared" si="400"/>
        <v>1.1656028252605418E-5</v>
      </c>
      <c r="DH52" s="67"/>
      <c r="DI52" s="68">
        <f t="shared" si="401"/>
        <v>2.9745766778901536E-5</v>
      </c>
      <c r="DJ52" s="67"/>
      <c r="DK52" s="68">
        <f t="shared" si="402"/>
        <v>1.1656028252605418E-5</v>
      </c>
      <c r="DL52" s="67"/>
      <c r="DM52" s="68">
        <f t="shared" si="403"/>
        <v>2.9745766778901536E-5</v>
      </c>
      <c r="DN52" s="67"/>
      <c r="DO52" s="68">
        <f t="shared" si="404"/>
        <v>1.1656028252605418E-5</v>
      </c>
      <c r="DP52" s="67"/>
      <c r="DQ52" s="68">
        <f t="shared" si="405"/>
        <v>2.9745766778901536E-5</v>
      </c>
      <c r="DR52" s="67"/>
      <c r="DS52" s="68">
        <f t="shared" si="406"/>
        <v>1.1656028252605418E-5</v>
      </c>
      <c r="DT52" s="67"/>
      <c r="DU52" s="68">
        <f t="shared" si="407"/>
        <v>2.9745766778901536E-5</v>
      </c>
      <c r="DV52" s="67"/>
      <c r="DW52" s="68">
        <f t="shared" si="408"/>
        <v>1.1656028252605418E-5</v>
      </c>
      <c r="DX52" s="67"/>
      <c r="DY52" s="68">
        <f t="shared" si="409"/>
        <v>2.9745766778901536E-5</v>
      </c>
      <c r="DZ52" s="67"/>
      <c r="EA52" s="68">
        <f t="shared" si="410"/>
        <v>1.0004757583486315E-5</v>
      </c>
      <c r="EB52" s="67"/>
      <c r="EC52" s="68">
        <f t="shared" si="411"/>
        <v>2.5531783151890485E-5</v>
      </c>
      <c r="ED52" s="67"/>
      <c r="EE52" s="68">
        <f t="shared" si="412"/>
        <v>1.0004757583486315E-5</v>
      </c>
      <c r="EF52" s="67"/>
      <c r="EG52" s="68">
        <f t="shared" si="413"/>
        <v>2.5531783151890485E-5</v>
      </c>
      <c r="EH52" s="67"/>
      <c r="EI52" s="68">
        <f t="shared" si="414"/>
        <v>1.670697382873443E-6</v>
      </c>
      <c r="EJ52" s="67"/>
      <c r="EK52" s="68">
        <f t="shared" si="415"/>
        <v>4.2635599049758865E-6</v>
      </c>
      <c r="EL52" s="67"/>
      <c r="EM52" s="68">
        <f t="shared" si="416"/>
        <v>9.9500324052573999E-6</v>
      </c>
      <c r="EN52" s="67"/>
      <c r="EO52" s="68">
        <f t="shared" si="417"/>
        <v>2.4875081013143498E-5</v>
      </c>
      <c r="EP52" s="67"/>
      <c r="EQ52" s="68">
        <f t="shared" si="418"/>
        <v>9.9500324052573999E-6</v>
      </c>
      <c r="ER52" s="67"/>
      <c r="ES52" s="68">
        <f t="shared" si="419"/>
        <v>2.4875081013143498E-5</v>
      </c>
      <c r="ET52" s="67"/>
      <c r="EU52" s="68">
        <f t="shared" si="420"/>
        <v>1.1656028252605418E-5</v>
      </c>
      <c r="EV52" s="67"/>
      <c r="EW52" s="68">
        <f t="shared" si="421"/>
        <v>2.9745766778901536E-5</v>
      </c>
      <c r="EX52" s="67"/>
      <c r="EY52" s="68">
        <f t="shared" si="422"/>
        <v>1.1656028252605418E-5</v>
      </c>
      <c r="EZ52" s="67"/>
      <c r="FA52" s="68">
        <f t="shared" si="423"/>
        <v>2.9745766778901536E-5</v>
      </c>
      <c r="FB52" s="67"/>
      <c r="FC52" s="68">
        <f t="shared" si="424"/>
        <v>1.1656028252605418E-5</v>
      </c>
      <c r="FD52" s="67"/>
      <c r="FE52" s="68">
        <f t="shared" si="425"/>
        <v>2.9745766778901536E-5</v>
      </c>
      <c r="FF52" s="67"/>
      <c r="FG52" s="68">
        <f t="shared" si="426"/>
        <v>1.1656028252605418E-5</v>
      </c>
      <c r="FH52" s="67"/>
      <c r="FI52" s="68">
        <f t="shared" si="427"/>
        <v>2.9745766778901536E-5</v>
      </c>
      <c r="FJ52" s="67"/>
      <c r="FK52" s="68">
        <f t="shared" si="428"/>
        <v>1.1656028252605418E-5</v>
      </c>
      <c r="FL52" s="67"/>
      <c r="FM52" s="68">
        <f t="shared" si="429"/>
        <v>2.9745766778901536E-5</v>
      </c>
      <c r="FN52" s="67"/>
      <c r="FO52" s="68">
        <f t="shared" si="430"/>
        <v>1.1656028252605418E-5</v>
      </c>
      <c r="FP52" s="67"/>
      <c r="FQ52" s="68">
        <f t="shared" si="431"/>
        <v>2.9745766778901536E-5</v>
      </c>
      <c r="FR52" s="67"/>
      <c r="FS52" s="68">
        <f t="shared" si="432"/>
        <v>1.1656028252605418E-5</v>
      </c>
      <c r="FT52" s="67"/>
      <c r="FU52" s="68">
        <f t="shared" si="433"/>
        <v>2.9745766778901536E-5</v>
      </c>
      <c r="FV52" s="67"/>
      <c r="FW52" s="68">
        <f t="shared" si="434"/>
        <v>1.1656028252605418E-5</v>
      </c>
      <c r="FX52" s="67"/>
      <c r="FY52" s="68">
        <f t="shared" si="435"/>
        <v>2.9745766778901536E-5</v>
      </c>
      <c r="FZ52" s="67"/>
    </row>
    <row r="53" spans="1:182" ht="15" customHeight="1">
      <c r="A53" s="63"/>
      <c r="B53" s="73" t="s">
        <v>260</v>
      </c>
      <c r="C53" s="74"/>
      <c r="D53" s="65" t="s">
        <v>261</v>
      </c>
      <c r="E53" s="70">
        <v>6.6999913157770699E-5</v>
      </c>
      <c r="F53" s="67" t="str">
        <f ca="1">$A$83</f>
        <v>(2)</v>
      </c>
      <c r="G53" s="120">
        <v>63</v>
      </c>
      <c r="H53" s="67" t="str">
        <f t="shared" ca="1" si="348"/>
        <v>(6)</v>
      </c>
      <c r="I53" s="125">
        <v>65</v>
      </c>
      <c r="J53" s="67" t="str">
        <f t="shared" ca="1" si="349"/>
        <v>(10)</v>
      </c>
      <c r="K53" s="68">
        <f t="shared" si="350"/>
        <v>4.8572625542379812E-5</v>
      </c>
      <c r="L53" s="67"/>
      <c r="M53" s="68">
        <f t="shared" si="351"/>
        <v>1.2395560133440735E-4</v>
      </c>
      <c r="N53" s="67"/>
      <c r="O53" s="68">
        <f t="shared" si="352"/>
        <v>4.8572625542379812E-5</v>
      </c>
      <c r="P53" s="67"/>
      <c r="Q53" s="68">
        <f t="shared" si="353"/>
        <v>1.2395560133440735E-4</v>
      </c>
      <c r="R53" s="67"/>
      <c r="S53" s="68">
        <f t="shared" si="354"/>
        <v>4.057936337788138E-5</v>
      </c>
      <c r="T53" s="67"/>
      <c r="U53" s="68">
        <f t="shared" si="355"/>
        <v>1.0355708247403643E-4</v>
      </c>
      <c r="V53" s="67"/>
      <c r="W53" s="68">
        <f t="shared" si="356"/>
        <v>4.8572625542379812E-5</v>
      </c>
      <c r="X53" s="67"/>
      <c r="Y53" s="68">
        <f t="shared" si="357"/>
        <v>1.2395560133440735E-4</v>
      </c>
      <c r="Z53" s="67"/>
      <c r="AA53" s="68">
        <f t="shared" si="358"/>
        <v>4.8572625542379812E-5</v>
      </c>
      <c r="AB53" s="67"/>
      <c r="AC53" s="68">
        <f t="shared" si="359"/>
        <v>1.2395560133440735E-4</v>
      </c>
      <c r="AD53" s="67"/>
      <c r="AE53" s="68">
        <f t="shared" si="360"/>
        <v>4.8572625542379812E-5</v>
      </c>
      <c r="AF53" s="67"/>
      <c r="AG53" s="68">
        <f t="shared" si="361"/>
        <v>1.2395560133440735E-4</v>
      </c>
      <c r="AH53" s="67"/>
      <c r="AI53" s="68">
        <f t="shared" si="362"/>
        <v>4.0555784433443339E-5</v>
      </c>
      <c r="AJ53" s="67"/>
      <c r="AK53" s="68">
        <f t="shared" si="363"/>
        <v>1.0349690985202945E-4</v>
      </c>
      <c r="AL53" s="67"/>
      <c r="AM53" s="68">
        <f t="shared" si="364"/>
        <v>4.0555784433443339E-5</v>
      </c>
      <c r="AN53" s="67"/>
      <c r="AO53" s="68">
        <f t="shared" si="365"/>
        <v>1.0349690985202945E-4</v>
      </c>
      <c r="AP53" s="67"/>
      <c r="AQ53" s="68">
        <f t="shared" si="366"/>
        <v>4.0555784433443339E-5</v>
      </c>
      <c r="AR53" s="67"/>
      <c r="AS53" s="68">
        <f t="shared" si="367"/>
        <v>1.0349690985202945E-4</v>
      </c>
      <c r="AT53" s="67"/>
      <c r="AU53" s="68">
        <f t="shared" si="368"/>
        <v>5.6589466651316286E-5</v>
      </c>
      <c r="AV53" s="67"/>
      <c r="AW53" s="68">
        <f t="shared" si="369"/>
        <v>1.4441429281678527E-4</v>
      </c>
      <c r="AX53" s="67"/>
      <c r="AY53" s="68">
        <f t="shared" si="370"/>
        <v>5.6589466651316286E-5</v>
      </c>
      <c r="AZ53" s="67"/>
      <c r="BA53" s="68">
        <f t="shared" si="371"/>
        <v>1.4441429281678527E-4</v>
      </c>
      <c r="BB53" s="67"/>
      <c r="BC53" s="68">
        <f t="shared" si="372"/>
        <v>5.6589466651316286E-5</v>
      </c>
      <c r="BD53" s="67"/>
      <c r="BE53" s="68">
        <f t="shared" si="373"/>
        <v>1.4441429281678527E-4</v>
      </c>
      <c r="BF53" s="67"/>
      <c r="BG53" s="68">
        <f t="shared" si="374"/>
        <v>5.6589466651316286E-5</v>
      </c>
      <c r="BH53" s="67"/>
      <c r="BI53" s="68">
        <f t="shared" si="375"/>
        <v>1.4441429281678527E-4</v>
      </c>
      <c r="BJ53" s="67"/>
      <c r="BK53" s="68">
        <f t="shared" si="376"/>
        <v>5.6589466651316286E-5</v>
      </c>
      <c r="BL53" s="67"/>
      <c r="BM53" s="68">
        <f t="shared" si="377"/>
        <v>1.4441429281678527E-4</v>
      </c>
      <c r="BN53" s="67"/>
      <c r="BO53" s="68">
        <f t="shared" si="378"/>
        <v>5.6589466651316286E-5</v>
      </c>
      <c r="BP53" s="67"/>
      <c r="BQ53" s="68">
        <f t="shared" si="379"/>
        <v>1.4441429281678527E-4</v>
      </c>
      <c r="BR53" s="67"/>
      <c r="BS53" s="68">
        <f t="shared" si="380"/>
        <v>5.6589466651316286E-5</v>
      </c>
      <c r="BT53" s="67"/>
      <c r="BU53" s="68">
        <f t="shared" si="381"/>
        <v>1.4441429281678527E-4</v>
      </c>
      <c r="BV53" s="67"/>
      <c r="BW53" s="68">
        <f t="shared" si="382"/>
        <v>5.6589466651316286E-5</v>
      </c>
      <c r="BX53" s="67"/>
      <c r="BY53" s="68">
        <f t="shared" si="383"/>
        <v>1.4441429281678527E-4</v>
      </c>
      <c r="BZ53" s="67"/>
      <c r="CA53" s="68">
        <f t="shared" si="384"/>
        <v>5.6589466651316286E-5</v>
      </c>
      <c r="CB53" s="67"/>
      <c r="CC53" s="68">
        <f t="shared" si="385"/>
        <v>1.4441429281678527E-4</v>
      </c>
      <c r="CD53" s="67"/>
      <c r="CE53" s="68">
        <f t="shared" si="386"/>
        <v>5.6589466651316286E-5</v>
      </c>
      <c r="CF53" s="67"/>
      <c r="CG53" s="68">
        <f t="shared" si="387"/>
        <v>1.4441429281678527E-4</v>
      </c>
      <c r="CH53" s="67"/>
      <c r="CI53" s="68">
        <f t="shared" si="388"/>
        <v>5.6589466651316286E-5</v>
      </c>
      <c r="CJ53" s="67"/>
      <c r="CK53" s="68">
        <f t="shared" si="389"/>
        <v>1.4441429281678527E-4</v>
      </c>
      <c r="CL53" s="67"/>
      <c r="CM53" s="68">
        <f t="shared" si="390"/>
        <v>5.6589466651316286E-5</v>
      </c>
      <c r="CN53" s="67"/>
      <c r="CO53" s="68">
        <f t="shared" si="391"/>
        <v>1.4441429281678527E-4</v>
      </c>
      <c r="CP53" s="67"/>
      <c r="CQ53" s="68">
        <f t="shared" si="392"/>
        <v>5.6589466651316286E-5</v>
      </c>
      <c r="CR53" s="67"/>
      <c r="CS53" s="68">
        <f t="shared" si="393"/>
        <v>1.4441429281678527E-4</v>
      </c>
      <c r="CT53" s="67"/>
      <c r="CU53" s="68">
        <f t="shared" si="394"/>
        <v>5.6589466651316286E-5</v>
      </c>
      <c r="CV53" s="67"/>
      <c r="CW53" s="68">
        <f t="shared" si="395"/>
        <v>1.4441429281678527E-4</v>
      </c>
      <c r="CX53" s="67"/>
      <c r="CY53" s="68">
        <f t="shared" si="396"/>
        <v>5.6589466651316286E-5</v>
      </c>
      <c r="CZ53" s="67"/>
      <c r="DA53" s="68">
        <f t="shared" si="397"/>
        <v>1.4441429281678527E-4</v>
      </c>
      <c r="DB53" s="67"/>
      <c r="DC53" s="68">
        <f t="shared" si="398"/>
        <v>5.6589466651316286E-5</v>
      </c>
      <c r="DD53" s="67"/>
      <c r="DE53" s="68">
        <f t="shared" si="399"/>
        <v>1.4441429281678527E-4</v>
      </c>
      <c r="DF53" s="67"/>
      <c r="DG53" s="68">
        <f t="shared" si="400"/>
        <v>5.6589466651316286E-5</v>
      </c>
      <c r="DH53" s="67"/>
      <c r="DI53" s="68">
        <f t="shared" si="401"/>
        <v>1.4441429281678527E-4</v>
      </c>
      <c r="DJ53" s="67"/>
      <c r="DK53" s="68">
        <f t="shared" si="402"/>
        <v>5.6589466651316286E-5</v>
      </c>
      <c r="DL53" s="67"/>
      <c r="DM53" s="68">
        <f t="shared" si="403"/>
        <v>1.4441429281678527E-4</v>
      </c>
      <c r="DN53" s="67"/>
      <c r="DO53" s="68">
        <f t="shared" si="404"/>
        <v>5.6589466651316286E-5</v>
      </c>
      <c r="DP53" s="67"/>
      <c r="DQ53" s="68">
        <f t="shared" si="405"/>
        <v>1.4441429281678527E-4</v>
      </c>
      <c r="DR53" s="67"/>
      <c r="DS53" s="68">
        <f t="shared" si="406"/>
        <v>5.6589466651316286E-5</v>
      </c>
      <c r="DT53" s="67"/>
      <c r="DU53" s="68">
        <f t="shared" si="407"/>
        <v>1.4441429281678527E-4</v>
      </c>
      <c r="DV53" s="67"/>
      <c r="DW53" s="68">
        <f t="shared" si="408"/>
        <v>5.6589466651316286E-5</v>
      </c>
      <c r="DX53" s="67"/>
      <c r="DY53" s="68">
        <f t="shared" si="409"/>
        <v>1.4441429281678527E-4</v>
      </c>
      <c r="DZ53" s="67"/>
      <c r="EA53" s="68">
        <f t="shared" si="410"/>
        <v>4.8572625542379812E-5</v>
      </c>
      <c r="EB53" s="67"/>
      <c r="EC53" s="68">
        <f t="shared" si="411"/>
        <v>1.2395560133440735E-4</v>
      </c>
      <c r="ED53" s="67"/>
      <c r="EE53" s="68">
        <f t="shared" si="412"/>
        <v>4.8572625542379812E-5</v>
      </c>
      <c r="EF53" s="67"/>
      <c r="EG53" s="68">
        <f t="shared" si="413"/>
        <v>1.2395560133440735E-4</v>
      </c>
      <c r="EH53" s="67"/>
      <c r="EI53" s="68">
        <f t="shared" si="414"/>
        <v>8.5746515659280201E-6</v>
      </c>
      <c r="EJ53" s="67"/>
      <c r="EK53" s="68">
        <f t="shared" si="415"/>
        <v>2.1882203797286221E-5</v>
      </c>
      <c r="EL53" s="67"/>
      <c r="EM53" s="68">
        <f t="shared" si="416"/>
        <v>4.8306937386752667E-5</v>
      </c>
      <c r="EN53" s="67"/>
      <c r="EO53" s="68">
        <f t="shared" si="417"/>
        <v>1.2076734346688166E-4</v>
      </c>
      <c r="EP53" s="67"/>
      <c r="EQ53" s="68">
        <f t="shared" si="418"/>
        <v>4.8306937386752667E-5</v>
      </c>
      <c r="ER53" s="67"/>
      <c r="ES53" s="68">
        <f t="shared" si="419"/>
        <v>1.2076734346688166E-4</v>
      </c>
      <c r="ET53" s="67"/>
      <c r="EU53" s="68">
        <f t="shared" si="420"/>
        <v>5.6589466651316286E-5</v>
      </c>
      <c r="EV53" s="67"/>
      <c r="EW53" s="68">
        <f t="shared" si="421"/>
        <v>1.4441429281678527E-4</v>
      </c>
      <c r="EX53" s="67"/>
      <c r="EY53" s="68">
        <f t="shared" si="422"/>
        <v>5.6589466651316286E-5</v>
      </c>
      <c r="EZ53" s="67"/>
      <c r="FA53" s="68">
        <f t="shared" si="423"/>
        <v>1.4441429281678527E-4</v>
      </c>
      <c r="FB53" s="67"/>
      <c r="FC53" s="68">
        <f t="shared" si="424"/>
        <v>5.6589466651316286E-5</v>
      </c>
      <c r="FD53" s="67"/>
      <c r="FE53" s="68">
        <f t="shared" si="425"/>
        <v>1.4441429281678527E-4</v>
      </c>
      <c r="FF53" s="67"/>
      <c r="FG53" s="68">
        <f t="shared" si="426"/>
        <v>5.6589466651316286E-5</v>
      </c>
      <c r="FH53" s="67"/>
      <c r="FI53" s="68">
        <f t="shared" si="427"/>
        <v>1.4441429281678527E-4</v>
      </c>
      <c r="FJ53" s="67"/>
      <c r="FK53" s="68">
        <f t="shared" si="428"/>
        <v>5.6589466651316286E-5</v>
      </c>
      <c r="FL53" s="67"/>
      <c r="FM53" s="68">
        <f t="shared" si="429"/>
        <v>1.4441429281678527E-4</v>
      </c>
      <c r="FN53" s="67"/>
      <c r="FO53" s="68">
        <f t="shared" si="430"/>
        <v>5.6589466651316286E-5</v>
      </c>
      <c r="FP53" s="67"/>
      <c r="FQ53" s="68">
        <f t="shared" si="431"/>
        <v>1.4441429281678527E-4</v>
      </c>
      <c r="FR53" s="67"/>
      <c r="FS53" s="68">
        <f t="shared" si="432"/>
        <v>5.6589466651316286E-5</v>
      </c>
      <c r="FT53" s="67"/>
      <c r="FU53" s="68">
        <f t="shared" si="433"/>
        <v>1.4441429281678527E-4</v>
      </c>
      <c r="FV53" s="67"/>
      <c r="FW53" s="68">
        <f t="shared" si="434"/>
        <v>5.6589466651316286E-5</v>
      </c>
      <c r="FX53" s="67"/>
      <c r="FY53" s="68">
        <f t="shared" si="435"/>
        <v>1.4441429281678527E-4</v>
      </c>
      <c r="FZ53" s="67"/>
    </row>
    <row r="54" spans="1:182" ht="15" customHeight="1">
      <c r="A54" s="63"/>
      <c r="B54" s="53" t="s">
        <v>262</v>
      </c>
      <c r="C54" s="64"/>
      <c r="D54" s="65" t="s">
        <v>263</v>
      </c>
      <c r="E54" s="70">
        <v>1.0369866679621714E-6</v>
      </c>
      <c r="F54" s="67" t="str">
        <f t="shared" ref="F54:F61" ca="1" si="436">A$83</f>
        <v>(2)</v>
      </c>
      <c r="G54" s="120">
        <v>63</v>
      </c>
      <c r="H54" s="67" t="str">
        <f t="shared" ca="1" si="348"/>
        <v>(6)</v>
      </c>
      <c r="I54" s="125">
        <v>65</v>
      </c>
      <c r="J54" s="67" t="str">
        <f t="shared" ca="1" si="349"/>
        <v>(10)</v>
      </c>
      <c r="K54" s="68">
        <f t="shared" si="350"/>
        <v>7.517795582325293E-7</v>
      </c>
      <c r="L54" s="67"/>
      <c r="M54" s="68">
        <f t="shared" si="351"/>
        <v>1.9185145165834622E-6</v>
      </c>
      <c r="N54" s="67"/>
      <c r="O54" s="68">
        <f t="shared" si="352"/>
        <v>7.517795582325293E-7</v>
      </c>
      <c r="P54" s="67"/>
      <c r="Q54" s="68">
        <f t="shared" si="353"/>
        <v>1.9185145165834622E-6</v>
      </c>
      <c r="R54" s="67"/>
      <c r="S54" s="68">
        <f t="shared" si="354"/>
        <v>6.2806437850397245E-7</v>
      </c>
      <c r="T54" s="67"/>
      <c r="U54" s="68">
        <f t="shared" si="355"/>
        <v>1.6027978073010375E-6</v>
      </c>
      <c r="V54" s="67"/>
      <c r="W54" s="68">
        <f t="shared" si="356"/>
        <v>7.517795582325293E-7</v>
      </c>
      <c r="X54" s="67"/>
      <c r="Y54" s="68">
        <f t="shared" si="357"/>
        <v>1.9185145165834622E-6</v>
      </c>
      <c r="Z54" s="67"/>
      <c r="AA54" s="68">
        <f t="shared" si="358"/>
        <v>7.517795582325293E-7</v>
      </c>
      <c r="AB54" s="67"/>
      <c r="AC54" s="68">
        <f t="shared" si="359"/>
        <v>1.9185145165834622E-6</v>
      </c>
      <c r="AD54" s="67"/>
      <c r="AE54" s="68">
        <f t="shared" si="360"/>
        <v>7.517795582325293E-7</v>
      </c>
      <c r="AF54" s="67"/>
      <c r="AG54" s="68">
        <f t="shared" si="361"/>
        <v>1.9185145165834622E-6</v>
      </c>
      <c r="AH54" s="67"/>
      <c r="AI54" s="68">
        <f t="shared" si="362"/>
        <v>6.276994369708499E-7</v>
      </c>
      <c r="AJ54" s="67"/>
      <c r="AK54" s="68">
        <f t="shared" si="363"/>
        <v>1.6018664895745407E-6</v>
      </c>
      <c r="AL54" s="67"/>
      <c r="AM54" s="68">
        <f t="shared" si="364"/>
        <v>6.276994369708499E-7</v>
      </c>
      <c r="AN54" s="67"/>
      <c r="AO54" s="68">
        <f t="shared" si="365"/>
        <v>1.6018664895745407E-6</v>
      </c>
      <c r="AP54" s="67"/>
      <c r="AQ54" s="68">
        <f t="shared" si="366"/>
        <v>6.276994369708499E-7</v>
      </c>
      <c r="AR54" s="67"/>
      <c r="AS54" s="68">
        <f t="shared" si="367"/>
        <v>1.6018664895745407E-6</v>
      </c>
      <c r="AT54" s="67"/>
      <c r="AU54" s="68">
        <f t="shared" si="368"/>
        <v>8.7585967949420911E-7</v>
      </c>
      <c r="AV54" s="67"/>
      <c r="AW54" s="68">
        <f t="shared" si="369"/>
        <v>2.2351625435923826E-6</v>
      </c>
      <c r="AX54" s="67"/>
      <c r="AY54" s="68">
        <f t="shared" si="370"/>
        <v>8.7585967949420911E-7</v>
      </c>
      <c r="AZ54" s="67"/>
      <c r="BA54" s="68">
        <f t="shared" si="371"/>
        <v>2.2351625435923826E-6</v>
      </c>
      <c r="BB54" s="67"/>
      <c r="BC54" s="68">
        <f t="shared" si="372"/>
        <v>8.7585967949420911E-7</v>
      </c>
      <c r="BD54" s="67"/>
      <c r="BE54" s="68">
        <f t="shared" si="373"/>
        <v>2.2351625435923826E-6</v>
      </c>
      <c r="BF54" s="67"/>
      <c r="BG54" s="68">
        <f t="shared" si="374"/>
        <v>8.7585967949420911E-7</v>
      </c>
      <c r="BH54" s="67"/>
      <c r="BI54" s="68">
        <f t="shared" si="375"/>
        <v>2.2351625435923826E-6</v>
      </c>
      <c r="BJ54" s="67"/>
      <c r="BK54" s="68">
        <f t="shared" si="376"/>
        <v>8.7585967949420911E-7</v>
      </c>
      <c r="BL54" s="67"/>
      <c r="BM54" s="68">
        <f t="shared" si="377"/>
        <v>2.2351625435923826E-6</v>
      </c>
      <c r="BN54" s="67"/>
      <c r="BO54" s="68">
        <f t="shared" si="378"/>
        <v>8.7585967949420911E-7</v>
      </c>
      <c r="BP54" s="67"/>
      <c r="BQ54" s="68">
        <f t="shared" si="379"/>
        <v>2.2351625435923826E-6</v>
      </c>
      <c r="BR54" s="67"/>
      <c r="BS54" s="68">
        <f t="shared" si="380"/>
        <v>8.7585967949420911E-7</v>
      </c>
      <c r="BT54" s="67"/>
      <c r="BU54" s="68">
        <f t="shared" si="381"/>
        <v>2.2351625435923826E-6</v>
      </c>
      <c r="BV54" s="67"/>
      <c r="BW54" s="68">
        <f t="shared" si="382"/>
        <v>8.7585967949420911E-7</v>
      </c>
      <c r="BX54" s="67"/>
      <c r="BY54" s="68">
        <f t="shared" si="383"/>
        <v>2.2351625435923826E-6</v>
      </c>
      <c r="BZ54" s="67"/>
      <c r="CA54" s="68">
        <f t="shared" si="384"/>
        <v>8.7585967949420911E-7</v>
      </c>
      <c r="CB54" s="67"/>
      <c r="CC54" s="68">
        <f t="shared" si="385"/>
        <v>2.2351625435923826E-6</v>
      </c>
      <c r="CD54" s="67"/>
      <c r="CE54" s="68">
        <f t="shared" si="386"/>
        <v>8.7585967949420911E-7</v>
      </c>
      <c r="CF54" s="67"/>
      <c r="CG54" s="68">
        <f t="shared" si="387"/>
        <v>2.2351625435923826E-6</v>
      </c>
      <c r="CH54" s="67"/>
      <c r="CI54" s="68">
        <f t="shared" si="388"/>
        <v>8.7585967949420911E-7</v>
      </c>
      <c r="CJ54" s="67"/>
      <c r="CK54" s="68">
        <f t="shared" si="389"/>
        <v>2.2351625435923826E-6</v>
      </c>
      <c r="CL54" s="67"/>
      <c r="CM54" s="68">
        <f t="shared" si="390"/>
        <v>8.7585967949420911E-7</v>
      </c>
      <c r="CN54" s="67"/>
      <c r="CO54" s="68">
        <f t="shared" si="391"/>
        <v>2.2351625435923826E-6</v>
      </c>
      <c r="CP54" s="67"/>
      <c r="CQ54" s="68">
        <f t="shared" si="392"/>
        <v>8.7585967949420911E-7</v>
      </c>
      <c r="CR54" s="67"/>
      <c r="CS54" s="68">
        <f t="shared" si="393"/>
        <v>2.2351625435923826E-6</v>
      </c>
      <c r="CT54" s="67"/>
      <c r="CU54" s="68">
        <f t="shared" si="394"/>
        <v>8.7585967949420911E-7</v>
      </c>
      <c r="CV54" s="67"/>
      <c r="CW54" s="68">
        <f t="shared" si="395"/>
        <v>2.2351625435923826E-6</v>
      </c>
      <c r="CX54" s="67"/>
      <c r="CY54" s="68">
        <f t="shared" si="396"/>
        <v>8.7585967949420911E-7</v>
      </c>
      <c r="CZ54" s="67"/>
      <c r="DA54" s="68">
        <f t="shared" si="397"/>
        <v>2.2351625435923826E-6</v>
      </c>
      <c r="DB54" s="67"/>
      <c r="DC54" s="68">
        <f t="shared" si="398"/>
        <v>8.7585967949420911E-7</v>
      </c>
      <c r="DD54" s="67"/>
      <c r="DE54" s="68">
        <f t="shared" si="399"/>
        <v>2.2351625435923826E-6</v>
      </c>
      <c r="DF54" s="67"/>
      <c r="DG54" s="68">
        <f t="shared" si="400"/>
        <v>8.7585967949420911E-7</v>
      </c>
      <c r="DH54" s="67"/>
      <c r="DI54" s="68">
        <f t="shared" si="401"/>
        <v>2.2351625435923826E-6</v>
      </c>
      <c r="DJ54" s="67"/>
      <c r="DK54" s="68">
        <f t="shared" si="402"/>
        <v>8.7585967949420911E-7</v>
      </c>
      <c r="DL54" s="67"/>
      <c r="DM54" s="68">
        <f t="shared" si="403"/>
        <v>2.2351625435923826E-6</v>
      </c>
      <c r="DN54" s="67"/>
      <c r="DO54" s="68">
        <f t="shared" si="404"/>
        <v>8.7585967949420911E-7</v>
      </c>
      <c r="DP54" s="67"/>
      <c r="DQ54" s="68">
        <f t="shared" si="405"/>
        <v>2.2351625435923826E-6</v>
      </c>
      <c r="DR54" s="67"/>
      <c r="DS54" s="68">
        <f t="shared" si="406"/>
        <v>8.7585967949420911E-7</v>
      </c>
      <c r="DT54" s="67"/>
      <c r="DU54" s="68">
        <f t="shared" si="407"/>
        <v>2.2351625435923826E-6</v>
      </c>
      <c r="DV54" s="67"/>
      <c r="DW54" s="68">
        <f t="shared" si="408"/>
        <v>8.7585967949420911E-7</v>
      </c>
      <c r="DX54" s="67"/>
      <c r="DY54" s="68">
        <f t="shared" si="409"/>
        <v>2.2351625435923826E-6</v>
      </c>
      <c r="DZ54" s="67"/>
      <c r="EA54" s="68">
        <f t="shared" si="410"/>
        <v>7.517795582325293E-7</v>
      </c>
      <c r="EB54" s="67"/>
      <c r="EC54" s="68">
        <f t="shared" si="411"/>
        <v>1.9185145165834622E-6</v>
      </c>
      <c r="ED54" s="67"/>
      <c r="EE54" s="68">
        <f t="shared" si="412"/>
        <v>7.517795582325293E-7</v>
      </c>
      <c r="EF54" s="67"/>
      <c r="EG54" s="68">
        <f t="shared" si="413"/>
        <v>1.9185145165834622E-6</v>
      </c>
      <c r="EH54" s="67"/>
      <c r="EI54" s="68">
        <f t="shared" si="414"/>
        <v>1.327135952452654E-7</v>
      </c>
      <c r="EJ54" s="67"/>
      <c r="EK54" s="68">
        <f t="shared" si="415"/>
        <v>3.3868034351004575E-7</v>
      </c>
      <c r="EL54" s="67"/>
      <c r="EM54" s="68">
        <f t="shared" si="416"/>
        <v>7.4766738760072542E-7</v>
      </c>
      <c r="EN54" s="67"/>
      <c r="EO54" s="68">
        <f t="shared" si="417"/>
        <v>1.869168469001814E-6</v>
      </c>
      <c r="EP54" s="67"/>
      <c r="EQ54" s="68">
        <f t="shared" si="418"/>
        <v>7.4766738760072542E-7</v>
      </c>
      <c r="ER54" s="67"/>
      <c r="ES54" s="68">
        <f t="shared" si="419"/>
        <v>1.869168469001814E-6</v>
      </c>
      <c r="ET54" s="67"/>
      <c r="EU54" s="68">
        <f t="shared" si="420"/>
        <v>8.7585967949420911E-7</v>
      </c>
      <c r="EV54" s="67"/>
      <c r="EW54" s="68">
        <f t="shared" si="421"/>
        <v>2.2351625435923826E-6</v>
      </c>
      <c r="EX54" s="67"/>
      <c r="EY54" s="68">
        <f t="shared" si="422"/>
        <v>8.7585967949420911E-7</v>
      </c>
      <c r="EZ54" s="67"/>
      <c r="FA54" s="68">
        <f t="shared" si="423"/>
        <v>2.2351625435923826E-6</v>
      </c>
      <c r="FB54" s="67"/>
      <c r="FC54" s="68">
        <f t="shared" si="424"/>
        <v>8.7585967949420911E-7</v>
      </c>
      <c r="FD54" s="67"/>
      <c r="FE54" s="68">
        <f t="shared" si="425"/>
        <v>2.2351625435923826E-6</v>
      </c>
      <c r="FF54" s="67"/>
      <c r="FG54" s="68">
        <f t="shared" si="426"/>
        <v>8.7585967949420911E-7</v>
      </c>
      <c r="FH54" s="67"/>
      <c r="FI54" s="68">
        <f t="shared" si="427"/>
        <v>2.2351625435923826E-6</v>
      </c>
      <c r="FJ54" s="67"/>
      <c r="FK54" s="68">
        <f t="shared" si="428"/>
        <v>8.7585967949420911E-7</v>
      </c>
      <c r="FL54" s="67"/>
      <c r="FM54" s="68">
        <f t="shared" si="429"/>
        <v>2.2351625435923826E-6</v>
      </c>
      <c r="FN54" s="67"/>
      <c r="FO54" s="68">
        <f t="shared" si="430"/>
        <v>8.7585967949420911E-7</v>
      </c>
      <c r="FP54" s="67"/>
      <c r="FQ54" s="68">
        <f t="shared" si="431"/>
        <v>2.2351625435923826E-6</v>
      </c>
      <c r="FR54" s="67"/>
      <c r="FS54" s="68">
        <f t="shared" si="432"/>
        <v>8.7585967949420911E-7</v>
      </c>
      <c r="FT54" s="67"/>
      <c r="FU54" s="68">
        <f t="shared" si="433"/>
        <v>2.2351625435923826E-6</v>
      </c>
      <c r="FV54" s="67"/>
      <c r="FW54" s="68">
        <f t="shared" si="434"/>
        <v>8.7585967949420911E-7</v>
      </c>
      <c r="FX54" s="67"/>
      <c r="FY54" s="68">
        <f t="shared" si="435"/>
        <v>2.2351625435923826E-6</v>
      </c>
      <c r="FZ54" s="67"/>
    </row>
    <row r="55" spans="1:182" ht="15" customHeight="1">
      <c r="A55" s="63"/>
      <c r="B55" s="53" t="s">
        <v>264</v>
      </c>
      <c r="C55" s="64"/>
      <c r="D55" s="65" t="s">
        <v>265</v>
      </c>
      <c r="E55" s="70">
        <v>3.6995325890908364E-4</v>
      </c>
      <c r="F55" s="67" t="str">
        <f t="shared" ca="1" si="436"/>
        <v>(2)</v>
      </c>
      <c r="G55" s="120">
        <v>63</v>
      </c>
      <c r="H55" s="67" t="str">
        <f t="shared" ca="1" si="348"/>
        <v>(6)</v>
      </c>
      <c r="I55" s="125">
        <v>68</v>
      </c>
      <c r="J55" s="67" t="str">
        <f t="shared" ca="1" si="349"/>
        <v>(10)</v>
      </c>
      <c r="K55" s="68">
        <f t="shared" si="350"/>
        <v>2.4521449080836861E-4</v>
      </c>
      <c r="L55" s="67"/>
      <c r="M55" s="68">
        <f t="shared" si="351"/>
        <v>6.2577860110817898E-4</v>
      </c>
      <c r="N55" s="67"/>
      <c r="O55" s="68">
        <f t="shared" si="352"/>
        <v>2.4521449080836861E-4</v>
      </c>
      <c r="P55" s="67"/>
      <c r="Q55" s="68">
        <f t="shared" si="353"/>
        <v>6.2577860110817898E-4</v>
      </c>
      <c r="R55" s="67"/>
      <c r="S55" s="68">
        <f t="shared" si="354"/>
        <v>2.0486123236951572E-4</v>
      </c>
      <c r="T55" s="67"/>
      <c r="U55" s="68">
        <f t="shared" si="355"/>
        <v>5.2279853034328935E-4</v>
      </c>
      <c r="V55" s="67"/>
      <c r="W55" s="68">
        <f t="shared" si="356"/>
        <v>2.4521449080836861E-4</v>
      </c>
      <c r="X55" s="67"/>
      <c r="Y55" s="68">
        <f t="shared" si="357"/>
        <v>6.2577860110817898E-4</v>
      </c>
      <c r="Z55" s="67"/>
      <c r="AA55" s="68">
        <f t="shared" si="358"/>
        <v>2.4521449080836861E-4</v>
      </c>
      <c r="AB55" s="67"/>
      <c r="AC55" s="68">
        <f t="shared" si="359"/>
        <v>6.2577860110817898E-4</v>
      </c>
      <c r="AD55" s="67"/>
      <c r="AE55" s="68">
        <f t="shared" si="360"/>
        <v>2.4521449080836861E-4</v>
      </c>
      <c r="AF55" s="67"/>
      <c r="AG55" s="68">
        <f t="shared" si="361"/>
        <v>6.2577860110817898E-4</v>
      </c>
      <c r="AH55" s="67"/>
      <c r="AI55" s="68">
        <f t="shared" si="362"/>
        <v>2.0474219620892923E-4</v>
      </c>
      <c r="AJ55" s="67"/>
      <c r="AK55" s="68">
        <f t="shared" si="363"/>
        <v>5.2249475432333391E-4</v>
      </c>
      <c r="AL55" s="67"/>
      <c r="AM55" s="68">
        <f t="shared" si="364"/>
        <v>2.0474219620892923E-4</v>
      </c>
      <c r="AN55" s="67"/>
      <c r="AO55" s="68">
        <f t="shared" si="365"/>
        <v>5.2249475432333391E-4</v>
      </c>
      <c r="AP55" s="67"/>
      <c r="AQ55" s="68">
        <f t="shared" si="366"/>
        <v>2.0474219620892923E-4</v>
      </c>
      <c r="AR55" s="67"/>
      <c r="AS55" s="68">
        <f t="shared" si="367"/>
        <v>5.2249475432333391E-4</v>
      </c>
      <c r="AT55" s="67"/>
      <c r="AU55" s="68">
        <f t="shared" si="368"/>
        <v>2.8568678540780818E-4</v>
      </c>
      <c r="AV55" s="67"/>
      <c r="AW55" s="68">
        <f t="shared" si="369"/>
        <v>7.2906244789302404E-4</v>
      </c>
      <c r="AX55" s="67"/>
      <c r="AY55" s="68">
        <f t="shared" si="370"/>
        <v>2.8568678540780818E-4</v>
      </c>
      <c r="AZ55" s="67"/>
      <c r="BA55" s="68">
        <f t="shared" si="371"/>
        <v>7.2906244789302404E-4</v>
      </c>
      <c r="BB55" s="67"/>
      <c r="BC55" s="68">
        <f t="shared" si="372"/>
        <v>2.8568678540780818E-4</v>
      </c>
      <c r="BD55" s="67"/>
      <c r="BE55" s="68">
        <f t="shared" si="373"/>
        <v>7.2906244789302404E-4</v>
      </c>
      <c r="BF55" s="67"/>
      <c r="BG55" s="68">
        <f t="shared" si="374"/>
        <v>2.8568678540780818E-4</v>
      </c>
      <c r="BH55" s="67"/>
      <c r="BI55" s="68">
        <f t="shared" si="375"/>
        <v>7.2906244789302404E-4</v>
      </c>
      <c r="BJ55" s="67"/>
      <c r="BK55" s="68">
        <f t="shared" si="376"/>
        <v>2.8568678540780818E-4</v>
      </c>
      <c r="BL55" s="67"/>
      <c r="BM55" s="68">
        <f t="shared" si="377"/>
        <v>7.2906244789302404E-4</v>
      </c>
      <c r="BN55" s="67"/>
      <c r="BO55" s="68">
        <f t="shared" si="378"/>
        <v>2.8568678540780818E-4</v>
      </c>
      <c r="BP55" s="67"/>
      <c r="BQ55" s="68">
        <f t="shared" si="379"/>
        <v>7.2906244789302404E-4</v>
      </c>
      <c r="BR55" s="67"/>
      <c r="BS55" s="68">
        <f t="shared" si="380"/>
        <v>2.8568678540780818E-4</v>
      </c>
      <c r="BT55" s="67"/>
      <c r="BU55" s="68">
        <f t="shared" si="381"/>
        <v>7.2906244789302404E-4</v>
      </c>
      <c r="BV55" s="67"/>
      <c r="BW55" s="68">
        <f t="shared" si="382"/>
        <v>2.8568678540780818E-4</v>
      </c>
      <c r="BX55" s="67"/>
      <c r="BY55" s="68">
        <f t="shared" si="383"/>
        <v>7.2906244789302404E-4</v>
      </c>
      <c r="BZ55" s="67"/>
      <c r="CA55" s="68">
        <f t="shared" si="384"/>
        <v>2.8568678540780818E-4</v>
      </c>
      <c r="CB55" s="67"/>
      <c r="CC55" s="68">
        <f t="shared" si="385"/>
        <v>7.2906244789302404E-4</v>
      </c>
      <c r="CD55" s="67"/>
      <c r="CE55" s="68">
        <f t="shared" si="386"/>
        <v>2.8568678540780818E-4</v>
      </c>
      <c r="CF55" s="67"/>
      <c r="CG55" s="68">
        <f t="shared" si="387"/>
        <v>7.2906244789302404E-4</v>
      </c>
      <c r="CH55" s="67"/>
      <c r="CI55" s="68">
        <f t="shared" si="388"/>
        <v>2.8568678540780818E-4</v>
      </c>
      <c r="CJ55" s="67"/>
      <c r="CK55" s="68">
        <f t="shared" si="389"/>
        <v>7.2906244789302404E-4</v>
      </c>
      <c r="CL55" s="67"/>
      <c r="CM55" s="68">
        <f t="shared" si="390"/>
        <v>2.8568678540780818E-4</v>
      </c>
      <c r="CN55" s="67"/>
      <c r="CO55" s="68">
        <f t="shared" si="391"/>
        <v>7.2906244789302404E-4</v>
      </c>
      <c r="CP55" s="67"/>
      <c r="CQ55" s="68">
        <f t="shared" si="392"/>
        <v>2.8568678540780818E-4</v>
      </c>
      <c r="CR55" s="67"/>
      <c r="CS55" s="68">
        <f t="shared" si="393"/>
        <v>7.2906244789302404E-4</v>
      </c>
      <c r="CT55" s="67"/>
      <c r="CU55" s="68">
        <f t="shared" si="394"/>
        <v>2.8568678540780818E-4</v>
      </c>
      <c r="CV55" s="67"/>
      <c r="CW55" s="68">
        <f t="shared" si="395"/>
        <v>7.2906244789302404E-4</v>
      </c>
      <c r="CX55" s="67"/>
      <c r="CY55" s="68">
        <f t="shared" si="396"/>
        <v>2.8568678540780818E-4</v>
      </c>
      <c r="CZ55" s="67"/>
      <c r="DA55" s="68">
        <f t="shared" si="397"/>
        <v>7.2906244789302404E-4</v>
      </c>
      <c r="DB55" s="67"/>
      <c r="DC55" s="68">
        <f t="shared" si="398"/>
        <v>2.8568678540780818E-4</v>
      </c>
      <c r="DD55" s="67"/>
      <c r="DE55" s="68">
        <f t="shared" si="399"/>
        <v>7.2906244789302404E-4</v>
      </c>
      <c r="DF55" s="67"/>
      <c r="DG55" s="68">
        <f t="shared" si="400"/>
        <v>2.8568678540780818E-4</v>
      </c>
      <c r="DH55" s="67"/>
      <c r="DI55" s="68">
        <f t="shared" si="401"/>
        <v>7.2906244789302404E-4</v>
      </c>
      <c r="DJ55" s="67"/>
      <c r="DK55" s="68">
        <f t="shared" si="402"/>
        <v>2.8568678540780818E-4</v>
      </c>
      <c r="DL55" s="67"/>
      <c r="DM55" s="68">
        <f t="shared" si="403"/>
        <v>7.2906244789302404E-4</v>
      </c>
      <c r="DN55" s="67"/>
      <c r="DO55" s="68">
        <f t="shared" si="404"/>
        <v>2.8568678540780818E-4</v>
      </c>
      <c r="DP55" s="67"/>
      <c r="DQ55" s="68">
        <f t="shared" si="405"/>
        <v>7.2906244789302404E-4</v>
      </c>
      <c r="DR55" s="67"/>
      <c r="DS55" s="68">
        <f t="shared" si="406"/>
        <v>2.8568678540780818E-4</v>
      </c>
      <c r="DT55" s="67"/>
      <c r="DU55" s="68">
        <f t="shared" si="407"/>
        <v>7.2906244789302404E-4</v>
      </c>
      <c r="DV55" s="67"/>
      <c r="DW55" s="68">
        <f t="shared" si="408"/>
        <v>2.8568678540780818E-4</v>
      </c>
      <c r="DX55" s="67"/>
      <c r="DY55" s="68">
        <f t="shared" si="409"/>
        <v>7.2906244789302404E-4</v>
      </c>
      <c r="DZ55" s="67"/>
      <c r="EA55" s="68">
        <f t="shared" si="410"/>
        <v>2.4521449080836861E-4</v>
      </c>
      <c r="EB55" s="67"/>
      <c r="EC55" s="68">
        <f t="shared" si="411"/>
        <v>6.2577860110817898E-4</v>
      </c>
      <c r="ED55" s="67"/>
      <c r="EE55" s="68">
        <f t="shared" si="412"/>
        <v>2.4521449080836861E-4</v>
      </c>
      <c r="EF55" s="67"/>
      <c r="EG55" s="68">
        <f t="shared" si="413"/>
        <v>6.2577860110817898E-4</v>
      </c>
      <c r="EH55" s="67"/>
      <c r="EI55" s="68">
        <f t="shared" si="414"/>
        <v>4.7346632873314868E-5</v>
      </c>
      <c r="EJ55" s="67"/>
      <c r="EK55" s="68">
        <f t="shared" si="415"/>
        <v>1.20826911937271E-4</v>
      </c>
      <c r="EL55" s="67"/>
      <c r="EM55" s="68">
        <f t="shared" si="416"/>
        <v>2.4387318827286786E-4</v>
      </c>
      <c r="EN55" s="67"/>
      <c r="EO55" s="68">
        <f t="shared" si="417"/>
        <v>6.096829706821698E-4</v>
      </c>
      <c r="EP55" s="67"/>
      <c r="EQ55" s="68">
        <f t="shared" si="418"/>
        <v>2.4387318827286786E-4</v>
      </c>
      <c r="ER55" s="67"/>
      <c r="ES55" s="68">
        <f t="shared" si="419"/>
        <v>6.096829706821698E-4</v>
      </c>
      <c r="ET55" s="67"/>
      <c r="EU55" s="68">
        <f t="shared" si="420"/>
        <v>2.8568678540780818E-4</v>
      </c>
      <c r="EV55" s="67"/>
      <c r="EW55" s="68">
        <f t="shared" si="421"/>
        <v>7.2906244789302404E-4</v>
      </c>
      <c r="EX55" s="67"/>
      <c r="EY55" s="68">
        <f t="shared" si="422"/>
        <v>2.8568678540780818E-4</v>
      </c>
      <c r="EZ55" s="67"/>
      <c r="FA55" s="68">
        <f t="shared" si="423"/>
        <v>7.2906244789302404E-4</v>
      </c>
      <c r="FB55" s="67"/>
      <c r="FC55" s="68">
        <f t="shared" si="424"/>
        <v>2.8568678540780818E-4</v>
      </c>
      <c r="FD55" s="67"/>
      <c r="FE55" s="68">
        <f t="shared" si="425"/>
        <v>7.2906244789302404E-4</v>
      </c>
      <c r="FF55" s="67"/>
      <c r="FG55" s="68">
        <f t="shared" si="426"/>
        <v>2.8568678540780818E-4</v>
      </c>
      <c r="FH55" s="67"/>
      <c r="FI55" s="68">
        <f t="shared" si="427"/>
        <v>7.2906244789302404E-4</v>
      </c>
      <c r="FJ55" s="67"/>
      <c r="FK55" s="68">
        <f t="shared" si="428"/>
        <v>2.8568678540780818E-4</v>
      </c>
      <c r="FL55" s="67"/>
      <c r="FM55" s="68">
        <f t="shared" si="429"/>
        <v>7.2906244789302404E-4</v>
      </c>
      <c r="FN55" s="67"/>
      <c r="FO55" s="68">
        <f t="shared" si="430"/>
        <v>2.8568678540780818E-4</v>
      </c>
      <c r="FP55" s="67"/>
      <c r="FQ55" s="68">
        <f t="shared" si="431"/>
        <v>7.2906244789302404E-4</v>
      </c>
      <c r="FR55" s="67"/>
      <c r="FS55" s="68">
        <f t="shared" si="432"/>
        <v>2.8568678540780818E-4</v>
      </c>
      <c r="FT55" s="67"/>
      <c r="FU55" s="68">
        <f t="shared" si="433"/>
        <v>7.2906244789302404E-4</v>
      </c>
      <c r="FV55" s="67"/>
      <c r="FW55" s="68">
        <f t="shared" si="434"/>
        <v>2.8568678540780818E-4</v>
      </c>
      <c r="FX55" s="67"/>
      <c r="FY55" s="68">
        <f t="shared" si="435"/>
        <v>7.2906244789302404E-4</v>
      </c>
      <c r="FZ55" s="67"/>
    </row>
    <row r="56" spans="1:182" ht="15" customHeight="1">
      <c r="A56" s="63"/>
      <c r="B56" s="53" t="s">
        <v>266</v>
      </c>
      <c r="C56" s="64"/>
      <c r="D56" s="65" t="s">
        <v>267</v>
      </c>
      <c r="E56" s="70">
        <v>2.1843972782305239E-3</v>
      </c>
      <c r="F56" s="67" t="str">
        <f t="shared" ca="1" si="436"/>
        <v>(2)</v>
      </c>
      <c r="G56" s="120">
        <v>63</v>
      </c>
      <c r="H56" s="67" t="str">
        <f t="shared" ca="1" si="348"/>
        <v>(6)</v>
      </c>
      <c r="I56" s="125">
        <v>68</v>
      </c>
      <c r="J56" s="67" t="str">
        <f t="shared" ca="1" si="349"/>
        <v>(10)</v>
      </c>
      <c r="K56" s="68">
        <f t="shared" si="350"/>
        <v>1.4478744365815136E-3</v>
      </c>
      <c r="L56" s="67"/>
      <c r="M56" s="68">
        <f t="shared" si="351"/>
        <v>3.6949237237873332E-3</v>
      </c>
      <c r="N56" s="67"/>
      <c r="O56" s="68">
        <f t="shared" si="352"/>
        <v>1.4478744365815136E-3</v>
      </c>
      <c r="P56" s="67"/>
      <c r="Q56" s="68">
        <f t="shared" si="353"/>
        <v>3.6949237237873332E-3</v>
      </c>
      <c r="R56" s="67"/>
      <c r="S56" s="68">
        <f t="shared" si="354"/>
        <v>1.2096077210469829E-3</v>
      </c>
      <c r="T56" s="67"/>
      <c r="U56" s="68">
        <f t="shared" si="355"/>
        <v>3.0868755964262146E-3</v>
      </c>
      <c r="V56" s="67"/>
      <c r="W56" s="68">
        <f t="shared" si="356"/>
        <v>1.4478744365815136E-3</v>
      </c>
      <c r="X56" s="67"/>
      <c r="Y56" s="68">
        <f t="shared" si="357"/>
        <v>3.6949237237873332E-3</v>
      </c>
      <c r="Z56" s="67"/>
      <c r="AA56" s="68">
        <f t="shared" si="358"/>
        <v>1.4478744365815136E-3</v>
      </c>
      <c r="AB56" s="67"/>
      <c r="AC56" s="68">
        <f t="shared" si="359"/>
        <v>3.6949237237873332E-3</v>
      </c>
      <c r="AD56" s="67"/>
      <c r="AE56" s="68">
        <f t="shared" si="360"/>
        <v>1.4478744365815136E-3</v>
      </c>
      <c r="AF56" s="67"/>
      <c r="AG56" s="68">
        <f t="shared" si="361"/>
        <v>3.6949237237873332E-3</v>
      </c>
      <c r="AH56" s="67"/>
      <c r="AI56" s="68">
        <f t="shared" si="362"/>
        <v>1.2089048693787398E-3</v>
      </c>
      <c r="AJ56" s="67"/>
      <c r="AK56" s="68">
        <f t="shared" si="363"/>
        <v>3.0850819441331141E-3</v>
      </c>
      <c r="AL56" s="67"/>
      <c r="AM56" s="68">
        <f t="shared" si="364"/>
        <v>1.2089048693787398E-3</v>
      </c>
      <c r="AN56" s="67"/>
      <c r="AO56" s="68">
        <f t="shared" si="365"/>
        <v>3.0850819441331141E-3</v>
      </c>
      <c r="AP56" s="67"/>
      <c r="AQ56" s="68">
        <f t="shared" si="366"/>
        <v>1.2089048693787398E-3</v>
      </c>
      <c r="AR56" s="67"/>
      <c r="AS56" s="68">
        <f t="shared" si="367"/>
        <v>3.0850819441331141E-3</v>
      </c>
      <c r="AT56" s="67"/>
      <c r="AU56" s="68">
        <f t="shared" si="368"/>
        <v>1.6868440037842878E-3</v>
      </c>
      <c r="AV56" s="67"/>
      <c r="AW56" s="68">
        <f t="shared" si="369"/>
        <v>4.3047655034415535E-3</v>
      </c>
      <c r="AX56" s="67"/>
      <c r="AY56" s="68">
        <f t="shared" si="370"/>
        <v>1.6868440037842878E-3</v>
      </c>
      <c r="AZ56" s="67"/>
      <c r="BA56" s="68">
        <f t="shared" si="371"/>
        <v>4.3047655034415535E-3</v>
      </c>
      <c r="BB56" s="67"/>
      <c r="BC56" s="68">
        <f t="shared" si="372"/>
        <v>1.6868440037842878E-3</v>
      </c>
      <c r="BD56" s="67"/>
      <c r="BE56" s="68">
        <f t="shared" si="373"/>
        <v>4.3047655034415535E-3</v>
      </c>
      <c r="BF56" s="67"/>
      <c r="BG56" s="68">
        <f t="shared" si="374"/>
        <v>1.6868440037842878E-3</v>
      </c>
      <c r="BH56" s="67"/>
      <c r="BI56" s="68">
        <f t="shared" si="375"/>
        <v>4.3047655034415535E-3</v>
      </c>
      <c r="BJ56" s="67"/>
      <c r="BK56" s="68">
        <f t="shared" si="376"/>
        <v>1.6868440037842878E-3</v>
      </c>
      <c r="BL56" s="67"/>
      <c r="BM56" s="68">
        <f t="shared" si="377"/>
        <v>4.3047655034415535E-3</v>
      </c>
      <c r="BN56" s="67"/>
      <c r="BO56" s="68">
        <f t="shared" si="378"/>
        <v>1.6868440037842878E-3</v>
      </c>
      <c r="BP56" s="67"/>
      <c r="BQ56" s="68">
        <f t="shared" si="379"/>
        <v>4.3047655034415535E-3</v>
      </c>
      <c r="BR56" s="67"/>
      <c r="BS56" s="68">
        <f t="shared" si="380"/>
        <v>1.6868440037842878E-3</v>
      </c>
      <c r="BT56" s="67"/>
      <c r="BU56" s="68">
        <f t="shared" si="381"/>
        <v>4.3047655034415535E-3</v>
      </c>
      <c r="BV56" s="67"/>
      <c r="BW56" s="68">
        <f t="shared" si="382"/>
        <v>1.6868440037842878E-3</v>
      </c>
      <c r="BX56" s="67"/>
      <c r="BY56" s="68">
        <f t="shared" si="383"/>
        <v>4.3047655034415535E-3</v>
      </c>
      <c r="BZ56" s="67"/>
      <c r="CA56" s="68">
        <f t="shared" si="384"/>
        <v>1.6868440037842878E-3</v>
      </c>
      <c r="CB56" s="67"/>
      <c r="CC56" s="68">
        <f t="shared" si="385"/>
        <v>4.3047655034415535E-3</v>
      </c>
      <c r="CD56" s="67"/>
      <c r="CE56" s="68">
        <f t="shared" si="386"/>
        <v>1.6868440037842878E-3</v>
      </c>
      <c r="CF56" s="67"/>
      <c r="CG56" s="68">
        <f t="shared" si="387"/>
        <v>4.3047655034415535E-3</v>
      </c>
      <c r="CH56" s="67"/>
      <c r="CI56" s="68">
        <f t="shared" si="388"/>
        <v>1.6868440037842878E-3</v>
      </c>
      <c r="CJ56" s="67"/>
      <c r="CK56" s="68">
        <f t="shared" si="389"/>
        <v>4.3047655034415535E-3</v>
      </c>
      <c r="CL56" s="67"/>
      <c r="CM56" s="68">
        <f t="shared" si="390"/>
        <v>1.6868440037842878E-3</v>
      </c>
      <c r="CN56" s="67"/>
      <c r="CO56" s="68">
        <f t="shared" si="391"/>
        <v>4.3047655034415535E-3</v>
      </c>
      <c r="CP56" s="67"/>
      <c r="CQ56" s="68">
        <f t="shared" si="392"/>
        <v>1.6868440037842878E-3</v>
      </c>
      <c r="CR56" s="67"/>
      <c r="CS56" s="68">
        <f t="shared" si="393"/>
        <v>4.3047655034415535E-3</v>
      </c>
      <c r="CT56" s="67"/>
      <c r="CU56" s="68">
        <f t="shared" si="394"/>
        <v>1.6868440037842878E-3</v>
      </c>
      <c r="CV56" s="67"/>
      <c r="CW56" s="68">
        <f t="shared" si="395"/>
        <v>4.3047655034415535E-3</v>
      </c>
      <c r="CX56" s="67"/>
      <c r="CY56" s="68">
        <f t="shared" si="396"/>
        <v>1.6868440037842878E-3</v>
      </c>
      <c r="CZ56" s="67"/>
      <c r="DA56" s="68">
        <f t="shared" si="397"/>
        <v>4.3047655034415535E-3</v>
      </c>
      <c r="DB56" s="67"/>
      <c r="DC56" s="68">
        <f t="shared" si="398"/>
        <v>1.6868440037842878E-3</v>
      </c>
      <c r="DD56" s="67"/>
      <c r="DE56" s="68">
        <f t="shared" si="399"/>
        <v>4.3047655034415535E-3</v>
      </c>
      <c r="DF56" s="67"/>
      <c r="DG56" s="68">
        <f t="shared" si="400"/>
        <v>1.6868440037842878E-3</v>
      </c>
      <c r="DH56" s="67"/>
      <c r="DI56" s="68">
        <f t="shared" si="401"/>
        <v>4.3047655034415535E-3</v>
      </c>
      <c r="DJ56" s="67"/>
      <c r="DK56" s="68">
        <f t="shared" si="402"/>
        <v>1.6868440037842878E-3</v>
      </c>
      <c r="DL56" s="67"/>
      <c r="DM56" s="68">
        <f t="shared" si="403"/>
        <v>4.3047655034415535E-3</v>
      </c>
      <c r="DN56" s="67"/>
      <c r="DO56" s="68">
        <f t="shared" si="404"/>
        <v>1.6868440037842878E-3</v>
      </c>
      <c r="DP56" s="67"/>
      <c r="DQ56" s="68">
        <f t="shared" si="405"/>
        <v>4.3047655034415535E-3</v>
      </c>
      <c r="DR56" s="67"/>
      <c r="DS56" s="68">
        <f t="shared" si="406"/>
        <v>1.6868440037842878E-3</v>
      </c>
      <c r="DT56" s="67"/>
      <c r="DU56" s="68">
        <f t="shared" si="407"/>
        <v>4.3047655034415535E-3</v>
      </c>
      <c r="DV56" s="67"/>
      <c r="DW56" s="68">
        <f t="shared" si="408"/>
        <v>1.6868440037842878E-3</v>
      </c>
      <c r="DX56" s="67"/>
      <c r="DY56" s="68">
        <f t="shared" si="409"/>
        <v>4.3047655034415535E-3</v>
      </c>
      <c r="DZ56" s="67"/>
      <c r="EA56" s="68">
        <f t="shared" si="410"/>
        <v>1.4478744365815136E-3</v>
      </c>
      <c r="EB56" s="67"/>
      <c r="EC56" s="68">
        <f t="shared" si="411"/>
        <v>3.6949237237873332E-3</v>
      </c>
      <c r="ED56" s="67"/>
      <c r="EE56" s="68">
        <f t="shared" si="412"/>
        <v>1.4478744365815136E-3</v>
      </c>
      <c r="EF56" s="67"/>
      <c r="EG56" s="68">
        <f t="shared" si="413"/>
        <v>3.6949237237873332E-3</v>
      </c>
      <c r="EH56" s="67"/>
      <c r="EI56" s="68">
        <f t="shared" si="414"/>
        <v>2.7955925104383353E-4</v>
      </c>
      <c r="EJ56" s="67"/>
      <c r="EK56" s="68">
        <f t="shared" si="415"/>
        <v>7.1342519958078263E-4</v>
      </c>
      <c r="EL56" s="67"/>
      <c r="EM56" s="68">
        <f t="shared" si="416"/>
        <v>1.4399546858095611E-3</v>
      </c>
      <c r="EN56" s="67"/>
      <c r="EO56" s="68">
        <f t="shared" si="417"/>
        <v>3.5998867145239028E-3</v>
      </c>
      <c r="EP56" s="67"/>
      <c r="EQ56" s="68">
        <f t="shared" si="418"/>
        <v>1.4399546858095611E-3</v>
      </c>
      <c r="ER56" s="67"/>
      <c r="ES56" s="68">
        <f t="shared" si="419"/>
        <v>3.5998867145239028E-3</v>
      </c>
      <c r="ET56" s="67"/>
      <c r="EU56" s="68">
        <f t="shared" si="420"/>
        <v>1.6868440037842878E-3</v>
      </c>
      <c r="EV56" s="67"/>
      <c r="EW56" s="68">
        <f t="shared" si="421"/>
        <v>4.3047655034415535E-3</v>
      </c>
      <c r="EX56" s="67"/>
      <c r="EY56" s="68">
        <f t="shared" si="422"/>
        <v>1.6868440037842878E-3</v>
      </c>
      <c r="EZ56" s="67"/>
      <c r="FA56" s="68">
        <f t="shared" si="423"/>
        <v>4.3047655034415535E-3</v>
      </c>
      <c r="FB56" s="67"/>
      <c r="FC56" s="68">
        <f t="shared" si="424"/>
        <v>1.6868440037842878E-3</v>
      </c>
      <c r="FD56" s="67"/>
      <c r="FE56" s="68">
        <f t="shared" si="425"/>
        <v>4.3047655034415535E-3</v>
      </c>
      <c r="FF56" s="67"/>
      <c r="FG56" s="68">
        <f t="shared" si="426"/>
        <v>1.6868440037842878E-3</v>
      </c>
      <c r="FH56" s="67"/>
      <c r="FI56" s="68">
        <f t="shared" si="427"/>
        <v>4.3047655034415535E-3</v>
      </c>
      <c r="FJ56" s="67"/>
      <c r="FK56" s="68">
        <f t="shared" si="428"/>
        <v>1.6868440037842878E-3</v>
      </c>
      <c r="FL56" s="67"/>
      <c r="FM56" s="68">
        <f t="shared" si="429"/>
        <v>4.3047655034415535E-3</v>
      </c>
      <c r="FN56" s="67"/>
      <c r="FO56" s="68">
        <f t="shared" si="430"/>
        <v>1.6868440037842878E-3</v>
      </c>
      <c r="FP56" s="67"/>
      <c r="FQ56" s="68">
        <f t="shared" si="431"/>
        <v>4.3047655034415535E-3</v>
      </c>
      <c r="FR56" s="67"/>
      <c r="FS56" s="68">
        <f t="shared" si="432"/>
        <v>1.6868440037842878E-3</v>
      </c>
      <c r="FT56" s="67"/>
      <c r="FU56" s="68">
        <f t="shared" si="433"/>
        <v>4.3047655034415535E-3</v>
      </c>
      <c r="FV56" s="67"/>
      <c r="FW56" s="68">
        <f t="shared" si="434"/>
        <v>1.6868440037842878E-3</v>
      </c>
      <c r="FX56" s="67"/>
      <c r="FY56" s="68">
        <f t="shared" si="435"/>
        <v>4.3047655034415535E-3</v>
      </c>
      <c r="FZ56" s="67"/>
    </row>
    <row r="57" spans="1:182" ht="15" customHeight="1">
      <c r="A57" s="63"/>
      <c r="B57" s="53" t="s">
        <v>268</v>
      </c>
      <c r="C57" s="64"/>
      <c r="D57" s="65" t="s">
        <v>269</v>
      </c>
      <c r="E57" s="70">
        <v>1.0710973550430282E-5</v>
      </c>
      <c r="F57" s="67" t="str">
        <f t="shared" ca="1" si="436"/>
        <v>(2)</v>
      </c>
      <c r="G57" s="120">
        <v>63</v>
      </c>
      <c r="H57" s="67" t="str">
        <f t="shared" ca="1" si="348"/>
        <v>(6)</v>
      </c>
      <c r="I57" s="125">
        <v>70</v>
      </c>
      <c r="J57" s="67" t="str">
        <f t="shared" ca="1" si="349"/>
        <v>(10)</v>
      </c>
      <c r="K57" s="68">
        <f t="shared" si="350"/>
        <v>6.6557882532638291E-6</v>
      </c>
      <c r="L57" s="67"/>
      <c r="M57" s="68">
        <f t="shared" si="351"/>
        <v>1.6985333324589739E-5</v>
      </c>
      <c r="N57" s="67"/>
      <c r="O57" s="68">
        <f t="shared" si="352"/>
        <v>6.6557882532638291E-6</v>
      </c>
      <c r="P57" s="67"/>
      <c r="Q57" s="68">
        <f t="shared" si="353"/>
        <v>1.6985333324589739E-5</v>
      </c>
      <c r="R57" s="67"/>
      <c r="S57" s="68">
        <f t="shared" si="354"/>
        <v>5.5604910601296339E-6</v>
      </c>
      <c r="T57" s="67"/>
      <c r="U57" s="68">
        <f t="shared" si="355"/>
        <v>1.419017410272764E-5</v>
      </c>
      <c r="V57" s="67"/>
      <c r="W57" s="68">
        <f t="shared" si="356"/>
        <v>6.6557882532638291E-6</v>
      </c>
      <c r="X57" s="67"/>
      <c r="Y57" s="68">
        <f t="shared" si="357"/>
        <v>1.6985333324589739E-5</v>
      </c>
      <c r="Z57" s="67"/>
      <c r="AA57" s="68">
        <f t="shared" si="358"/>
        <v>6.6557882532638291E-6</v>
      </c>
      <c r="AB57" s="67"/>
      <c r="AC57" s="68">
        <f t="shared" si="359"/>
        <v>1.6985333324589739E-5</v>
      </c>
      <c r="AD57" s="67"/>
      <c r="AE57" s="68">
        <f t="shared" si="360"/>
        <v>6.6557882532638291E-6</v>
      </c>
      <c r="AF57" s="67"/>
      <c r="AG57" s="68">
        <f t="shared" si="361"/>
        <v>1.6985333324589739E-5</v>
      </c>
      <c r="AH57" s="67"/>
      <c r="AI57" s="68">
        <f t="shared" si="362"/>
        <v>5.5572600949581472E-6</v>
      </c>
      <c r="AJ57" s="67"/>
      <c r="AK57" s="68">
        <f t="shared" si="363"/>
        <v>1.4181928795288522E-5</v>
      </c>
      <c r="AL57" s="67"/>
      <c r="AM57" s="68">
        <f t="shared" si="364"/>
        <v>5.5572600949581472E-6</v>
      </c>
      <c r="AN57" s="67"/>
      <c r="AO57" s="68">
        <f t="shared" si="365"/>
        <v>1.4181928795288522E-5</v>
      </c>
      <c r="AP57" s="67"/>
      <c r="AQ57" s="68">
        <f t="shared" si="366"/>
        <v>5.5572600949581472E-6</v>
      </c>
      <c r="AR57" s="67"/>
      <c r="AS57" s="68">
        <f t="shared" si="367"/>
        <v>1.4181928795288522E-5</v>
      </c>
      <c r="AT57" s="67"/>
      <c r="AU57" s="68">
        <f t="shared" si="368"/>
        <v>7.7543164115695076E-6</v>
      </c>
      <c r="AV57" s="67"/>
      <c r="AW57" s="68">
        <f t="shared" si="369"/>
        <v>1.978873785389096E-5</v>
      </c>
      <c r="AX57" s="67"/>
      <c r="AY57" s="68">
        <f t="shared" si="370"/>
        <v>7.7543164115695076E-6</v>
      </c>
      <c r="AZ57" s="67"/>
      <c r="BA57" s="68">
        <f t="shared" si="371"/>
        <v>1.978873785389096E-5</v>
      </c>
      <c r="BB57" s="67"/>
      <c r="BC57" s="68">
        <f t="shared" si="372"/>
        <v>7.7543164115695076E-6</v>
      </c>
      <c r="BD57" s="67"/>
      <c r="BE57" s="68">
        <f t="shared" si="373"/>
        <v>1.978873785389096E-5</v>
      </c>
      <c r="BF57" s="67"/>
      <c r="BG57" s="68">
        <f t="shared" si="374"/>
        <v>7.7543164115695076E-6</v>
      </c>
      <c r="BH57" s="67"/>
      <c r="BI57" s="68">
        <f t="shared" si="375"/>
        <v>1.978873785389096E-5</v>
      </c>
      <c r="BJ57" s="67"/>
      <c r="BK57" s="68">
        <f t="shared" si="376"/>
        <v>7.7543164115695076E-6</v>
      </c>
      <c r="BL57" s="67"/>
      <c r="BM57" s="68">
        <f t="shared" si="377"/>
        <v>1.978873785389096E-5</v>
      </c>
      <c r="BN57" s="67"/>
      <c r="BO57" s="68">
        <f t="shared" si="378"/>
        <v>7.7543164115695076E-6</v>
      </c>
      <c r="BP57" s="67"/>
      <c r="BQ57" s="68">
        <f t="shared" si="379"/>
        <v>1.978873785389096E-5</v>
      </c>
      <c r="BR57" s="67"/>
      <c r="BS57" s="68">
        <f t="shared" si="380"/>
        <v>7.7543164115695076E-6</v>
      </c>
      <c r="BT57" s="67"/>
      <c r="BU57" s="68">
        <f t="shared" si="381"/>
        <v>1.978873785389096E-5</v>
      </c>
      <c r="BV57" s="67"/>
      <c r="BW57" s="68">
        <f t="shared" si="382"/>
        <v>7.7543164115695076E-6</v>
      </c>
      <c r="BX57" s="67"/>
      <c r="BY57" s="68">
        <f t="shared" si="383"/>
        <v>1.978873785389096E-5</v>
      </c>
      <c r="BZ57" s="67"/>
      <c r="CA57" s="68">
        <f t="shared" si="384"/>
        <v>7.7543164115695076E-6</v>
      </c>
      <c r="CB57" s="67"/>
      <c r="CC57" s="68">
        <f t="shared" si="385"/>
        <v>1.978873785389096E-5</v>
      </c>
      <c r="CD57" s="67"/>
      <c r="CE57" s="68">
        <f t="shared" si="386"/>
        <v>7.7543164115695076E-6</v>
      </c>
      <c r="CF57" s="67"/>
      <c r="CG57" s="68">
        <f t="shared" si="387"/>
        <v>1.978873785389096E-5</v>
      </c>
      <c r="CH57" s="67"/>
      <c r="CI57" s="68">
        <f t="shared" si="388"/>
        <v>7.7543164115695076E-6</v>
      </c>
      <c r="CJ57" s="67"/>
      <c r="CK57" s="68">
        <f t="shared" si="389"/>
        <v>1.978873785389096E-5</v>
      </c>
      <c r="CL57" s="67"/>
      <c r="CM57" s="68">
        <f t="shared" si="390"/>
        <v>7.7543164115695076E-6</v>
      </c>
      <c r="CN57" s="67"/>
      <c r="CO57" s="68">
        <f t="shared" si="391"/>
        <v>1.978873785389096E-5</v>
      </c>
      <c r="CP57" s="67"/>
      <c r="CQ57" s="68">
        <f t="shared" si="392"/>
        <v>7.7543164115695076E-6</v>
      </c>
      <c r="CR57" s="67"/>
      <c r="CS57" s="68">
        <f t="shared" si="393"/>
        <v>1.978873785389096E-5</v>
      </c>
      <c r="CT57" s="67"/>
      <c r="CU57" s="68">
        <f t="shared" si="394"/>
        <v>7.7543164115695076E-6</v>
      </c>
      <c r="CV57" s="67"/>
      <c r="CW57" s="68">
        <f t="shared" si="395"/>
        <v>1.978873785389096E-5</v>
      </c>
      <c r="CX57" s="67"/>
      <c r="CY57" s="68">
        <f t="shared" si="396"/>
        <v>7.7543164115695076E-6</v>
      </c>
      <c r="CZ57" s="67"/>
      <c r="DA57" s="68">
        <f t="shared" si="397"/>
        <v>1.978873785389096E-5</v>
      </c>
      <c r="DB57" s="67"/>
      <c r="DC57" s="68">
        <f t="shared" si="398"/>
        <v>7.7543164115695076E-6</v>
      </c>
      <c r="DD57" s="67"/>
      <c r="DE57" s="68">
        <f t="shared" si="399"/>
        <v>1.978873785389096E-5</v>
      </c>
      <c r="DF57" s="67"/>
      <c r="DG57" s="68">
        <f t="shared" si="400"/>
        <v>7.7543164115695076E-6</v>
      </c>
      <c r="DH57" s="67"/>
      <c r="DI57" s="68">
        <f t="shared" si="401"/>
        <v>1.978873785389096E-5</v>
      </c>
      <c r="DJ57" s="67"/>
      <c r="DK57" s="68">
        <f t="shared" si="402"/>
        <v>7.7543164115695076E-6</v>
      </c>
      <c r="DL57" s="67"/>
      <c r="DM57" s="68">
        <f t="shared" si="403"/>
        <v>1.978873785389096E-5</v>
      </c>
      <c r="DN57" s="67"/>
      <c r="DO57" s="68">
        <f t="shared" si="404"/>
        <v>7.7543164115695076E-6</v>
      </c>
      <c r="DP57" s="67"/>
      <c r="DQ57" s="68">
        <f t="shared" si="405"/>
        <v>1.978873785389096E-5</v>
      </c>
      <c r="DR57" s="67"/>
      <c r="DS57" s="68">
        <f t="shared" si="406"/>
        <v>7.7543164115695076E-6</v>
      </c>
      <c r="DT57" s="67"/>
      <c r="DU57" s="68">
        <f t="shared" si="407"/>
        <v>1.978873785389096E-5</v>
      </c>
      <c r="DV57" s="67"/>
      <c r="DW57" s="68">
        <f t="shared" si="408"/>
        <v>7.7543164115695076E-6</v>
      </c>
      <c r="DX57" s="67"/>
      <c r="DY57" s="68">
        <f t="shared" si="409"/>
        <v>1.978873785389096E-5</v>
      </c>
      <c r="DZ57" s="67"/>
      <c r="EA57" s="68">
        <f t="shared" si="410"/>
        <v>6.6557882532638291E-6</v>
      </c>
      <c r="EB57" s="67"/>
      <c r="EC57" s="68">
        <f t="shared" si="411"/>
        <v>1.6985333324589739E-5</v>
      </c>
      <c r="ED57" s="67"/>
      <c r="EE57" s="68">
        <f t="shared" si="412"/>
        <v>6.6557882532638291E-6</v>
      </c>
      <c r="EF57" s="67"/>
      <c r="EG57" s="68">
        <f t="shared" si="413"/>
        <v>1.6985333324589739E-5</v>
      </c>
      <c r="EH57" s="67"/>
      <c r="EI57" s="68">
        <f t="shared" si="414"/>
        <v>1.3707908234230092E-6</v>
      </c>
      <c r="EJ57" s="67"/>
      <c r="EK57" s="68">
        <f t="shared" si="415"/>
        <v>3.4982091028378338E-6</v>
      </c>
      <c r="EL57" s="67"/>
      <c r="EM57" s="68">
        <f t="shared" si="416"/>
        <v>6.6193816541659162E-6</v>
      </c>
      <c r="EN57" s="67"/>
      <c r="EO57" s="68">
        <f t="shared" si="417"/>
        <v>1.6548454135414788E-5</v>
      </c>
      <c r="EP57" s="67"/>
      <c r="EQ57" s="68">
        <f t="shared" si="418"/>
        <v>6.6193816541659162E-6</v>
      </c>
      <c r="ER57" s="67"/>
      <c r="ES57" s="68">
        <f t="shared" si="419"/>
        <v>1.6548454135414788E-5</v>
      </c>
      <c r="ET57" s="67"/>
      <c r="EU57" s="68">
        <f t="shared" si="420"/>
        <v>7.7543164115695076E-6</v>
      </c>
      <c r="EV57" s="67"/>
      <c r="EW57" s="68">
        <f t="shared" si="421"/>
        <v>1.978873785389096E-5</v>
      </c>
      <c r="EX57" s="67"/>
      <c r="EY57" s="68">
        <f t="shared" si="422"/>
        <v>7.7543164115695076E-6</v>
      </c>
      <c r="EZ57" s="67"/>
      <c r="FA57" s="68">
        <f t="shared" si="423"/>
        <v>1.978873785389096E-5</v>
      </c>
      <c r="FB57" s="67"/>
      <c r="FC57" s="68">
        <f t="shared" si="424"/>
        <v>7.7543164115695076E-6</v>
      </c>
      <c r="FD57" s="67"/>
      <c r="FE57" s="68">
        <f t="shared" si="425"/>
        <v>1.978873785389096E-5</v>
      </c>
      <c r="FF57" s="67"/>
      <c r="FG57" s="68">
        <f t="shared" si="426"/>
        <v>7.7543164115695076E-6</v>
      </c>
      <c r="FH57" s="67"/>
      <c r="FI57" s="68">
        <f t="shared" si="427"/>
        <v>1.978873785389096E-5</v>
      </c>
      <c r="FJ57" s="67"/>
      <c r="FK57" s="68">
        <f t="shared" si="428"/>
        <v>7.7543164115695076E-6</v>
      </c>
      <c r="FL57" s="67"/>
      <c r="FM57" s="68">
        <f t="shared" si="429"/>
        <v>1.978873785389096E-5</v>
      </c>
      <c r="FN57" s="67"/>
      <c r="FO57" s="68">
        <f t="shared" si="430"/>
        <v>7.7543164115695076E-6</v>
      </c>
      <c r="FP57" s="67"/>
      <c r="FQ57" s="68">
        <f t="shared" si="431"/>
        <v>1.978873785389096E-5</v>
      </c>
      <c r="FR57" s="67"/>
      <c r="FS57" s="68">
        <f t="shared" si="432"/>
        <v>7.7543164115695076E-6</v>
      </c>
      <c r="FT57" s="67"/>
      <c r="FU57" s="68">
        <f t="shared" si="433"/>
        <v>1.978873785389096E-5</v>
      </c>
      <c r="FV57" s="67"/>
      <c r="FW57" s="68">
        <f t="shared" si="434"/>
        <v>7.7543164115695076E-6</v>
      </c>
      <c r="FX57" s="67"/>
      <c r="FY57" s="68">
        <f t="shared" si="435"/>
        <v>1.978873785389096E-5</v>
      </c>
      <c r="FZ57" s="67"/>
    </row>
    <row r="58" spans="1:182" ht="15" customHeight="1">
      <c r="A58" s="63"/>
      <c r="B58" s="53" t="s">
        <v>211</v>
      </c>
      <c r="C58" s="64"/>
      <c r="D58" s="65" t="s">
        <v>212</v>
      </c>
      <c r="E58" s="70">
        <v>2.6352391113998751E-2</v>
      </c>
      <c r="F58" s="67" t="str">
        <f t="shared" ca="1" si="436"/>
        <v>(2)</v>
      </c>
      <c r="G58" s="120">
        <v>63</v>
      </c>
      <c r="H58" s="67" t="str">
        <f t="shared" ca="1" si="348"/>
        <v>(6)</v>
      </c>
      <c r="I58" s="125">
        <f>EGEN_DPF_a_RONLER!G43</f>
        <v>65</v>
      </c>
      <c r="J58" s="67" t="str">
        <f t="shared" ca="1" si="349"/>
        <v>(10)</v>
      </c>
      <c r="K58" s="68">
        <f t="shared" si="350"/>
        <v>1.9104574400155661E-2</v>
      </c>
      <c r="L58" s="67"/>
      <c r="M58" s="68">
        <f t="shared" si="351"/>
        <v>4.8754189866533501E-2</v>
      </c>
      <c r="N58" s="67"/>
      <c r="O58" s="68">
        <f t="shared" si="352"/>
        <v>1.9104574400155661E-2</v>
      </c>
      <c r="P58" s="67"/>
      <c r="Q58" s="68">
        <f t="shared" si="353"/>
        <v>4.8754189866533501E-2</v>
      </c>
      <c r="R58" s="67"/>
      <c r="S58" s="68">
        <f t="shared" si="354"/>
        <v>1.596066628284849E-2</v>
      </c>
      <c r="T58" s="67"/>
      <c r="U58" s="68">
        <f t="shared" si="355"/>
        <v>4.0731048912769005E-2</v>
      </c>
      <c r="V58" s="67"/>
      <c r="W58" s="68">
        <f t="shared" si="356"/>
        <v>1.9104574400155661E-2</v>
      </c>
      <c r="X58" s="67"/>
      <c r="Y58" s="68">
        <f t="shared" si="357"/>
        <v>4.8754189866533501E-2</v>
      </c>
      <c r="Z58" s="67"/>
      <c r="AA58" s="68">
        <f t="shared" si="358"/>
        <v>1.9104574400155661E-2</v>
      </c>
      <c r="AB58" s="67"/>
      <c r="AC58" s="68">
        <f t="shared" si="359"/>
        <v>4.8754189866533501E-2</v>
      </c>
      <c r="AD58" s="67"/>
      <c r="AE58" s="68">
        <f t="shared" si="360"/>
        <v>1.9104574400155661E-2</v>
      </c>
      <c r="AF58" s="67"/>
      <c r="AG58" s="68">
        <f t="shared" si="361"/>
        <v>4.8754189866533501E-2</v>
      </c>
      <c r="AH58" s="67"/>
      <c r="AI58" s="68">
        <f t="shared" si="362"/>
        <v>1.5951392217605699E-2</v>
      </c>
      <c r="AJ58" s="67"/>
      <c r="AK58" s="68">
        <f t="shared" si="363"/>
        <v>4.0707381830309516E-2</v>
      </c>
      <c r="AL58" s="67"/>
      <c r="AM58" s="68">
        <f t="shared" si="364"/>
        <v>1.5951392217605699E-2</v>
      </c>
      <c r="AN58" s="67"/>
      <c r="AO58" s="68">
        <f t="shared" si="365"/>
        <v>4.0707381830309516E-2</v>
      </c>
      <c r="AP58" s="67"/>
      <c r="AQ58" s="68">
        <f t="shared" si="366"/>
        <v>1.5951392217605699E-2</v>
      </c>
      <c r="AR58" s="67"/>
      <c r="AS58" s="68">
        <f t="shared" si="367"/>
        <v>4.0707381830309516E-2</v>
      </c>
      <c r="AT58" s="67"/>
      <c r="AU58" s="68">
        <f t="shared" si="368"/>
        <v>2.2257756582705623E-2</v>
      </c>
      <c r="AV58" s="67"/>
      <c r="AW58" s="68">
        <f t="shared" si="369"/>
        <v>5.6800997902757472E-2</v>
      </c>
      <c r="AX58" s="67"/>
      <c r="AY58" s="68">
        <f t="shared" si="370"/>
        <v>2.2257756582705623E-2</v>
      </c>
      <c r="AZ58" s="67"/>
      <c r="BA58" s="68">
        <f t="shared" si="371"/>
        <v>5.6800997902757472E-2</v>
      </c>
      <c r="BB58" s="67"/>
      <c r="BC58" s="68">
        <f t="shared" si="372"/>
        <v>2.2257756582705623E-2</v>
      </c>
      <c r="BD58" s="67"/>
      <c r="BE58" s="68">
        <f t="shared" si="373"/>
        <v>5.6800997902757472E-2</v>
      </c>
      <c r="BF58" s="67"/>
      <c r="BG58" s="68">
        <f t="shared" si="374"/>
        <v>2.2257756582705623E-2</v>
      </c>
      <c r="BH58" s="67"/>
      <c r="BI58" s="68">
        <f t="shared" si="375"/>
        <v>5.6800997902757472E-2</v>
      </c>
      <c r="BJ58" s="67"/>
      <c r="BK58" s="68">
        <f t="shared" si="376"/>
        <v>2.2257756582705623E-2</v>
      </c>
      <c r="BL58" s="67"/>
      <c r="BM58" s="68">
        <f t="shared" si="377"/>
        <v>5.6800997902757472E-2</v>
      </c>
      <c r="BN58" s="67"/>
      <c r="BO58" s="68">
        <f t="shared" si="378"/>
        <v>2.2257756582705623E-2</v>
      </c>
      <c r="BP58" s="67"/>
      <c r="BQ58" s="68">
        <f t="shared" si="379"/>
        <v>5.6800997902757472E-2</v>
      </c>
      <c r="BR58" s="67"/>
      <c r="BS58" s="68">
        <f t="shared" si="380"/>
        <v>2.2257756582705623E-2</v>
      </c>
      <c r="BT58" s="67"/>
      <c r="BU58" s="68">
        <f t="shared" si="381"/>
        <v>5.6800997902757472E-2</v>
      </c>
      <c r="BV58" s="67"/>
      <c r="BW58" s="68">
        <f t="shared" si="382"/>
        <v>2.2257756582705623E-2</v>
      </c>
      <c r="BX58" s="67"/>
      <c r="BY58" s="68">
        <f t="shared" si="383"/>
        <v>5.6800997902757472E-2</v>
      </c>
      <c r="BZ58" s="67"/>
      <c r="CA58" s="68">
        <f t="shared" si="384"/>
        <v>2.2257756582705623E-2</v>
      </c>
      <c r="CB58" s="67"/>
      <c r="CC58" s="68">
        <f t="shared" si="385"/>
        <v>5.6800997902757472E-2</v>
      </c>
      <c r="CD58" s="67"/>
      <c r="CE58" s="68">
        <f t="shared" si="386"/>
        <v>2.2257756582705623E-2</v>
      </c>
      <c r="CF58" s="67"/>
      <c r="CG58" s="68">
        <f t="shared" si="387"/>
        <v>5.6800997902757472E-2</v>
      </c>
      <c r="CH58" s="67"/>
      <c r="CI58" s="68">
        <f t="shared" si="388"/>
        <v>2.2257756582705623E-2</v>
      </c>
      <c r="CJ58" s="67"/>
      <c r="CK58" s="68">
        <f t="shared" si="389"/>
        <v>5.6800997902757472E-2</v>
      </c>
      <c r="CL58" s="67"/>
      <c r="CM58" s="68">
        <f t="shared" si="390"/>
        <v>2.2257756582705623E-2</v>
      </c>
      <c r="CN58" s="67"/>
      <c r="CO58" s="68">
        <f t="shared" si="391"/>
        <v>5.6800997902757472E-2</v>
      </c>
      <c r="CP58" s="67"/>
      <c r="CQ58" s="68">
        <f t="shared" si="392"/>
        <v>2.2257756582705623E-2</v>
      </c>
      <c r="CR58" s="67"/>
      <c r="CS58" s="68">
        <f t="shared" si="393"/>
        <v>5.6800997902757472E-2</v>
      </c>
      <c r="CT58" s="67"/>
      <c r="CU58" s="68">
        <f t="shared" si="394"/>
        <v>2.2257756582705623E-2</v>
      </c>
      <c r="CV58" s="67"/>
      <c r="CW58" s="68">
        <f t="shared" si="395"/>
        <v>5.6800997902757472E-2</v>
      </c>
      <c r="CX58" s="67"/>
      <c r="CY58" s="68">
        <f t="shared" si="396"/>
        <v>2.2257756582705623E-2</v>
      </c>
      <c r="CZ58" s="67"/>
      <c r="DA58" s="68">
        <f t="shared" si="397"/>
        <v>5.6800997902757472E-2</v>
      </c>
      <c r="DB58" s="67"/>
      <c r="DC58" s="68">
        <f t="shared" si="398"/>
        <v>2.2257756582705623E-2</v>
      </c>
      <c r="DD58" s="67"/>
      <c r="DE58" s="68">
        <f t="shared" si="399"/>
        <v>5.6800997902757472E-2</v>
      </c>
      <c r="DF58" s="67"/>
      <c r="DG58" s="68">
        <f t="shared" si="400"/>
        <v>2.2257756582705623E-2</v>
      </c>
      <c r="DH58" s="67"/>
      <c r="DI58" s="68">
        <f t="shared" si="401"/>
        <v>5.6800997902757472E-2</v>
      </c>
      <c r="DJ58" s="67"/>
      <c r="DK58" s="68">
        <f t="shared" si="402"/>
        <v>2.2257756582705623E-2</v>
      </c>
      <c r="DL58" s="67"/>
      <c r="DM58" s="68">
        <f t="shared" si="403"/>
        <v>5.6800997902757472E-2</v>
      </c>
      <c r="DN58" s="67"/>
      <c r="DO58" s="68">
        <f t="shared" si="404"/>
        <v>2.2257756582705623E-2</v>
      </c>
      <c r="DP58" s="67"/>
      <c r="DQ58" s="68">
        <f t="shared" si="405"/>
        <v>5.6800997902757472E-2</v>
      </c>
      <c r="DR58" s="67"/>
      <c r="DS58" s="68">
        <f t="shared" si="406"/>
        <v>2.2257756582705623E-2</v>
      </c>
      <c r="DT58" s="67"/>
      <c r="DU58" s="68">
        <f t="shared" si="407"/>
        <v>5.6800997902757472E-2</v>
      </c>
      <c r="DV58" s="67"/>
      <c r="DW58" s="68">
        <f t="shared" si="408"/>
        <v>2.2257756582705623E-2</v>
      </c>
      <c r="DX58" s="67"/>
      <c r="DY58" s="68">
        <f t="shared" si="409"/>
        <v>5.6800997902757472E-2</v>
      </c>
      <c r="DZ58" s="67"/>
      <c r="EA58" s="68">
        <f t="shared" si="410"/>
        <v>1.9104574400155661E-2</v>
      </c>
      <c r="EB58" s="67"/>
      <c r="EC58" s="68">
        <f t="shared" si="411"/>
        <v>4.8754189866533501E-2</v>
      </c>
      <c r="ED58" s="67"/>
      <c r="EE58" s="68">
        <f t="shared" si="412"/>
        <v>1.9104574400155661E-2</v>
      </c>
      <c r="EF58" s="67"/>
      <c r="EG58" s="68">
        <f t="shared" si="413"/>
        <v>4.8754189866533501E-2</v>
      </c>
      <c r="EH58" s="67"/>
      <c r="EI58" s="68">
        <f t="shared" si="414"/>
        <v>3.3725800688652044E-3</v>
      </c>
      <c r="EJ58" s="67"/>
      <c r="EK58" s="68">
        <f t="shared" si="415"/>
        <v>8.6067035869797272E-3</v>
      </c>
      <c r="EL58" s="67"/>
      <c r="EM58" s="68">
        <f t="shared" si="416"/>
        <v>1.90000739931931E-2</v>
      </c>
      <c r="EN58" s="67"/>
      <c r="EO58" s="68">
        <f t="shared" si="417"/>
        <v>4.7500184982982752E-2</v>
      </c>
      <c r="EP58" s="67"/>
      <c r="EQ58" s="68">
        <f t="shared" si="418"/>
        <v>1.90000739931931E-2</v>
      </c>
      <c r="ER58" s="67"/>
      <c r="ES58" s="68">
        <f t="shared" si="419"/>
        <v>4.7500184982982752E-2</v>
      </c>
      <c r="ET58" s="67"/>
      <c r="EU58" s="68">
        <f t="shared" si="420"/>
        <v>2.2257756582705623E-2</v>
      </c>
      <c r="EV58" s="67"/>
      <c r="EW58" s="68">
        <f t="shared" si="421"/>
        <v>5.6800997902757472E-2</v>
      </c>
      <c r="EX58" s="67"/>
      <c r="EY58" s="68">
        <f t="shared" si="422"/>
        <v>2.2257756582705623E-2</v>
      </c>
      <c r="EZ58" s="67"/>
      <c r="FA58" s="68">
        <f t="shared" si="423"/>
        <v>5.6800997902757472E-2</v>
      </c>
      <c r="FB58" s="67"/>
      <c r="FC58" s="68">
        <f t="shared" si="424"/>
        <v>2.2257756582705623E-2</v>
      </c>
      <c r="FD58" s="67"/>
      <c r="FE58" s="68">
        <f t="shared" si="425"/>
        <v>5.6800997902757472E-2</v>
      </c>
      <c r="FF58" s="67"/>
      <c r="FG58" s="68">
        <f t="shared" si="426"/>
        <v>2.2257756582705623E-2</v>
      </c>
      <c r="FH58" s="67"/>
      <c r="FI58" s="68">
        <f t="shared" si="427"/>
        <v>5.6800997902757472E-2</v>
      </c>
      <c r="FJ58" s="67"/>
      <c r="FK58" s="68">
        <f t="shared" si="428"/>
        <v>2.2257756582705623E-2</v>
      </c>
      <c r="FL58" s="67"/>
      <c r="FM58" s="68">
        <f t="shared" si="429"/>
        <v>5.6800997902757472E-2</v>
      </c>
      <c r="FN58" s="67"/>
      <c r="FO58" s="68">
        <f t="shared" si="430"/>
        <v>2.2257756582705623E-2</v>
      </c>
      <c r="FP58" s="67"/>
      <c r="FQ58" s="68">
        <f t="shared" si="431"/>
        <v>5.6800997902757472E-2</v>
      </c>
      <c r="FR58" s="67"/>
      <c r="FS58" s="68">
        <f t="shared" si="432"/>
        <v>2.2257756582705623E-2</v>
      </c>
      <c r="FT58" s="67"/>
      <c r="FU58" s="68">
        <f t="shared" si="433"/>
        <v>5.6800997902757472E-2</v>
      </c>
      <c r="FV58" s="67"/>
      <c r="FW58" s="68">
        <f t="shared" si="434"/>
        <v>2.2257756582705623E-2</v>
      </c>
      <c r="FX58" s="67"/>
      <c r="FY58" s="68">
        <f t="shared" si="435"/>
        <v>5.6800997902757472E-2</v>
      </c>
      <c r="FZ58" s="67"/>
    </row>
    <row r="59" spans="1:182" ht="15" customHeight="1">
      <c r="A59" s="63"/>
      <c r="B59" s="53" t="s">
        <v>270</v>
      </c>
      <c r="C59" s="64"/>
      <c r="D59" s="65" t="s">
        <v>271</v>
      </c>
      <c r="E59" s="70">
        <v>1.1782465534251089E-6</v>
      </c>
      <c r="F59" s="67" t="str">
        <f t="shared" ca="1" si="436"/>
        <v>(2)</v>
      </c>
      <c r="G59" s="120">
        <v>63</v>
      </c>
      <c r="H59" s="67" t="str">
        <f t="shared" ca="1" si="348"/>
        <v>(6)</v>
      </c>
      <c r="I59" s="125">
        <v>63</v>
      </c>
      <c r="J59" s="67" t="str">
        <f t="shared" ca="1" si="349"/>
        <v>(10)</v>
      </c>
      <c r="K59" s="68">
        <f t="shared" si="350"/>
        <v>9.0299885039723149E-7</v>
      </c>
      <c r="L59" s="67"/>
      <c r="M59" s="68">
        <f t="shared" si="351"/>
        <v>2.3044207360709057E-6</v>
      </c>
      <c r="N59" s="67"/>
      <c r="O59" s="68">
        <f t="shared" si="352"/>
        <v>9.0299885039723149E-7</v>
      </c>
      <c r="P59" s="67"/>
      <c r="Q59" s="68">
        <f t="shared" si="353"/>
        <v>2.3044207360709057E-6</v>
      </c>
      <c r="R59" s="67"/>
      <c r="S59" s="68">
        <f t="shared" si="354"/>
        <v>7.5439855414254133E-7</v>
      </c>
      <c r="T59" s="67"/>
      <c r="U59" s="68">
        <f t="shared" si="355"/>
        <v>1.925198100377684E-6</v>
      </c>
      <c r="V59" s="67"/>
      <c r="W59" s="68">
        <f t="shared" si="356"/>
        <v>9.0299885039723149E-7</v>
      </c>
      <c r="X59" s="67"/>
      <c r="Y59" s="68">
        <f t="shared" si="357"/>
        <v>2.3044207360709057E-6</v>
      </c>
      <c r="Z59" s="67"/>
      <c r="AA59" s="68">
        <f t="shared" si="358"/>
        <v>9.0299885039723149E-7</v>
      </c>
      <c r="AB59" s="67"/>
      <c r="AC59" s="68">
        <f t="shared" si="359"/>
        <v>2.3044207360709057E-6</v>
      </c>
      <c r="AD59" s="67"/>
      <c r="AE59" s="68">
        <f t="shared" si="360"/>
        <v>9.0299885039723149E-7</v>
      </c>
      <c r="AF59" s="67"/>
      <c r="AG59" s="68">
        <f t="shared" si="361"/>
        <v>2.3044207360709057E-6</v>
      </c>
      <c r="AH59" s="67"/>
      <c r="AI59" s="68">
        <f t="shared" si="362"/>
        <v>7.5396020518603783E-7</v>
      </c>
      <c r="AJ59" s="67"/>
      <c r="AK59" s="68">
        <f t="shared" si="363"/>
        <v>1.9240794495349308E-6</v>
      </c>
      <c r="AL59" s="67"/>
      <c r="AM59" s="68">
        <f t="shared" si="364"/>
        <v>7.5396020518603783E-7</v>
      </c>
      <c r="AN59" s="67"/>
      <c r="AO59" s="68">
        <f t="shared" si="365"/>
        <v>1.9240794495349308E-6</v>
      </c>
      <c r="AP59" s="67"/>
      <c r="AQ59" s="68">
        <f t="shared" si="366"/>
        <v>7.5396020518603783E-7</v>
      </c>
      <c r="AR59" s="67"/>
      <c r="AS59" s="68">
        <f t="shared" si="367"/>
        <v>1.9240794495349308E-6</v>
      </c>
      <c r="AT59" s="67"/>
      <c r="AU59" s="68">
        <f t="shared" si="368"/>
        <v>1.0520374956084248E-6</v>
      </c>
      <c r="AV59" s="67"/>
      <c r="AW59" s="68">
        <f t="shared" si="369"/>
        <v>2.6847620226068807E-6</v>
      </c>
      <c r="AX59" s="67"/>
      <c r="AY59" s="68">
        <f t="shared" si="370"/>
        <v>1.0520374956084248E-6</v>
      </c>
      <c r="AZ59" s="67"/>
      <c r="BA59" s="68">
        <f t="shared" si="371"/>
        <v>2.6847620226068807E-6</v>
      </c>
      <c r="BB59" s="67"/>
      <c r="BC59" s="68">
        <f t="shared" si="372"/>
        <v>1.0520374956084248E-6</v>
      </c>
      <c r="BD59" s="67"/>
      <c r="BE59" s="68">
        <f t="shared" si="373"/>
        <v>2.6847620226068807E-6</v>
      </c>
      <c r="BF59" s="67"/>
      <c r="BG59" s="68">
        <f t="shared" si="374"/>
        <v>1.0520374956084248E-6</v>
      </c>
      <c r="BH59" s="67"/>
      <c r="BI59" s="68">
        <f t="shared" si="375"/>
        <v>2.6847620226068807E-6</v>
      </c>
      <c r="BJ59" s="67"/>
      <c r="BK59" s="68">
        <f t="shared" si="376"/>
        <v>1.0520374956084248E-6</v>
      </c>
      <c r="BL59" s="67"/>
      <c r="BM59" s="68">
        <f t="shared" si="377"/>
        <v>2.6847620226068807E-6</v>
      </c>
      <c r="BN59" s="67"/>
      <c r="BO59" s="68">
        <f t="shared" si="378"/>
        <v>1.0520374956084248E-6</v>
      </c>
      <c r="BP59" s="67"/>
      <c r="BQ59" s="68">
        <f t="shared" si="379"/>
        <v>2.6847620226068807E-6</v>
      </c>
      <c r="BR59" s="67"/>
      <c r="BS59" s="68">
        <f t="shared" si="380"/>
        <v>1.0520374956084248E-6</v>
      </c>
      <c r="BT59" s="67"/>
      <c r="BU59" s="68">
        <f t="shared" si="381"/>
        <v>2.6847620226068807E-6</v>
      </c>
      <c r="BV59" s="67"/>
      <c r="BW59" s="68">
        <f t="shared" si="382"/>
        <v>1.0520374956084248E-6</v>
      </c>
      <c r="BX59" s="67"/>
      <c r="BY59" s="68">
        <f t="shared" si="383"/>
        <v>2.6847620226068807E-6</v>
      </c>
      <c r="BZ59" s="67"/>
      <c r="CA59" s="68">
        <f t="shared" si="384"/>
        <v>1.0520374956084248E-6</v>
      </c>
      <c r="CB59" s="67"/>
      <c r="CC59" s="68">
        <f t="shared" si="385"/>
        <v>2.6847620226068807E-6</v>
      </c>
      <c r="CD59" s="67"/>
      <c r="CE59" s="68">
        <f t="shared" si="386"/>
        <v>1.0520374956084248E-6</v>
      </c>
      <c r="CF59" s="67"/>
      <c r="CG59" s="68">
        <f t="shared" si="387"/>
        <v>2.6847620226068807E-6</v>
      </c>
      <c r="CH59" s="67"/>
      <c r="CI59" s="68">
        <f t="shared" si="388"/>
        <v>1.0520374956084248E-6</v>
      </c>
      <c r="CJ59" s="67"/>
      <c r="CK59" s="68">
        <f t="shared" si="389"/>
        <v>2.6847620226068807E-6</v>
      </c>
      <c r="CL59" s="67"/>
      <c r="CM59" s="68">
        <f t="shared" si="390"/>
        <v>1.0520374956084248E-6</v>
      </c>
      <c r="CN59" s="67"/>
      <c r="CO59" s="68">
        <f t="shared" si="391"/>
        <v>2.6847620226068807E-6</v>
      </c>
      <c r="CP59" s="67"/>
      <c r="CQ59" s="68">
        <f t="shared" si="392"/>
        <v>1.0520374956084248E-6</v>
      </c>
      <c r="CR59" s="67"/>
      <c r="CS59" s="68">
        <f t="shared" si="393"/>
        <v>2.6847620226068807E-6</v>
      </c>
      <c r="CT59" s="67"/>
      <c r="CU59" s="68">
        <f t="shared" si="394"/>
        <v>1.0520374956084248E-6</v>
      </c>
      <c r="CV59" s="67"/>
      <c r="CW59" s="68">
        <f t="shared" si="395"/>
        <v>2.6847620226068807E-6</v>
      </c>
      <c r="CX59" s="67"/>
      <c r="CY59" s="68">
        <f t="shared" si="396"/>
        <v>1.0520374956084248E-6</v>
      </c>
      <c r="CZ59" s="67"/>
      <c r="DA59" s="68">
        <f t="shared" si="397"/>
        <v>2.6847620226068807E-6</v>
      </c>
      <c r="DB59" s="67"/>
      <c r="DC59" s="68">
        <f t="shared" si="398"/>
        <v>1.0520374956084248E-6</v>
      </c>
      <c r="DD59" s="67"/>
      <c r="DE59" s="68">
        <f t="shared" si="399"/>
        <v>2.6847620226068807E-6</v>
      </c>
      <c r="DF59" s="67"/>
      <c r="DG59" s="68">
        <f t="shared" si="400"/>
        <v>1.0520374956084248E-6</v>
      </c>
      <c r="DH59" s="67"/>
      <c r="DI59" s="68">
        <f t="shared" si="401"/>
        <v>2.6847620226068807E-6</v>
      </c>
      <c r="DJ59" s="67"/>
      <c r="DK59" s="68">
        <f t="shared" si="402"/>
        <v>1.0520374956084248E-6</v>
      </c>
      <c r="DL59" s="67"/>
      <c r="DM59" s="68">
        <f t="shared" si="403"/>
        <v>2.6847620226068807E-6</v>
      </c>
      <c r="DN59" s="67"/>
      <c r="DO59" s="68">
        <f t="shared" si="404"/>
        <v>1.0520374956084248E-6</v>
      </c>
      <c r="DP59" s="67"/>
      <c r="DQ59" s="68">
        <f t="shared" si="405"/>
        <v>2.6847620226068807E-6</v>
      </c>
      <c r="DR59" s="67"/>
      <c r="DS59" s="68">
        <f t="shared" si="406"/>
        <v>1.0520374956084248E-6</v>
      </c>
      <c r="DT59" s="67"/>
      <c r="DU59" s="68">
        <f t="shared" si="407"/>
        <v>2.6847620226068807E-6</v>
      </c>
      <c r="DV59" s="67"/>
      <c r="DW59" s="68">
        <f t="shared" si="408"/>
        <v>1.0520374956084248E-6</v>
      </c>
      <c r="DX59" s="67"/>
      <c r="DY59" s="68">
        <f t="shared" si="409"/>
        <v>2.6847620226068807E-6</v>
      </c>
      <c r="DZ59" s="67"/>
      <c r="EA59" s="68">
        <f t="shared" si="410"/>
        <v>9.0299885039723149E-7</v>
      </c>
      <c r="EB59" s="67"/>
      <c r="EC59" s="68">
        <f t="shared" si="411"/>
        <v>2.3044207360709057E-6</v>
      </c>
      <c r="ED59" s="67"/>
      <c r="EE59" s="68">
        <f t="shared" si="412"/>
        <v>9.0299885039723149E-7</v>
      </c>
      <c r="EF59" s="67"/>
      <c r="EG59" s="68">
        <f t="shared" si="413"/>
        <v>2.3044207360709057E-6</v>
      </c>
      <c r="EH59" s="67"/>
      <c r="EI59" s="68">
        <f t="shared" si="414"/>
        <v>1.5079204103720757E-7</v>
      </c>
      <c r="EJ59" s="67"/>
      <c r="EK59" s="68">
        <f t="shared" si="415"/>
        <v>3.8481588990698619E-7</v>
      </c>
      <c r="EL59" s="67"/>
      <c r="EM59" s="68">
        <f t="shared" si="416"/>
        <v>8.9805952302061789E-7</v>
      </c>
      <c r="EN59" s="67"/>
      <c r="EO59" s="68">
        <f t="shared" si="417"/>
        <v>2.2451488075515451E-6</v>
      </c>
      <c r="EP59" s="67"/>
      <c r="EQ59" s="68">
        <f t="shared" si="418"/>
        <v>8.9805952302061789E-7</v>
      </c>
      <c r="ER59" s="67"/>
      <c r="ES59" s="68">
        <f t="shared" si="419"/>
        <v>2.2451488075515451E-6</v>
      </c>
      <c r="ET59" s="67"/>
      <c r="EU59" s="68">
        <f t="shared" si="420"/>
        <v>1.0520374956084248E-6</v>
      </c>
      <c r="EV59" s="67"/>
      <c r="EW59" s="68">
        <f t="shared" si="421"/>
        <v>2.6847620226068807E-6</v>
      </c>
      <c r="EX59" s="67"/>
      <c r="EY59" s="68">
        <f t="shared" si="422"/>
        <v>1.0520374956084248E-6</v>
      </c>
      <c r="EZ59" s="67"/>
      <c r="FA59" s="68">
        <f t="shared" si="423"/>
        <v>2.6847620226068807E-6</v>
      </c>
      <c r="FB59" s="67"/>
      <c r="FC59" s="68">
        <f t="shared" si="424"/>
        <v>1.0520374956084248E-6</v>
      </c>
      <c r="FD59" s="67"/>
      <c r="FE59" s="68">
        <f t="shared" si="425"/>
        <v>2.6847620226068807E-6</v>
      </c>
      <c r="FF59" s="67"/>
      <c r="FG59" s="68">
        <f t="shared" si="426"/>
        <v>1.0520374956084248E-6</v>
      </c>
      <c r="FH59" s="67"/>
      <c r="FI59" s="68">
        <f t="shared" si="427"/>
        <v>2.6847620226068807E-6</v>
      </c>
      <c r="FJ59" s="67"/>
      <c r="FK59" s="68">
        <f t="shared" si="428"/>
        <v>1.0520374956084248E-6</v>
      </c>
      <c r="FL59" s="67"/>
      <c r="FM59" s="68">
        <f t="shared" si="429"/>
        <v>2.6847620226068807E-6</v>
      </c>
      <c r="FN59" s="67"/>
      <c r="FO59" s="68">
        <f t="shared" si="430"/>
        <v>1.0520374956084248E-6</v>
      </c>
      <c r="FP59" s="67"/>
      <c r="FQ59" s="68">
        <f t="shared" si="431"/>
        <v>2.6847620226068807E-6</v>
      </c>
      <c r="FR59" s="67"/>
      <c r="FS59" s="68">
        <f t="shared" si="432"/>
        <v>1.0520374956084248E-6</v>
      </c>
      <c r="FT59" s="67"/>
      <c r="FU59" s="68">
        <f t="shared" si="433"/>
        <v>2.6847620226068807E-6</v>
      </c>
      <c r="FV59" s="67"/>
      <c r="FW59" s="68">
        <f t="shared" si="434"/>
        <v>1.0520374956084248E-6</v>
      </c>
      <c r="FX59" s="67"/>
      <c r="FY59" s="68">
        <f t="shared" si="435"/>
        <v>2.6847620226068807E-6</v>
      </c>
      <c r="FZ59" s="67"/>
    </row>
    <row r="60" spans="1:182" ht="15" customHeight="1">
      <c r="A60" s="63"/>
      <c r="B60" s="53" t="s">
        <v>272</v>
      </c>
      <c r="C60" s="64"/>
      <c r="D60" s="65" t="s">
        <v>273</v>
      </c>
      <c r="E60" s="70">
        <v>4.5419465326501894E-3</v>
      </c>
      <c r="F60" s="67" t="str">
        <f t="shared" ca="1" si="436"/>
        <v>(2)</v>
      </c>
      <c r="G60" s="120">
        <v>63</v>
      </c>
      <c r="H60" s="67" t="str">
        <f t="shared" ca="1" si="348"/>
        <v>(6)</v>
      </c>
      <c r="I60" s="125">
        <v>63</v>
      </c>
      <c r="J60" s="67" t="str">
        <f t="shared" ca="1" si="349"/>
        <v>(10)</v>
      </c>
      <c r="K60" s="68">
        <f t="shared" si="350"/>
        <v>3.4809119412454971E-3</v>
      </c>
      <c r="L60" s="67"/>
      <c r="M60" s="68">
        <f t="shared" si="351"/>
        <v>8.8831626466792102E-3</v>
      </c>
      <c r="N60" s="67"/>
      <c r="O60" s="68">
        <f t="shared" si="352"/>
        <v>3.4809119412454971E-3</v>
      </c>
      <c r="P60" s="67"/>
      <c r="Q60" s="68">
        <f t="shared" si="353"/>
        <v>8.8831626466792102E-3</v>
      </c>
      <c r="R60" s="67"/>
      <c r="S60" s="68">
        <f t="shared" si="354"/>
        <v>2.9080822577104374E-3</v>
      </c>
      <c r="T60" s="67"/>
      <c r="U60" s="68">
        <f t="shared" si="355"/>
        <v>7.4213218033664661E-3</v>
      </c>
      <c r="V60" s="67"/>
      <c r="W60" s="68">
        <f t="shared" si="356"/>
        <v>3.4809119412454971E-3</v>
      </c>
      <c r="X60" s="67"/>
      <c r="Y60" s="68">
        <f t="shared" si="357"/>
        <v>8.8831626466792102E-3</v>
      </c>
      <c r="Z60" s="67"/>
      <c r="AA60" s="68">
        <f t="shared" si="358"/>
        <v>3.4809119412454971E-3</v>
      </c>
      <c r="AB60" s="67"/>
      <c r="AC60" s="68">
        <f t="shared" si="359"/>
        <v>8.8831626466792102E-3</v>
      </c>
      <c r="AD60" s="67"/>
      <c r="AE60" s="68">
        <f t="shared" si="360"/>
        <v>3.4809119412454971E-3</v>
      </c>
      <c r="AF60" s="67"/>
      <c r="AG60" s="68">
        <f t="shared" si="361"/>
        <v>8.8831626466792102E-3</v>
      </c>
      <c r="AH60" s="67"/>
      <c r="AI60" s="68">
        <f t="shared" si="362"/>
        <v>2.9063924946321632E-3</v>
      </c>
      <c r="AJ60" s="67"/>
      <c r="AK60" s="68">
        <f t="shared" si="363"/>
        <v>7.4170095884894391E-3</v>
      </c>
      <c r="AL60" s="67"/>
      <c r="AM60" s="68">
        <f t="shared" si="364"/>
        <v>2.9063924946321632E-3</v>
      </c>
      <c r="AN60" s="67"/>
      <c r="AO60" s="68">
        <f t="shared" si="365"/>
        <v>7.4170095884894391E-3</v>
      </c>
      <c r="AP60" s="67"/>
      <c r="AQ60" s="68">
        <f t="shared" si="366"/>
        <v>2.9063924946321632E-3</v>
      </c>
      <c r="AR60" s="67"/>
      <c r="AS60" s="68">
        <f t="shared" si="367"/>
        <v>7.4170095884894391E-3</v>
      </c>
      <c r="AT60" s="67"/>
      <c r="AU60" s="68">
        <f t="shared" si="368"/>
        <v>4.055431387858831E-3</v>
      </c>
      <c r="AV60" s="67"/>
      <c r="AW60" s="68">
        <f t="shared" si="369"/>
        <v>1.0349315704868982E-2</v>
      </c>
      <c r="AX60" s="67"/>
      <c r="AY60" s="68">
        <f t="shared" si="370"/>
        <v>4.055431387858831E-3</v>
      </c>
      <c r="AZ60" s="67"/>
      <c r="BA60" s="68">
        <f t="shared" si="371"/>
        <v>1.0349315704868982E-2</v>
      </c>
      <c r="BB60" s="67"/>
      <c r="BC60" s="68">
        <f t="shared" si="372"/>
        <v>4.055431387858831E-3</v>
      </c>
      <c r="BD60" s="67"/>
      <c r="BE60" s="68">
        <f t="shared" si="373"/>
        <v>1.0349315704868982E-2</v>
      </c>
      <c r="BF60" s="67"/>
      <c r="BG60" s="68">
        <f t="shared" si="374"/>
        <v>4.055431387858831E-3</v>
      </c>
      <c r="BH60" s="67"/>
      <c r="BI60" s="68">
        <f t="shared" si="375"/>
        <v>1.0349315704868982E-2</v>
      </c>
      <c r="BJ60" s="67"/>
      <c r="BK60" s="68">
        <f t="shared" si="376"/>
        <v>4.055431387858831E-3</v>
      </c>
      <c r="BL60" s="67"/>
      <c r="BM60" s="68">
        <f t="shared" si="377"/>
        <v>1.0349315704868982E-2</v>
      </c>
      <c r="BN60" s="67"/>
      <c r="BO60" s="68">
        <f t="shared" si="378"/>
        <v>4.055431387858831E-3</v>
      </c>
      <c r="BP60" s="67"/>
      <c r="BQ60" s="68">
        <f t="shared" si="379"/>
        <v>1.0349315704868982E-2</v>
      </c>
      <c r="BR60" s="67"/>
      <c r="BS60" s="68">
        <f t="shared" si="380"/>
        <v>4.055431387858831E-3</v>
      </c>
      <c r="BT60" s="67"/>
      <c r="BU60" s="68">
        <f t="shared" si="381"/>
        <v>1.0349315704868982E-2</v>
      </c>
      <c r="BV60" s="67"/>
      <c r="BW60" s="68">
        <f t="shared" si="382"/>
        <v>4.055431387858831E-3</v>
      </c>
      <c r="BX60" s="67"/>
      <c r="BY60" s="68">
        <f t="shared" si="383"/>
        <v>1.0349315704868982E-2</v>
      </c>
      <c r="BZ60" s="67"/>
      <c r="CA60" s="68">
        <f t="shared" si="384"/>
        <v>4.055431387858831E-3</v>
      </c>
      <c r="CB60" s="67"/>
      <c r="CC60" s="68">
        <f t="shared" si="385"/>
        <v>1.0349315704868982E-2</v>
      </c>
      <c r="CD60" s="67"/>
      <c r="CE60" s="68">
        <f t="shared" si="386"/>
        <v>4.055431387858831E-3</v>
      </c>
      <c r="CF60" s="67"/>
      <c r="CG60" s="68">
        <f t="shared" si="387"/>
        <v>1.0349315704868982E-2</v>
      </c>
      <c r="CH60" s="67"/>
      <c r="CI60" s="68">
        <f t="shared" si="388"/>
        <v>4.055431387858831E-3</v>
      </c>
      <c r="CJ60" s="67"/>
      <c r="CK60" s="68">
        <f t="shared" si="389"/>
        <v>1.0349315704868982E-2</v>
      </c>
      <c r="CL60" s="67"/>
      <c r="CM60" s="68">
        <f t="shared" si="390"/>
        <v>4.055431387858831E-3</v>
      </c>
      <c r="CN60" s="67"/>
      <c r="CO60" s="68">
        <f t="shared" si="391"/>
        <v>1.0349315704868982E-2</v>
      </c>
      <c r="CP60" s="67"/>
      <c r="CQ60" s="68">
        <f t="shared" si="392"/>
        <v>4.055431387858831E-3</v>
      </c>
      <c r="CR60" s="67"/>
      <c r="CS60" s="68">
        <f t="shared" si="393"/>
        <v>1.0349315704868982E-2</v>
      </c>
      <c r="CT60" s="67"/>
      <c r="CU60" s="68">
        <f t="shared" si="394"/>
        <v>4.055431387858831E-3</v>
      </c>
      <c r="CV60" s="67"/>
      <c r="CW60" s="68">
        <f t="shared" si="395"/>
        <v>1.0349315704868982E-2</v>
      </c>
      <c r="CX60" s="67"/>
      <c r="CY60" s="68">
        <f t="shared" si="396"/>
        <v>4.055431387858831E-3</v>
      </c>
      <c r="CZ60" s="67"/>
      <c r="DA60" s="68">
        <f t="shared" si="397"/>
        <v>1.0349315704868982E-2</v>
      </c>
      <c r="DB60" s="67"/>
      <c r="DC60" s="68">
        <f t="shared" si="398"/>
        <v>4.055431387858831E-3</v>
      </c>
      <c r="DD60" s="67"/>
      <c r="DE60" s="68">
        <f t="shared" si="399"/>
        <v>1.0349315704868982E-2</v>
      </c>
      <c r="DF60" s="67"/>
      <c r="DG60" s="68">
        <f t="shared" si="400"/>
        <v>4.055431387858831E-3</v>
      </c>
      <c r="DH60" s="67"/>
      <c r="DI60" s="68">
        <f t="shared" si="401"/>
        <v>1.0349315704868982E-2</v>
      </c>
      <c r="DJ60" s="67"/>
      <c r="DK60" s="68">
        <f t="shared" si="402"/>
        <v>4.055431387858831E-3</v>
      </c>
      <c r="DL60" s="67"/>
      <c r="DM60" s="68">
        <f t="shared" si="403"/>
        <v>1.0349315704868982E-2</v>
      </c>
      <c r="DN60" s="67"/>
      <c r="DO60" s="68">
        <f t="shared" si="404"/>
        <v>4.055431387858831E-3</v>
      </c>
      <c r="DP60" s="67"/>
      <c r="DQ60" s="68">
        <f t="shared" si="405"/>
        <v>1.0349315704868982E-2</v>
      </c>
      <c r="DR60" s="67"/>
      <c r="DS60" s="68">
        <f t="shared" si="406"/>
        <v>4.055431387858831E-3</v>
      </c>
      <c r="DT60" s="67"/>
      <c r="DU60" s="68">
        <f t="shared" si="407"/>
        <v>1.0349315704868982E-2</v>
      </c>
      <c r="DV60" s="67"/>
      <c r="DW60" s="68">
        <f t="shared" si="408"/>
        <v>4.055431387858831E-3</v>
      </c>
      <c r="DX60" s="67"/>
      <c r="DY60" s="68">
        <f t="shared" si="409"/>
        <v>1.0349315704868982E-2</v>
      </c>
      <c r="DZ60" s="67"/>
      <c r="EA60" s="68">
        <f t="shared" si="410"/>
        <v>3.4809119412454971E-3</v>
      </c>
      <c r="EB60" s="67"/>
      <c r="EC60" s="68">
        <f t="shared" si="411"/>
        <v>8.8831626466792102E-3</v>
      </c>
      <c r="ED60" s="67"/>
      <c r="EE60" s="68">
        <f t="shared" si="412"/>
        <v>3.4809119412454971E-3</v>
      </c>
      <c r="EF60" s="67"/>
      <c r="EG60" s="68">
        <f t="shared" si="413"/>
        <v>8.8831626466792102E-3</v>
      </c>
      <c r="EH60" s="67"/>
      <c r="EI60" s="68">
        <f t="shared" si="414"/>
        <v>5.8127849892643257E-4</v>
      </c>
      <c r="EJ60" s="67"/>
      <c r="EK60" s="68">
        <f t="shared" si="415"/>
        <v>1.4834019176978876E-3</v>
      </c>
      <c r="EL60" s="67"/>
      <c r="EM60" s="68">
        <f t="shared" si="416"/>
        <v>3.4618716471859741E-3</v>
      </c>
      <c r="EN60" s="67"/>
      <c r="EO60" s="68">
        <f t="shared" si="417"/>
        <v>8.6546791179649349E-3</v>
      </c>
      <c r="EP60" s="67"/>
      <c r="EQ60" s="68">
        <f t="shared" si="418"/>
        <v>3.4618716471859741E-3</v>
      </c>
      <c r="ER60" s="67"/>
      <c r="ES60" s="68">
        <f t="shared" si="419"/>
        <v>8.6546791179649349E-3</v>
      </c>
      <c r="ET60" s="67"/>
      <c r="EU60" s="68">
        <f t="shared" si="420"/>
        <v>4.055431387858831E-3</v>
      </c>
      <c r="EV60" s="67"/>
      <c r="EW60" s="68">
        <f t="shared" si="421"/>
        <v>1.0349315704868982E-2</v>
      </c>
      <c r="EX60" s="67"/>
      <c r="EY60" s="68">
        <f t="shared" si="422"/>
        <v>4.055431387858831E-3</v>
      </c>
      <c r="EZ60" s="67"/>
      <c r="FA60" s="68">
        <f t="shared" si="423"/>
        <v>1.0349315704868982E-2</v>
      </c>
      <c r="FB60" s="67"/>
      <c r="FC60" s="68">
        <f t="shared" si="424"/>
        <v>4.055431387858831E-3</v>
      </c>
      <c r="FD60" s="67"/>
      <c r="FE60" s="68">
        <f t="shared" si="425"/>
        <v>1.0349315704868982E-2</v>
      </c>
      <c r="FF60" s="67"/>
      <c r="FG60" s="68">
        <f t="shared" si="426"/>
        <v>4.055431387858831E-3</v>
      </c>
      <c r="FH60" s="67"/>
      <c r="FI60" s="68">
        <f t="shared" si="427"/>
        <v>1.0349315704868982E-2</v>
      </c>
      <c r="FJ60" s="67"/>
      <c r="FK60" s="68">
        <f t="shared" si="428"/>
        <v>4.055431387858831E-3</v>
      </c>
      <c r="FL60" s="67"/>
      <c r="FM60" s="68">
        <f t="shared" si="429"/>
        <v>1.0349315704868982E-2</v>
      </c>
      <c r="FN60" s="67"/>
      <c r="FO60" s="68">
        <f t="shared" si="430"/>
        <v>4.055431387858831E-3</v>
      </c>
      <c r="FP60" s="67"/>
      <c r="FQ60" s="68">
        <f t="shared" si="431"/>
        <v>1.0349315704868982E-2</v>
      </c>
      <c r="FR60" s="67"/>
      <c r="FS60" s="68">
        <f t="shared" si="432"/>
        <v>4.055431387858831E-3</v>
      </c>
      <c r="FT60" s="67"/>
      <c r="FU60" s="68">
        <f t="shared" si="433"/>
        <v>1.0349315704868982E-2</v>
      </c>
      <c r="FV60" s="67"/>
      <c r="FW60" s="68">
        <f t="shared" si="434"/>
        <v>4.055431387858831E-3</v>
      </c>
      <c r="FX60" s="67"/>
      <c r="FY60" s="68">
        <f t="shared" si="435"/>
        <v>1.0349315704868982E-2</v>
      </c>
      <c r="FZ60" s="67"/>
    </row>
    <row r="61" spans="1:182" ht="15" customHeight="1">
      <c r="A61" s="63"/>
      <c r="B61" s="53" t="s">
        <v>274</v>
      </c>
      <c r="C61" s="64"/>
      <c r="D61" s="65" t="s">
        <v>275</v>
      </c>
      <c r="E61" s="70">
        <v>1.25E-3</v>
      </c>
      <c r="F61" s="67" t="str">
        <f t="shared" ca="1" si="436"/>
        <v>(2)</v>
      </c>
      <c r="G61" s="120">
        <v>63</v>
      </c>
      <c r="H61" s="67" t="str">
        <f t="shared" ca="1" si="348"/>
        <v>(6)</v>
      </c>
      <c r="I61" s="125">
        <v>63</v>
      </c>
      <c r="J61" s="67" t="str">
        <f t="shared" ca="1" si="349"/>
        <v>(10)</v>
      </c>
      <c r="K61" s="68">
        <f t="shared" si="350"/>
        <v>9.5799012499999997E-4</v>
      </c>
      <c r="L61" s="67"/>
      <c r="M61" s="68">
        <f t="shared" si="351"/>
        <v>2.4447564999999995E-3</v>
      </c>
      <c r="N61" s="67"/>
      <c r="O61" s="68">
        <f t="shared" si="352"/>
        <v>9.5799012499999997E-4</v>
      </c>
      <c r="P61" s="67"/>
      <c r="Q61" s="68">
        <f t="shared" si="353"/>
        <v>2.4447564999999995E-3</v>
      </c>
      <c r="R61" s="67"/>
      <c r="S61" s="68">
        <f t="shared" si="354"/>
        <v>8.0034029374999988E-4</v>
      </c>
      <c r="T61" s="67"/>
      <c r="U61" s="68">
        <f t="shared" si="355"/>
        <v>2.042439775E-3</v>
      </c>
      <c r="V61" s="67"/>
      <c r="W61" s="68">
        <f t="shared" si="356"/>
        <v>9.5799012499999997E-4</v>
      </c>
      <c r="X61" s="67"/>
      <c r="Y61" s="68">
        <f t="shared" si="357"/>
        <v>2.4447564999999995E-3</v>
      </c>
      <c r="Z61" s="67"/>
      <c r="AA61" s="68">
        <f t="shared" si="358"/>
        <v>9.5799012499999997E-4</v>
      </c>
      <c r="AB61" s="67"/>
      <c r="AC61" s="68">
        <f t="shared" si="359"/>
        <v>2.4447564999999995E-3</v>
      </c>
      <c r="AD61" s="67"/>
      <c r="AE61" s="68">
        <f t="shared" si="360"/>
        <v>9.5799012499999997E-4</v>
      </c>
      <c r="AF61" s="67"/>
      <c r="AG61" s="68">
        <f t="shared" si="361"/>
        <v>2.4447564999999995E-3</v>
      </c>
      <c r="AH61" s="67"/>
      <c r="AI61" s="68">
        <f t="shared" si="362"/>
        <v>7.9987525E-4</v>
      </c>
      <c r="AJ61" s="67"/>
      <c r="AK61" s="68">
        <f t="shared" si="363"/>
        <v>2.0412529999999998E-3</v>
      </c>
      <c r="AL61" s="67"/>
      <c r="AM61" s="68">
        <f t="shared" si="364"/>
        <v>7.9987525E-4</v>
      </c>
      <c r="AN61" s="67"/>
      <c r="AO61" s="68">
        <f t="shared" si="365"/>
        <v>2.0412529999999998E-3</v>
      </c>
      <c r="AP61" s="67"/>
      <c r="AQ61" s="68">
        <f t="shared" si="366"/>
        <v>7.9987525E-4</v>
      </c>
      <c r="AR61" s="67"/>
      <c r="AS61" s="68">
        <f t="shared" si="367"/>
        <v>2.0412529999999998E-3</v>
      </c>
      <c r="AT61" s="67"/>
      <c r="AU61" s="68">
        <f t="shared" si="368"/>
        <v>1.116105E-3</v>
      </c>
      <c r="AV61" s="67"/>
      <c r="AW61" s="68">
        <f t="shared" si="369"/>
        <v>2.8482599999999996E-3</v>
      </c>
      <c r="AX61" s="67"/>
      <c r="AY61" s="68">
        <f t="shared" si="370"/>
        <v>1.116105E-3</v>
      </c>
      <c r="AZ61" s="67"/>
      <c r="BA61" s="68">
        <f t="shared" si="371"/>
        <v>2.8482599999999996E-3</v>
      </c>
      <c r="BB61" s="67"/>
      <c r="BC61" s="68">
        <f t="shared" si="372"/>
        <v>1.116105E-3</v>
      </c>
      <c r="BD61" s="67"/>
      <c r="BE61" s="68">
        <f t="shared" si="373"/>
        <v>2.8482599999999996E-3</v>
      </c>
      <c r="BF61" s="67"/>
      <c r="BG61" s="68">
        <f t="shared" si="374"/>
        <v>1.116105E-3</v>
      </c>
      <c r="BH61" s="67"/>
      <c r="BI61" s="68">
        <f t="shared" si="375"/>
        <v>2.8482599999999996E-3</v>
      </c>
      <c r="BJ61" s="67"/>
      <c r="BK61" s="68">
        <f t="shared" si="376"/>
        <v>1.116105E-3</v>
      </c>
      <c r="BL61" s="67"/>
      <c r="BM61" s="68">
        <f t="shared" si="377"/>
        <v>2.8482599999999996E-3</v>
      </c>
      <c r="BN61" s="67"/>
      <c r="BO61" s="68">
        <f t="shared" si="378"/>
        <v>1.116105E-3</v>
      </c>
      <c r="BP61" s="67"/>
      <c r="BQ61" s="68">
        <f t="shared" si="379"/>
        <v>2.8482599999999996E-3</v>
      </c>
      <c r="BR61" s="67"/>
      <c r="BS61" s="68">
        <f t="shared" si="380"/>
        <v>1.116105E-3</v>
      </c>
      <c r="BT61" s="67"/>
      <c r="BU61" s="68">
        <f t="shared" si="381"/>
        <v>2.8482599999999996E-3</v>
      </c>
      <c r="BV61" s="67"/>
      <c r="BW61" s="68">
        <f t="shared" si="382"/>
        <v>1.116105E-3</v>
      </c>
      <c r="BX61" s="67"/>
      <c r="BY61" s="68">
        <f t="shared" si="383"/>
        <v>2.8482599999999996E-3</v>
      </c>
      <c r="BZ61" s="67"/>
      <c r="CA61" s="68">
        <f t="shared" si="384"/>
        <v>1.116105E-3</v>
      </c>
      <c r="CB61" s="67"/>
      <c r="CC61" s="68">
        <f t="shared" si="385"/>
        <v>2.8482599999999996E-3</v>
      </c>
      <c r="CD61" s="67"/>
      <c r="CE61" s="68">
        <f t="shared" si="386"/>
        <v>1.116105E-3</v>
      </c>
      <c r="CF61" s="67"/>
      <c r="CG61" s="68">
        <f t="shared" si="387"/>
        <v>2.8482599999999996E-3</v>
      </c>
      <c r="CH61" s="67"/>
      <c r="CI61" s="68">
        <f t="shared" si="388"/>
        <v>1.116105E-3</v>
      </c>
      <c r="CJ61" s="67"/>
      <c r="CK61" s="68">
        <f t="shared" si="389"/>
        <v>2.8482599999999996E-3</v>
      </c>
      <c r="CL61" s="67"/>
      <c r="CM61" s="68">
        <f t="shared" si="390"/>
        <v>1.116105E-3</v>
      </c>
      <c r="CN61" s="67"/>
      <c r="CO61" s="68">
        <f t="shared" si="391"/>
        <v>2.8482599999999996E-3</v>
      </c>
      <c r="CP61" s="67"/>
      <c r="CQ61" s="68">
        <f t="shared" si="392"/>
        <v>1.116105E-3</v>
      </c>
      <c r="CR61" s="67"/>
      <c r="CS61" s="68">
        <f t="shared" si="393"/>
        <v>2.8482599999999996E-3</v>
      </c>
      <c r="CT61" s="67"/>
      <c r="CU61" s="68">
        <f t="shared" si="394"/>
        <v>1.116105E-3</v>
      </c>
      <c r="CV61" s="67"/>
      <c r="CW61" s="68">
        <f t="shared" si="395"/>
        <v>2.8482599999999996E-3</v>
      </c>
      <c r="CX61" s="67"/>
      <c r="CY61" s="68">
        <f t="shared" si="396"/>
        <v>1.116105E-3</v>
      </c>
      <c r="CZ61" s="67"/>
      <c r="DA61" s="68">
        <f t="shared" si="397"/>
        <v>2.8482599999999996E-3</v>
      </c>
      <c r="DB61" s="67"/>
      <c r="DC61" s="68">
        <f t="shared" si="398"/>
        <v>1.116105E-3</v>
      </c>
      <c r="DD61" s="67"/>
      <c r="DE61" s="68">
        <f t="shared" si="399"/>
        <v>2.8482599999999996E-3</v>
      </c>
      <c r="DF61" s="67"/>
      <c r="DG61" s="68">
        <f t="shared" si="400"/>
        <v>1.116105E-3</v>
      </c>
      <c r="DH61" s="67"/>
      <c r="DI61" s="68">
        <f t="shared" si="401"/>
        <v>2.8482599999999996E-3</v>
      </c>
      <c r="DJ61" s="67"/>
      <c r="DK61" s="68">
        <f t="shared" si="402"/>
        <v>1.116105E-3</v>
      </c>
      <c r="DL61" s="67"/>
      <c r="DM61" s="68">
        <f t="shared" si="403"/>
        <v>2.8482599999999996E-3</v>
      </c>
      <c r="DN61" s="67"/>
      <c r="DO61" s="68">
        <f t="shared" si="404"/>
        <v>1.116105E-3</v>
      </c>
      <c r="DP61" s="67"/>
      <c r="DQ61" s="68">
        <f t="shared" si="405"/>
        <v>2.8482599999999996E-3</v>
      </c>
      <c r="DR61" s="67"/>
      <c r="DS61" s="68">
        <f t="shared" si="406"/>
        <v>1.116105E-3</v>
      </c>
      <c r="DT61" s="67"/>
      <c r="DU61" s="68">
        <f t="shared" si="407"/>
        <v>2.8482599999999996E-3</v>
      </c>
      <c r="DV61" s="67"/>
      <c r="DW61" s="68">
        <f t="shared" si="408"/>
        <v>1.116105E-3</v>
      </c>
      <c r="DX61" s="67"/>
      <c r="DY61" s="68">
        <f t="shared" si="409"/>
        <v>2.8482599999999996E-3</v>
      </c>
      <c r="DZ61" s="67"/>
      <c r="EA61" s="68">
        <f t="shared" si="410"/>
        <v>9.5799012499999997E-4</v>
      </c>
      <c r="EB61" s="67"/>
      <c r="EC61" s="68">
        <f t="shared" si="411"/>
        <v>2.4447564999999995E-3</v>
      </c>
      <c r="ED61" s="67"/>
      <c r="EE61" s="68">
        <f t="shared" si="412"/>
        <v>9.5799012499999997E-4</v>
      </c>
      <c r="EF61" s="67"/>
      <c r="EG61" s="68">
        <f t="shared" si="413"/>
        <v>2.4447564999999995E-3</v>
      </c>
      <c r="EH61" s="67"/>
      <c r="EI61" s="68">
        <f t="shared" si="414"/>
        <v>1.5997504999999996E-4</v>
      </c>
      <c r="EJ61" s="67"/>
      <c r="EK61" s="68">
        <f t="shared" si="415"/>
        <v>4.0825059999999996E-4</v>
      </c>
      <c r="EL61" s="67"/>
      <c r="EM61" s="68">
        <f t="shared" si="416"/>
        <v>9.5275000000000004E-4</v>
      </c>
      <c r="EN61" s="67"/>
      <c r="EO61" s="68">
        <f t="shared" si="417"/>
        <v>2.3818749999999999E-3</v>
      </c>
      <c r="EP61" s="67"/>
      <c r="EQ61" s="68">
        <f t="shared" si="418"/>
        <v>9.5275000000000004E-4</v>
      </c>
      <c r="ER61" s="67"/>
      <c r="ES61" s="68">
        <f t="shared" si="419"/>
        <v>2.3818749999999999E-3</v>
      </c>
      <c r="ET61" s="67"/>
      <c r="EU61" s="68">
        <f t="shared" si="420"/>
        <v>1.116105E-3</v>
      </c>
      <c r="EV61" s="67"/>
      <c r="EW61" s="68">
        <f t="shared" si="421"/>
        <v>2.8482599999999996E-3</v>
      </c>
      <c r="EX61" s="67"/>
      <c r="EY61" s="68">
        <f t="shared" si="422"/>
        <v>1.116105E-3</v>
      </c>
      <c r="EZ61" s="67"/>
      <c r="FA61" s="68">
        <f t="shared" si="423"/>
        <v>2.8482599999999996E-3</v>
      </c>
      <c r="FB61" s="67"/>
      <c r="FC61" s="68">
        <f t="shared" si="424"/>
        <v>1.116105E-3</v>
      </c>
      <c r="FD61" s="67"/>
      <c r="FE61" s="68">
        <f t="shared" si="425"/>
        <v>2.8482599999999996E-3</v>
      </c>
      <c r="FF61" s="67"/>
      <c r="FG61" s="68">
        <f t="shared" si="426"/>
        <v>1.116105E-3</v>
      </c>
      <c r="FH61" s="67"/>
      <c r="FI61" s="68">
        <f t="shared" si="427"/>
        <v>2.8482599999999996E-3</v>
      </c>
      <c r="FJ61" s="67"/>
      <c r="FK61" s="68">
        <f t="shared" si="428"/>
        <v>1.116105E-3</v>
      </c>
      <c r="FL61" s="67"/>
      <c r="FM61" s="68">
        <f t="shared" si="429"/>
        <v>2.8482599999999996E-3</v>
      </c>
      <c r="FN61" s="67"/>
      <c r="FO61" s="68">
        <f t="shared" si="430"/>
        <v>1.116105E-3</v>
      </c>
      <c r="FP61" s="67"/>
      <c r="FQ61" s="68">
        <f t="shared" si="431"/>
        <v>2.8482599999999996E-3</v>
      </c>
      <c r="FR61" s="67"/>
      <c r="FS61" s="68">
        <f t="shared" si="432"/>
        <v>1.116105E-3</v>
      </c>
      <c r="FT61" s="67"/>
      <c r="FU61" s="68">
        <f t="shared" si="433"/>
        <v>2.8482599999999996E-3</v>
      </c>
      <c r="FV61" s="67"/>
      <c r="FW61" s="68">
        <f t="shared" si="434"/>
        <v>1.116105E-3</v>
      </c>
      <c r="FX61" s="67"/>
      <c r="FY61" s="68">
        <f t="shared" si="435"/>
        <v>2.8482599999999996E-3</v>
      </c>
      <c r="FZ61" s="67"/>
    </row>
    <row r="62" spans="1:182" ht="15" customHeight="1">
      <c r="A62" s="59" t="s">
        <v>214</v>
      </c>
      <c r="B62" s="75"/>
      <c r="C62" s="53"/>
      <c r="D62" s="17"/>
      <c r="E62" s="17"/>
      <c r="F62" s="17"/>
      <c r="G62" s="17"/>
      <c r="H62" s="17"/>
      <c r="I62" s="17"/>
      <c r="J62" s="17"/>
      <c r="K62" s="89"/>
      <c r="L62" s="17"/>
      <c r="M62" s="89"/>
      <c r="N62" s="17"/>
      <c r="O62" s="89"/>
      <c r="P62" s="17"/>
      <c r="Q62" s="89"/>
      <c r="R62" s="17"/>
      <c r="S62" s="89"/>
      <c r="T62" s="17"/>
      <c r="U62" s="89"/>
      <c r="V62" s="17"/>
      <c r="W62" s="89"/>
      <c r="X62" s="17"/>
      <c r="Y62" s="89"/>
      <c r="Z62" s="17"/>
      <c r="AA62" s="89"/>
      <c r="AB62" s="17"/>
      <c r="AC62" s="89"/>
      <c r="AD62" s="17"/>
      <c r="AE62" s="89"/>
      <c r="AF62" s="17"/>
      <c r="AG62" s="89"/>
      <c r="AH62" s="17"/>
      <c r="AI62" s="89"/>
      <c r="AJ62" s="17"/>
      <c r="AK62" s="89"/>
      <c r="AL62" s="17"/>
      <c r="AM62" s="89"/>
      <c r="AN62" s="17"/>
      <c r="AO62" s="89"/>
      <c r="AP62" s="17"/>
      <c r="AQ62" s="89"/>
      <c r="AR62" s="17"/>
      <c r="AS62" s="89"/>
      <c r="AT62" s="17"/>
      <c r="AU62" s="89"/>
      <c r="AV62" s="17"/>
      <c r="AW62" s="89"/>
      <c r="AX62" s="17"/>
      <c r="AY62" s="89"/>
      <c r="AZ62" s="17"/>
      <c r="BA62" s="89"/>
      <c r="BB62" s="17"/>
      <c r="BC62" s="89"/>
      <c r="BD62" s="17"/>
      <c r="BE62" s="89"/>
      <c r="BF62" s="17"/>
      <c r="BG62" s="89"/>
      <c r="BH62" s="17"/>
      <c r="BI62" s="89"/>
      <c r="BJ62" s="17"/>
      <c r="BK62" s="89"/>
      <c r="BL62" s="17"/>
      <c r="BM62" s="89"/>
      <c r="BN62" s="17"/>
      <c r="BO62" s="89"/>
      <c r="BP62" s="17"/>
      <c r="BQ62" s="89"/>
      <c r="BR62" s="17"/>
      <c r="BS62" s="89"/>
      <c r="BT62" s="17"/>
      <c r="BU62" s="89"/>
      <c r="BV62" s="17"/>
      <c r="BW62" s="89"/>
      <c r="BX62" s="17"/>
      <c r="BY62" s="89"/>
      <c r="BZ62" s="17"/>
      <c r="CA62" s="89"/>
      <c r="CB62" s="17"/>
      <c r="CC62" s="89"/>
      <c r="CD62" s="17"/>
      <c r="CE62" s="89"/>
      <c r="CF62" s="17"/>
      <c r="CG62" s="89"/>
      <c r="CH62" s="17"/>
      <c r="CI62" s="89"/>
      <c r="CJ62" s="17"/>
      <c r="CK62" s="89"/>
      <c r="CL62" s="17"/>
      <c r="CM62" s="89"/>
      <c r="CN62" s="17"/>
      <c r="CO62" s="89"/>
      <c r="CP62" s="17"/>
      <c r="CQ62" s="89"/>
      <c r="CR62" s="17"/>
      <c r="CS62" s="89"/>
      <c r="CT62" s="17"/>
      <c r="CU62" s="89"/>
      <c r="CV62" s="17"/>
      <c r="CW62" s="89"/>
      <c r="CX62" s="17"/>
      <c r="CY62" s="89"/>
      <c r="CZ62" s="17"/>
      <c r="DA62" s="89"/>
      <c r="DB62" s="17"/>
      <c r="DC62" s="89"/>
      <c r="DD62" s="17"/>
      <c r="DE62" s="89"/>
      <c r="DF62" s="17"/>
      <c r="DG62" s="89"/>
      <c r="DH62" s="17"/>
      <c r="DI62" s="89"/>
      <c r="DJ62" s="17"/>
      <c r="DK62" s="89"/>
      <c r="DL62" s="17"/>
      <c r="DM62" s="89"/>
      <c r="DN62" s="17"/>
      <c r="DO62" s="89"/>
      <c r="DP62" s="17"/>
      <c r="DQ62" s="89"/>
      <c r="DR62" s="17"/>
      <c r="DS62" s="89"/>
      <c r="DT62" s="17"/>
      <c r="DU62" s="89"/>
      <c r="DV62" s="17"/>
      <c r="DW62" s="89"/>
      <c r="DX62" s="17"/>
      <c r="DY62" s="89"/>
      <c r="DZ62" s="17"/>
      <c r="EA62" s="89"/>
      <c r="EB62" s="17"/>
      <c r="EC62" s="89"/>
      <c r="ED62" s="17"/>
      <c r="EE62" s="89"/>
      <c r="EF62" s="17"/>
      <c r="EG62" s="89"/>
      <c r="EH62" s="17"/>
      <c r="EI62" s="89"/>
      <c r="EJ62" s="17"/>
      <c r="EK62" s="89"/>
      <c r="EL62" s="17"/>
      <c r="EM62" s="89"/>
      <c r="EN62" s="17"/>
      <c r="EO62" s="89"/>
      <c r="EP62" s="17"/>
      <c r="EQ62" s="89"/>
      <c r="ER62" s="17"/>
      <c r="ES62" s="89"/>
      <c r="ET62" s="17"/>
      <c r="EU62" s="89"/>
      <c r="EV62" s="17"/>
      <c r="EW62" s="89"/>
      <c r="EX62" s="17"/>
      <c r="EY62" s="89"/>
      <c r="EZ62" s="17"/>
      <c r="FA62" s="89"/>
      <c r="FB62" s="17"/>
      <c r="FC62" s="89"/>
      <c r="FD62" s="17"/>
      <c r="FE62" s="89"/>
      <c r="FF62" s="17"/>
      <c r="FG62" s="89"/>
      <c r="FH62" s="17"/>
      <c r="FI62" s="89"/>
      <c r="FJ62" s="17"/>
      <c r="FK62" s="89"/>
      <c r="FL62" s="17"/>
      <c r="FM62" s="89"/>
      <c r="FN62" s="17"/>
      <c r="FO62" s="89"/>
      <c r="FP62" s="17"/>
      <c r="FQ62" s="89"/>
      <c r="FR62" s="17"/>
      <c r="FS62" s="89"/>
      <c r="FT62" s="17"/>
      <c r="FU62" s="89"/>
      <c r="FV62" s="17"/>
      <c r="FW62" s="89"/>
      <c r="FX62" s="17"/>
      <c r="FY62" s="89"/>
      <c r="FZ62" s="17"/>
    </row>
    <row r="63" spans="1:182" ht="15" customHeight="1">
      <c r="A63" s="63"/>
      <c r="B63" s="53" t="s">
        <v>215</v>
      </c>
      <c r="C63" s="64"/>
      <c r="D63" s="78">
        <v>200</v>
      </c>
      <c r="E63" s="90">
        <v>16.9752457004105</v>
      </c>
      <c r="F63" s="67" t="str">
        <f ca="1">$A$83</f>
        <v>(2)</v>
      </c>
      <c r="G63" s="125">
        <v>90</v>
      </c>
      <c r="H63" s="67" t="str">
        <f ca="1">$A$90</f>
        <v>(7)</v>
      </c>
      <c r="I63" s="125">
        <v>93</v>
      </c>
      <c r="J63" s="67" t="str">
        <f ca="1">$A$91</f>
        <v>(8)</v>
      </c>
      <c r="K63" s="68">
        <f>($E63*$K$2*$K$3/1000+($E63*$E$69*$K$2/60/1000)*$E$71-($E63*$K$2/1000/60)*$E$71)*(1-$I63/100)</f>
        <v>2.461293497364188</v>
      </c>
      <c r="L63" s="67"/>
      <c r="M63" s="68">
        <f>($E63*$K$2*$K$4/1000+($E63*$E$77*$K$2/60/1000)*$E$79-($E63*$K$2/1000/60)*$E$79)*(1-$I63/100)</f>
        <v>6.2811328833779285</v>
      </c>
      <c r="N63" s="67"/>
      <c r="O63" s="68">
        <f>($E63*O$2*O$3/1000+($E63*$E$69*O$2/60/1000)*$E$71-($E63*O$2/1000/60)*$E$71)*(1-$I63/100)</f>
        <v>2.461293497364188</v>
      </c>
      <c r="P63" s="67"/>
      <c r="Q63" s="68">
        <f>($E63*O$2*O$4/1000+($E63*$E$77*O$2/60/1000)*$E$79-($E63*O$2/1000/60)*$E$79)*(1-$I63/100)</f>
        <v>6.2811328833779285</v>
      </c>
      <c r="R63" s="67"/>
      <c r="S63" s="68">
        <f>($E63*S$2*S$3/1000+($E63*$E$69*S$2/60/1000)*$E$71-($E63*S$2/1000/60)*$E$71)*(1-$I63/100)</f>
        <v>2.0562553927008582</v>
      </c>
      <c r="T63" s="67"/>
      <c r="U63" s="68">
        <f>($E63*S$2*S$4/1000+($E63*$E$77*S$2/60/1000)*$E$79-($E63*S$2/1000/60)*$E$79)*(1-$I63/100)</f>
        <v>5.2474901418900073</v>
      </c>
      <c r="V63" s="67"/>
      <c r="W63" s="68">
        <f>($E63*W$2*W$3/1000+($E63*$E$69*W$2/60/1000)*$E$71-($E63*W$2/1000/60)*$E$71)*(1-$I63/100)</f>
        <v>2.461293497364188</v>
      </c>
      <c r="X63" s="67"/>
      <c r="Y63" s="68">
        <f>($E63*W$2*W$4/1000+($E63*$E$77*W$2/60/1000)*$E$79-($E63*W$2/1000/60)*$E$79)*(1-$I63/100)</f>
        <v>6.2811328833779285</v>
      </c>
      <c r="Z63" s="67"/>
      <c r="AA63" s="68">
        <f>($E63*AA$2*AA$3/1000+($E63*$E$69*AA$2/60/1000)*$E$71-($E63*AA$2/1000/60)*$E$71)*(1-$I63/100)</f>
        <v>2.461293497364188</v>
      </c>
      <c r="AB63" s="67"/>
      <c r="AC63" s="68">
        <f>($E63*AA$2*AA$4/1000+($E63*$E$77*AA$2/60/1000)*$E$79-($E63*AA$2/1000/60)*$E$79)*(1-$I63/100)</f>
        <v>6.2811328833779285</v>
      </c>
      <c r="AD63" s="67"/>
      <c r="AE63" s="68">
        <f>($E63*AE$2*AE$3/1000+($E63*$E$69*AE$2/60/1000)*$E$71-($E63*AE$2/1000/60)*$E$71)*(1-$I63/100)</f>
        <v>2.461293497364188</v>
      </c>
      <c r="AF63" s="67"/>
      <c r="AG63" s="68">
        <f>($E63*AE$2*AE$4/1000+($E63*$E$77*AE$2/60/1000)*$E$79-($E63*AE$2/1000/60)*$E$79)*(1-$I63/100)</f>
        <v>6.2811328833779285</v>
      </c>
      <c r="AH63" s="67"/>
      <c r="AI63" s="68">
        <f>($E63*AI$2*AI$3/1000+($E63*$E$69*AI$2/60/1000)*$E$71-($E63*AI$2/1000/60)*$E$71)*(1-$I63/100)</f>
        <v>2.0550605900322347</v>
      </c>
      <c r="AJ63" s="67"/>
      <c r="AK63" s="68">
        <f>($E63*AI$2*AI$4/1000+($E63*$E$77*AI$2/60/1000)*$E$79-($E63*AI$2/1000/60)*$E$79)*(1-$I63/100)</f>
        <v>5.2444410482573005</v>
      </c>
      <c r="AL63" s="67"/>
      <c r="AM63" s="68">
        <f>($E63*AM$2*AM$3/1000+($E63*$E$69*AM$2/60/1000)*$E$71-($E63*AM$2/1000/60)*$E$71)*(1-$I63/100)</f>
        <v>2.0550605900322347</v>
      </c>
      <c r="AN63" s="67"/>
      <c r="AO63" s="68">
        <f>($E63*AM$2*AM$4/1000+($E63*$E$77*AM$2/60/1000)*$E$79-($E63*AM$2/1000/60)*$E$79)*(1-$I63/100)</f>
        <v>5.2444410482573005</v>
      </c>
      <c r="AP63" s="67"/>
      <c r="AQ63" s="68">
        <f>($E63*AQ$2*AQ$3/1000+($E63*$E$69*AQ$2/60/1000)*$E$71-($E63*AQ$2/1000/60)*$E$71)*(1-$I63/100)</f>
        <v>2.0550605900322347</v>
      </c>
      <c r="AR63" s="67"/>
      <c r="AS63" s="68">
        <f>($E63*AQ$2*AQ$4/1000+($E63*$E$77*AQ$2/60/1000)*$E$79-($E63*AQ$2/1000/60)*$E$79)*(1-$I63/100)</f>
        <v>5.2444410482573005</v>
      </c>
      <c r="AT63" s="67"/>
      <c r="AU63" s="68">
        <f>($E63*AU$2*AU$3/1000+($E63*$E$69*AU$2/60/1000)*$E$71-($E63*AU$2/1000/60)*$E$71)*(1-$I63/100)</f>
        <v>2.8675264046961413</v>
      </c>
      <c r="AV63" s="67"/>
      <c r="AW63" s="68">
        <f>($E63*AU$2*AU$4/1000+($E63*$E$77*AU$2/60/1000)*$E$79-($E63*AU$2/1000/60)*$E$79)*(1-$I63/100)</f>
        <v>7.3178247184985574</v>
      </c>
      <c r="AX63" s="67"/>
      <c r="AY63" s="68">
        <f>($E63*AY$2*AY$3/1000+($E63*$E$69*AY$2/60/1000)*$E$71-($E63*AY$2/1000/60)*$E$71)*(1-$I63/100)</f>
        <v>2.8675264046961413</v>
      </c>
      <c r="AZ63" s="67"/>
      <c r="BA63" s="68">
        <f>($E63*AY$2*AY$4/1000+($E63*$E$77*AY$2/60/1000)*$E$79-($E63*AY$2/1000/60)*$E$79)*(1-$I63/100)</f>
        <v>7.3178247184985574</v>
      </c>
      <c r="BB63" s="67"/>
      <c r="BC63" s="68">
        <f>($E63*BC$2*BC$3/1000+($E63*$E$69*BC$2/60/1000)*$E$71-($E63*BC$2/1000/60)*$E$71)*(1-$I63/100)</f>
        <v>2.8675264046961413</v>
      </c>
      <c r="BD63" s="67"/>
      <c r="BE63" s="68">
        <f>($E63*BC$2*BC$4/1000+($E63*$E$77*BC$2/60/1000)*$E$79-($E63*BC$2/1000/60)*$E$79)*(1-$I63/100)</f>
        <v>7.3178247184985574</v>
      </c>
      <c r="BF63" s="67"/>
      <c r="BG63" s="68">
        <f>($E63*BG$2*BG$3/1000+($E63*$E$69*BG$2/60/1000)*$E$71-($E63*BG$2/1000/60)*$E$71)*(1-$I63/100)</f>
        <v>2.8675264046961413</v>
      </c>
      <c r="BH63" s="67"/>
      <c r="BI63" s="68">
        <f>($E63*BG$2*BG$4/1000+($E63*$E$77*BG$2/60/1000)*$E$79-($E63*BG$2/1000/60)*$E$79)*(1-$I63/100)</f>
        <v>7.3178247184985574</v>
      </c>
      <c r="BJ63" s="67"/>
      <c r="BK63" s="68">
        <f>($E63*BK$2*BK$3/1000+($E63*$E$69*BK$2/60/1000)*$E$71-($E63*BK$2/1000/60)*$E$71)*(1-$I63/100)</f>
        <v>2.8675264046961413</v>
      </c>
      <c r="BL63" s="67"/>
      <c r="BM63" s="68">
        <f>($E63*BK$2*BK$4/1000+($E63*$E$77*BK$2/60/1000)*$E$79-($E63*BK$2/1000/60)*$E$79)*(1-$I63/100)</f>
        <v>7.3178247184985574</v>
      </c>
      <c r="BN63" s="67"/>
      <c r="BO63" s="68">
        <f>($E63*BO$2*BO$3/1000+($E63*$E$69*BO$2/60/1000)*$E$71-($E63*BO$2/1000/60)*$E$71)*(1-$I63/100)</f>
        <v>2.8675264046961413</v>
      </c>
      <c r="BP63" s="67"/>
      <c r="BQ63" s="68">
        <f>($E63*BO$2*BO$4/1000+($E63*$E$77*BO$2/60/1000)*$E$79-($E63*BO$2/1000/60)*$E$79)*(1-$I63/100)</f>
        <v>7.3178247184985574</v>
      </c>
      <c r="BR63" s="67"/>
      <c r="BS63" s="68">
        <f>($E63*BS$2*BS$3/1000+($E63*$E$69*BS$2/60/1000)*$E$71-($E63*BS$2/1000/60)*$E$71)*(1-$I63/100)</f>
        <v>2.8675264046961413</v>
      </c>
      <c r="BT63" s="67"/>
      <c r="BU63" s="68">
        <f>($E63*BS$2*BS$4/1000+($E63*$E$77*BS$2/60/1000)*$E$79-($E63*BS$2/1000/60)*$E$79)*(1-$I63/100)</f>
        <v>7.3178247184985574</v>
      </c>
      <c r="BV63" s="67"/>
      <c r="BW63" s="68">
        <f>($E63*BW$2*BW$3/1000+($E63*$E$69*BW$2/60/1000)*$E$71-($E63*BW$2/1000/60)*$E$71)*(1-$I63/100)</f>
        <v>2.8675264046961413</v>
      </c>
      <c r="BX63" s="67"/>
      <c r="BY63" s="68">
        <f>($E63*BW$2*BW$4/1000+($E63*$E$77*BW$2/60/1000)*$E$79-($E63*BW$2/1000/60)*$E$79)*(1-$I63/100)</f>
        <v>7.3178247184985574</v>
      </c>
      <c r="BZ63" s="67"/>
      <c r="CA63" s="68">
        <f>($E63*CA$2*CA$3/1000+($E63*$E$69*CA$2/60/1000)*$E$71-($E63*CA$2/1000/60)*$E$71)*(1-$I63/100)</f>
        <v>2.8675264046961413</v>
      </c>
      <c r="CB63" s="67"/>
      <c r="CC63" s="68">
        <f>($E63*CA$2*CA$4/1000+($E63*$E$77*CA$2/60/1000)*$E$79-($E63*CA$2/1000/60)*$E$79)*(1-$I63/100)</f>
        <v>7.3178247184985574</v>
      </c>
      <c r="CD63" s="67"/>
      <c r="CE63" s="68">
        <f>($E63*CE$2*CE$3/1000+($E63*$E$69*CE$2/60/1000)*$E$71-($E63*CE$2/1000/60)*$E$71)*(1-$I63/100)</f>
        <v>2.8675264046961413</v>
      </c>
      <c r="CF63" s="67"/>
      <c r="CG63" s="68">
        <f>($E63*CE$2*CE$4/1000+($E63*$E$77*CE$2/60/1000)*$E$79-($E63*CE$2/1000/60)*$E$79)*(1-$I63/100)</f>
        <v>7.3178247184985574</v>
      </c>
      <c r="CH63" s="67"/>
      <c r="CI63" s="68">
        <f>($E63*CI$2*CI$3/1000+($E63*$E$69*CI$2/60/1000)*$E$71-($E63*CI$2/1000/60)*$E$71)*(1-$I63/100)</f>
        <v>2.8675264046961413</v>
      </c>
      <c r="CJ63" s="67"/>
      <c r="CK63" s="68">
        <f>($E63*CI$2*CI$4/1000+($E63*$E$77*CI$2/60/1000)*$E$79-($E63*CI$2/1000/60)*$E$79)*(1-$I63/100)</f>
        <v>7.3178247184985574</v>
      </c>
      <c r="CL63" s="67"/>
      <c r="CM63" s="68">
        <f>($E63*CM$2*CM$3/1000+($E63*$E$69*CM$2/60/1000)*$E$71-($E63*CM$2/1000/60)*$E$71)*(1-$I63/100)</f>
        <v>2.8675264046961413</v>
      </c>
      <c r="CN63" s="67"/>
      <c r="CO63" s="68">
        <f>($E63*CM$2*CM$4/1000+($E63*$E$77*CM$2/60/1000)*$E$79-($E63*CM$2/1000/60)*$E$79)*(1-$I63/100)</f>
        <v>7.3178247184985574</v>
      </c>
      <c r="CP63" s="67"/>
      <c r="CQ63" s="68">
        <f>($E63*CQ$2*CQ$3/1000+($E63*$E$69*CQ$2/60/1000)*$E$71-($E63*CQ$2/1000/60)*$E$71)*(1-$I63/100)</f>
        <v>2.8675264046961413</v>
      </c>
      <c r="CR63" s="67"/>
      <c r="CS63" s="68">
        <f>($E63*CQ$2*CQ$4/1000+($E63*$E$77*CQ$2/60/1000)*$E$79-($E63*CQ$2/1000/60)*$E$79)*(1-$I63/100)</f>
        <v>7.3178247184985574</v>
      </c>
      <c r="CT63" s="67"/>
      <c r="CU63" s="68">
        <f>($E63*CU$2*CU$3/1000+($E63*$E$69*CU$2/60/1000)*$E$71-($E63*CU$2/1000/60)*$E$71)*(1-$I63/100)</f>
        <v>2.8675264046961413</v>
      </c>
      <c r="CV63" s="67"/>
      <c r="CW63" s="68">
        <f>($E63*CU$2*CU$4/1000+($E63*$E$77*CU$2/60/1000)*$E$79-($E63*CU$2/1000/60)*$E$79)*(1-$I63/100)</f>
        <v>7.3178247184985574</v>
      </c>
      <c r="CX63" s="67"/>
      <c r="CY63" s="68">
        <f>($E63*CY$2*CY$3/1000+($E63*$E$69*CY$2/60/1000)*$E$71-($E63*CY$2/1000/60)*$E$71)*(1-$I63/100)</f>
        <v>2.8675264046961413</v>
      </c>
      <c r="CZ63" s="67"/>
      <c r="DA63" s="68">
        <f>($E63*CY$2*CY$4/1000+($E63*$E$77*CY$2/60/1000)*$E$79-($E63*CY$2/1000/60)*$E$79)*(1-$I63/100)</f>
        <v>7.3178247184985574</v>
      </c>
      <c r="DB63" s="67"/>
      <c r="DC63" s="68">
        <f>($E63*DC$2*DC$3/1000+($E63*$E$69*DC$2/60/1000)*$E$71-($E63*DC$2/1000/60)*$E$71)*(1-$I63/100)</f>
        <v>2.8675264046961413</v>
      </c>
      <c r="DD63" s="67"/>
      <c r="DE63" s="68">
        <f>($E63*DC$2*DC$4/1000+($E63*$E$77*DC$2/60/1000)*$E$79-($E63*DC$2/1000/60)*$E$79)*(1-$I63/100)</f>
        <v>7.3178247184985574</v>
      </c>
      <c r="DF63" s="67"/>
      <c r="DG63" s="68">
        <f>($E63*DG$2*DG$3/1000+($E63*$E$69*DG$2/60/1000)*$E$71-($E63*DG$2/1000/60)*$E$71)*(1-$I63/100)</f>
        <v>2.8675264046961413</v>
      </c>
      <c r="DH63" s="67"/>
      <c r="DI63" s="68">
        <f>($E63*DG$2*DG$4/1000+($E63*$E$77*DG$2/60/1000)*$E$79-($E63*DG$2/1000/60)*$E$79)*(1-$I63/100)</f>
        <v>7.3178247184985574</v>
      </c>
      <c r="DJ63" s="67"/>
      <c r="DK63" s="68">
        <f>($E63*DK$2*DK$3/1000+($E63*$E$69*DK$2/60/1000)*$E$71-($E63*DK$2/1000/60)*$E$71)*(1-$I63/100)</f>
        <v>2.8675264046961413</v>
      </c>
      <c r="DL63" s="67"/>
      <c r="DM63" s="68">
        <f>($E63*DK$2*DK$4/1000+($E63*$E$77*DK$2/60/1000)*$E$79-($E63*DK$2/1000/60)*$E$79)*(1-$I63/100)</f>
        <v>7.3178247184985574</v>
      </c>
      <c r="DN63" s="67"/>
      <c r="DO63" s="68">
        <f>($E63*DO$2*DO$3/1000+($E63*$E$69*DO$2/60/1000)*$E$71-($E63*DO$2/1000/60)*$E$71)*(1-$I63/100)</f>
        <v>2.8675264046961413</v>
      </c>
      <c r="DP63" s="67"/>
      <c r="DQ63" s="68">
        <f>($E63*DO$2*DO$4/1000+($E63*$E$77*DO$2/60/1000)*$E$79-($E63*DO$2/1000/60)*$E$79)*(1-$I63/100)</f>
        <v>7.3178247184985574</v>
      </c>
      <c r="DR63" s="67"/>
      <c r="DS63" s="68">
        <f>($E63*DS$2*DS$3/1000+($E63*$E$69*DS$2/60/1000)*$E$71-($E63*DS$2/1000/60)*$E$71)*(1-$I63/100)</f>
        <v>2.8675264046961413</v>
      </c>
      <c r="DT63" s="67"/>
      <c r="DU63" s="68">
        <f>($E63*DS$2*DS$4/1000+($E63*$E$77*DS$2/60/1000)*$E$79-($E63*DS$2/1000/60)*$E$79)*(1-$I63/100)</f>
        <v>7.3178247184985574</v>
      </c>
      <c r="DV63" s="67"/>
      <c r="DW63" s="68">
        <f>($E63*DW$2*DW$3/1000+($E63*$E$69*DW$2/60/1000)*$E$71-($E63*DW$2/1000/60)*$E$71)*(1-$I63/100)</f>
        <v>2.8675264046961413</v>
      </c>
      <c r="DX63" s="67"/>
      <c r="DY63" s="68">
        <f>($E63*DW$2*DW$4/1000+($E63*$E$77*DW$2/60/1000)*$E$79-($E63*DW$2/1000/60)*$E$79)*(1-$I63/100)</f>
        <v>7.3178247184985574</v>
      </c>
      <c r="DZ63" s="67"/>
      <c r="EA63" s="68">
        <f>($E63*EA$2*EA$3/1000+($E63*$E$69*EA$2/60/1000)*$E$71-($E63*EA$2/1000/60)*$E$71)*(1-$I63/100)</f>
        <v>2.461293497364188</v>
      </c>
      <c r="EB63" s="67"/>
      <c r="EC63" s="68">
        <f>($E63*EA$2*EA$4/1000+($E63*$E$77*EA$2/60/1000)*$E$79-($E63*EA$2/1000/60)*$E$79)*(1-$I63/100)</f>
        <v>6.2811328833779285</v>
      </c>
      <c r="ED63" s="67"/>
      <c r="EE63" s="68">
        <f>($E63*EE$2*EE$3/1000+($E63*$E$69*EE$2/60/1000)*$E$71-($E63*EE$2/1000/60)*$E$71)*(1-$I63/100)</f>
        <v>2.461293497364188</v>
      </c>
      <c r="EF63" s="67"/>
      <c r="EG63" s="68">
        <f>($E63*EE$2*EE$4/1000+($E63*$E$77*EE$2/60/1000)*$E$79-($E63*EE$2/1000/60)*$E$79)*(1-$I63/100)</f>
        <v>6.2811328833779285</v>
      </c>
      <c r="EH63" s="67"/>
      <c r="EI63" s="68">
        <f>($E63*EI$2*EI$3/1000+($E63*$E$69*EI$2/60/1000)*$E$71-($E63*EI$2/1000/60)*$E$71)*(1-$G63/100)</f>
        <v>0.5871601685806388</v>
      </c>
      <c r="EJ63" s="67"/>
      <c r="EK63" s="68">
        <f>($E63*EI$2*EI$4/1000+($E63*$E$77*EI$2/60/1000)*$E$79-($E63*EI$2/1000/60)*$E$79)*(1-$G63/100)</f>
        <v>1.4984117280735145</v>
      </c>
      <c r="EL63" s="67"/>
      <c r="EM63" s="68">
        <f>$E63*EM$2*EM$3/1000*(1-$I63/100)</f>
        <v>2.4478304299991924</v>
      </c>
      <c r="EN63" s="67"/>
      <c r="EO63" s="68">
        <f>$E63*EM$2*EM$4/1000*(1-$I63/100)</f>
        <v>6.1195760749979815</v>
      </c>
      <c r="EP63" s="67"/>
      <c r="EQ63" s="68">
        <f>$E63*EQ$2*EQ$3/1000*(1-$I63/100)</f>
        <v>2.4478304299991924</v>
      </c>
      <c r="ER63" s="67"/>
      <c r="ES63" s="68">
        <f>$E63*EQ$2*EQ$4/1000*(1-$I63/100)</f>
        <v>6.1195760749979815</v>
      </c>
      <c r="ET63" s="67"/>
      <c r="EU63" s="68">
        <f>($E63*EU$2*EU$3/1000+($E63*$E$69*EU$2/60/1000)*$E$71-($E63*EU$2/1000/60)*$E$71)*(1-$I63/100)</f>
        <v>2.8675264046961413</v>
      </c>
      <c r="EV63" s="67"/>
      <c r="EW63" s="68">
        <f>($E63*EU$2*EU$4/1000+($E63*$E$77*EU$2/60/1000)*$E$79-($E63*EU$2/1000/60)*$E$79)*(1-$I63/100)</f>
        <v>7.3178247184985574</v>
      </c>
      <c r="EX63" s="67"/>
      <c r="EY63" s="68">
        <f>($E63*EY$2*EY$3/1000+($E63*$E$69*EY$2/60/1000)*$E$71-($E63*EY$2/1000/60)*$E$71)*(1-$I63/100)</f>
        <v>2.8675264046961413</v>
      </c>
      <c r="EZ63" s="67"/>
      <c r="FA63" s="68">
        <f>($E63*EY$2*EY$4/1000+($E63*$E$77*EY$2/60/1000)*$E$79-($E63*EY$2/1000/60)*$E$79)*(1-$I63/100)</f>
        <v>7.3178247184985574</v>
      </c>
      <c r="FB63" s="67"/>
      <c r="FC63" s="68">
        <f>($E63*FC$2*FC$3/1000+($E63*$E$69*FC$2/60/1000)*$E$71-($E63*FC$2/1000/60)*$E$71)*(1-$I63/100)</f>
        <v>2.8675264046961413</v>
      </c>
      <c r="FD63" s="67"/>
      <c r="FE63" s="68">
        <f>($E63*FC$2*FC$4/1000+($E63*$E$77*FC$2/60/1000)*$E$79-($E63*FC$2/1000/60)*$E$79)*(1-$I63/100)</f>
        <v>7.3178247184985574</v>
      </c>
      <c r="FF63" s="67"/>
      <c r="FG63" s="68">
        <f>($E63*FG$2*FG$3/1000+($E63*$E$69*FG$2/60/1000)*$E$71-($E63*FG$2/1000/60)*$E$71)*(1-$I63/100)</f>
        <v>2.8675264046961413</v>
      </c>
      <c r="FH63" s="67"/>
      <c r="FI63" s="68">
        <f>($E63*FG$2*FG$4/1000+($E63*$E$77*FG$2/60/1000)*$E$79-($E63*FG$2/1000/60)*$E$79)*(1-$I63/100)</f>
        <v>7.3178247184985574</v>
      </c>
      <c r="FJ63" s="67"/>
      <c r="FK63" s="68">
        <f>($E63*FK$2*FK$3/1000+($E63*$E$69*FK$2/60/1000)*$E$71-($E63*FK$2/1000/60)*$E$71)*(1-$I63/100)</f>
        <v>2.8675264046961413</v>
      </c>
      <c r="FL63" s="67"/>
      <c r="FM63" s="68">
        <f>($E63*FK$2*FK$4/1000+($E63*$E$77*FK$2/60/1000)*$E$79-($E63*FK$2/1000/60)*$E$79)*(1-$I63/100)</f>
        <v>7.3178247184985574</v>
      </c>
      <c r="FN63" s="67"/>
      <c r="FO63" s="68">
        <f>($E63*FO$2*FO$3/1000+($E63*$E$69*FO$2/60/1000)*$E$71-($E63*FO$2/1000/60)*$E$71)*(1-$I63/100)</f>
        <v>2.8675264046961413</v>
      </c>
      <c r="FP63" s="67"/>
      <c r="FQ63" s="68">
        <f>($E63*FO$2*FO$4/1000+($E63*$E$77*FO$2/60/1000)*$E$79-($E63*FO$2/1000/60)*$E$79)*(1-$I63/100)</f>
        <v>7.3178247184985574</v>
      </c>
      <c r="FR63" s="67"/>
      <c r="FS63" s="68">
        <f>($E63*FS$2*FS$3/1000+($E63*$E$69*FS$2/60/1000)*$E$71-($E63*FS$2/1000/60)*$E$71)*(1-$I63/100)</f>
        <v>2.8675264046961413</v>
      </c>
      <c r="FT63" s="67"/>
      <c r="FU63" s="68">
        <f>($E63*FS$2*FS$4/1000+($E63*$E$77*FS$2/60/1000)*$E$79-($E63*FS$2/1000/60)*$E$79)*(1-$I63/100)</f>
        <v>7.3178247184985574</v>
      </c>
      <c r="FV63" s="67"/>
      <c r="FW63" s="68">
        <f>($E63*FW$2*FW$3/1000+($E63*$E$69*FW$2/60/1000)*$E$71-($E63*FW$2/1000/60)*$E$71)*(1-$I63/100)</f>
        <v>2.8675264046961413</v>
      </c>
      <c r="FX63" s="67"/>
      <c r="FY63" s="68">
        <f>($E63*FW$2*FW$4/1000+($E63*$E$77*FW$2/60/1000)*$E$79-($E63*FW$2/1000/60)*$E$79)*(1-$I63/100)</f>
        <v>7.3178247184985574</v>
      </c>
      <c r="FZ63" s="67"/>
    </row>
    <row r="64" spans="1:182" s="5" customFormat="1" ht="15" customHeight="1">
      <c r="A64" s="22" t="s">
        <v>216</v>
      </c>
      <c r="B64" s="26"/>
      <c r="C64" s="26"/>
      <c r="D64" s="27"/>
      <c r="E64" s="27"/>
      <c r="F64" s="27"/>
      <c r="G64" s="27"/>
      <c r="H64" s="27"/>
      <c r="I64" s="27"/>
      <c r="J64" s="27"/>
      <c r="K64" s="27"/>
      <c r="L64" s="27"/>
      <c r="M64" s="27"/>
      <c r="N64" s="27"/>
      <c r="O64" s="27"/>
      <c r="P64" s="27"/>
      <c r="Q64" s="27"/>
      <c r="R64" s="27"/>
      <c r="S64" s="27"/>
      <c r="T64" s="27"/>
      <c r="U64" s="27"/>
      <c r="V64" s="27"/>
      <c r="W64" s="27"/>
      <c r="X64" s="27"/>
      <c r="Y64" s="27"/>
      <c r="Z64" s="27"/>
      <c r="AA64" s="27"/>
      <c r="AB64" s="27"/>
      <c r="AC64" s="27"/>
      <c r="AD64" s="27"/>
      <c r="AE64" s="27"/>
      <c r="AF64" s="27"/>
      <c r="AG64" s="27"/>
      <c r="AH64" s="27"/>
      <c r="AI64" s="27"/>
      <c r="AJ64" s="27"/>
      <c r="AK64" s="27"/>
      <c r="AL64" s="27"/>
      <c r="AM64" s="27"/>
      <c r="AN64" s="27"/>
      <c r="AO64" s="27"/>
      <c r="AP64" s="27"/>
      <c r="AQ64" s="27"/>
      <c r="AR64" s="27"/>
      <c r="AS64" s="27"/>
      <c r="AT64" s="27"/>
      <c r="AU64" s="27"/>
      <c r="AV64" s="27"/>
      <c r="AW64" s="27"/>
      <c r="AX64" s="27"/>
      <c r="AY64" s="27"/>
      <c r="AZ64" s="27"/>
      <c r="BA64" s="27"/>
      <c r="BB64" s="27"/>
      <c r="BC64" s="27"/>
      <c r="BD64" s="27"/>
      <c r="BE64" s="27"/>
      <c r="BF64" s="27"/>
      <c r="BG64" s="27"/>
      <c r="BH64" s="27"/>
      <c r="BI64" s="27"/>
      <c r="BJ64" s="27"/>
      <c r="BK64" s="27"/>
      <c r="BL64" s="27"/>
      <c r="BM64" s="27"/>
      <c r="BN64" s="27"/>
      <c r="BO64" s="27"/>
      <c r="BP64" s="27"/>
      <c r="BQ64" s="27"/>
      <c r="BR64" s="27"/>
      <c r="BS64" s="27"/>
      <c r="BT64" s="27"/>
      <c r="BU64" s="27"/>
      <c r="BV64" s="27"/>
      <c r="BW64" s="27"/>
      <c r="BX64" s="27"/>
      <c r="BY64" s="27"/>
      <c r="BZ64" s="27"/>
      <c r="CA64" s="27"/>
      <c r="CB64" s="27"/>
      <c r="CC64" s="27"/>
      <c r="CD64" s="27"/>
      <c r="CE64" s="27"/>
      <c r="CF64" s="27"/>
      <c r="CG64" s="27"/>
      <c r="CH64" s="27"/>
      <c r="CI64" s="27"/>
      <c r="CJ64" s="27"/>
      <c r="CK64" s="27"/>
      <c r="CL64" s="27"/>
      <c r="CM64" s="27"/>
      <c r="CN64" s="27"/>
      <c r="CO64" s="27"/>
      <c r="CP64" s="27"/>
      <c r="CQ64" s="27"/>
      <c r="CR64" s="27"/>
      <c r="CS64" s="27"/>
      <c r="CT64" s="27"/>
      <c r="CU64" s="27"/>
      <c r="CV64" s="27"/>
      <c r="CW64" s="27"/>
      <c r="CX64" s="27"/>
      <c r="CY64" s="27"/>
      <c r="CZ64" s="27"/>
      <c r="DA64" s="27"/>
      <c r="DB64" s="27"/>
      <c r="DC64" s="27"/>
      <c r="DD64" s="27"/>
      <c r="DE64" s="27"/>
      <c r="DF64" s="27"/>
      <c r="DG64" s="27"/>
      <c r="DH64" s="27"/>
      <c r="DI64" s="27"/>
      <c r="DJ64" s="27"/>
      <c r="DK64" s="27"/>
      <c r="DL64" s="27"/>
      <c r="DM64" s="27"/>
      <c r="DN64" s="27"/>
      <c r="DO64" s="27"/>
      <c r="DP64" s="27"/>
      <c r="DQ64" s="27"/>
      <c r="DR64" s="27"/>
      <c r="DS64" s="27"/>
      <c r="DT64" s="27"/>
      <c r="DU64" s="27"/>
      <c r="DV64" s="27"/>
      <c r="DW64" s="27"/>
      <c r="DX64" s="27"/>
      <c r="DY64" s="27"/>
      <c r="DZ64" s="27"/>
      <c r="EA64" s="27"/>
      <c r="EB64" s="27"/>
      <c r="EC64" s="27"/>
      <c r="ED64" s="27"/>
      <c r="EE64" s="27"/>
      <c r="EF64" s="27"/>
      <c r="EG64" s="27"/>
      <c r="EH64" s="27"/>
      <c r="EI64" s="27"/>
      <c r="EJ64" s="27"/>
      <c r="EK64" s="27"/>
      <c r="EL64" s="27"/>
      <c r="EM64" s="27"/>
      <c r="EN64" s="27"/>
      <c r="EO64" s="27"/>
      <c r="EP64" s="27"/>
      <c r="EQ64" s="27"/>
      <c r="ER64" s="27"/>
      <c r="ES64" s="27"/>
      <c r="ET64" s="27"/>
      <c r="EU64" s="27"/>
      <c r="EV64" s="27"/>
      <c r="EW64" s="27"/>
      <c r="EX64" s="27"/>
      <c r="EY64" s="27"/>
      <c r="EZ64" s="27"/>
      <c r="FA64" s="27"/>
      <c r="FB64" s="27"/>
      <c r="FC64" s="27"/>
      <c r="FD64" s="27"/>
      <c r="FE64" s="27"/>
      <c r="FF64" s="27"/>
      <c r="FG64" s="27"/>
      <c r="FH64" s="27"/>
      <c r="FI64" s="27"/>
      <c r="FJ64" s="27"/>
      <c r="FK64" s="27"/>
      <c r="FL64" s="27"/>
      <c r="FM64" s="27"/>
      <c r="FN64" s="27"/>
      <c r="FO64" s="27"/>
      <c r="FP64" s="27"/>
      <c r="FQ64" s="27"/>
      <c r="FR64" s="27"/>
      <c r="FS64" s="27"/>
      <c r="FT64" s="27"/>
      <c r="FU64" s="27"/>
      <c r="FV64" s="27"/>
      <c r="FW64" s="27"/>
      <c r="FX64" s="27"/>
      <c r="FY64" s="27"/>
      <c r="FZ64" s="27"/>
    </row>
    <row r="65" spans="1:182" s="5" customFormat="1" ht="15" customHeight="1">
      <c r="A65" s="28" t="s">
        <v>217</v>
      </c>
      <c r="B65" s="29"/>
      <c r="C65" s="29"/>
      <c r="D65" s="27"/>
      <c r="E65" s="27"/>
      <c r="F65" s="27"/>
      <c r="G65" s="27"/>
      <c r="H65" s="27"/>
      <c r="I65" s="27"/>
      <c r="J65" s="27"/>
      <c r="K65" s="91"/>
      <c r="L65" s="92"/>
      <c r="M65" s="91"/>
      <c r="N65" s="92"/>
      <c r="O65" s="27"/>
      <c r="P65" s="27"/>
      <c r="Q65" s="27"/>
      <c r="R65" s="27"/>
      <c r="S65" s="27"/>
      <c r="T65" s="27"/>
      <c r="U65" s="27"/>
      <c r="V65" s="27"/>
      <c r="W65" s="27"/>
      <c r="X65" s="27"/>
      <c r="Y65" s="27"/>
      <c r="Z65" s="27"/>
      <c r="AA65" s="27"/>
      <c r="AB65" s="27"/>
      <c r="AC65" s="27"/>
      <c r="AD65" s="27"/>
      <c r="AE65" s="27"/>
      <c r="AF65" s="27"/>
      <c r="AG65" s="27"/>
      <c r="AH65" s="27"/>
      <c r="AI65" s="27"/>
      <c r="AJ65" s="27"/>
      <c r="AK65" s="27"/>
      <c r="AL65" s="27"/>
      <c r="AM65" s="27"/>
      <c r="AN65" s="27"/>
      <c r="AO65" s="27"/>
      <c r="AP65" s="27"/>
      <c r="AQ65" s="27"/>
      <c r="AR65" s="27"/>
      <c r="AS65" s="27"/>
      <c r="AT65" s="27"/>
      <c r="AU65" s="27"/>
      <c r="AV65" s="27"/>
      <c r="AW65" s="27"/>
      <c r="AX65" s="27"/>
      <c r="AY65" s="27"/>
      <c r="AZ65" s="27"/>
      <c r="BA65" s="27"/>
      <c r="BB65" s="27"/>
      <c r="BC65" s="27"/>
      <c r="BD65" s="27"/>
      <c r="BE65" s="27"/>
      <c r="BF65" s="27"/>
      <c r="BG65" s="27"/>
      <c r="BH65" s="27"/>
      <c r="BI65" s="27"/>
      <c r="BJ65" s="27"/>
      <c r="BK65" s="27"/>
      <c r="BL65" s="27"/>
      <c r="BM65" s="27"/>
      <c r="BN65" s="27"/>
      <c r="BO65" s="27"/>
      <c r="BP65" s="27"/>
      <c r="BQ65" s="27"/>
      <c r="BR65" s="27"/>
      <c r="BS65" s="27"/>
      <c r="BT65" s="27"/>
      <c r="BU65" s="27"/>
      <c r="BV65" s="27"/>
      <c r="BW65" s="27"/>
      <c r="BX65" s="27"/>
      <c r="BY65" s="27"/>
      <c r="BZ65" s="27"/>
      <c r="CA65" s="27"/>
      <c r="CB65" s="27"/>
      <c r="CC65" s="27"/>
      <c r="CD65" s="27"/>
      <c r="CE65" s="27"/>
      <c r="CF65" s="27"/>
      <c r="CG65" s="27"/>
      <c r="CH65" s="27"/>
      <c r="CI65" s="27"/>
      <c r="CJ65" s="27"/>
      <c r="CK65" s="27"/>
      <c r="CL65" s="27"/>
      <c r="CM65" s="27"/>
      <c r="CN65" s="27"/>
      <c r="CO65" s="27"/>
      <c r="CP65" s="27"/>
      <c r="CQ65" s="27"/>
      <c r="CR65" s="27"/>
      <c r="CS65" s="27"/>
      <c r="CT65" s="27"/>
      <c r="CU65" s="27"/>
      <c r="CV65" s="27"/>
      <c r="CW65" s="27"/>
      <c r="CX65" s="27"/>
      <c r="CY65" s="27"/>
      <c r="CZ65" s="27"/>
      <c r="DA65" s="27"/>
      <c r="DB65" s="27"/>
      <c r="DC65" s="27"/>
      <c r="DD65" s="27"/>
      <c r="DE65" s="27"/>
      <c r="DF65" s="27"/>
      <c r="DG65" s="27"/>
      <c r="DH65" s="27"/>
      <c r="DI65" s="27"/>
      <c r="DJ65" s="27"/>
      <c r="DK65" s="27"/>
      <c r="DL65" s="27"/>
      <c r="DM65" s="27"/>
      <c r="DN65" s="27"/>
      <c r="DO65" s="27"/>
      <c r="DP65" s="27"/>
      <c r="DQ65" s="27"/>
      <c r="DR65" s="27"/>
      <c r="DS65" s="27"/>
      <c r="DT65" s="27"/>
      <c r="DU65" s="27"/>
      <c r="DV65" s="27"/>
      <c r="DW65" s="27"/>
      <c r="DX65" s="27"/>
      <c r="DY65" s="27"/>
      <c r="DZ65" s="27"/>
      <c r="EA65" s="27"/>
      <c r="EB65" s="27"/>
      <c r="EC65" s="27"/>
      <c r="ED65" s="27"/>
      <c r="EE65" s="27"/>
      <c r="EF65" s="27"/>
      <c r="EG65" s="27"/>
      <c r="EH65" s="27"/>
      <c r="EI65" s="27"/>
      <c r="EJ65" s="27"/>
      <c r="EK65" s="27"/>
      <c r="EL65" s="27"/>
      <c r="EM65" s="27"/>
      <c r="EN65" s="27"/>
      <c r="EO65" s="27"/>
      <c r="EP65" s="27"/>
      <c r="EQ65" s="27"/>
      <c r="ER65" s="27"/>
      <c r="ES65" s="27"/>
      <c r="ET65" s="27"/>
      <c r="EU65" s="27"/>
      <c r="EV65" s="27"/>
      <c r="EW65" s="27"/>
      <c r="EX65" s="27"/>
      <c r="EY65" s="27"/>
      <c r="EZ65" s="27"/>
      <c r="FA65" s="27"/>
      <c r="FB65" s="27"/>
      <c r="FC65" s="27"/>
      <c r="FD65" s="27"/>
      <c r="FE65" s="27"/>
      <c r="FF65" s="27"/>
      <c r="FG65" s="27"/>
      <c r="FH65" s="27"/>
      <c r="FI65" s="27"/>
      <c r="FJ65" s="27"/>
      <c r="FK65" s="27"/>
      <c r="FL65" s="27"/>
      <c r="FM65" s="27"/>
      <c r="FN65" s="27"/>
      <c r="FO65" s="27"/>
      <c r="FP65" s="27"/>
      <c r="FQ65" s="27"/>
      <c r="FR65" s="27"/>
      <c r="FS65" s="27"/>
      <c r="FT65" s="27"/>
      <c r="FU65" s="27"/>
      <c r="FV65" s="27"/>
      <c r="FW65" s="27"/>
      <c r="FX65" s="27"/>
      <c r="FY65" s="27"/>
      <c r="FZ65" s="27"/>
    </row>
    <row r="66" spans="1:182" s="5" customFormat="1" ht="15" customHeight="1">
      <c r="A66" s="30" t="str">
        <f ca="1">"("&amp;CHAR((ROW()-MATCH("Notes",A:A,FALSE)-COUNTIF(INDIRECT(ADDRESS(MATCH("Notes",A:A,FALSE),COLUMN())):INDIRECT(ADDRESS(ROW()-1,COLUMN())),""))+95)&amp;")"</f>
        <v>(a)</v>
      </c>
      <c r="B66" s="26" t="s">
        <v>218</v>
      </c>
      <c r="C66" s="26"/>
      <c r="D66" s="27"/>
      <c r="E66" s="27"/>
      <c r="F66" s="27"/>
      <c r="G66" s="27"/>
      <c r="H66" s="27"/>
      <c r="I66" s="27"/>
      <c r="J66" s="27"/>
      <c r="K66" s="27"/>
      <c r="L66" s="27"/>
      <c r="M66" s="27"/>
      <c r="N66" s="92"/>
      <c r="O66" s="27"/>
      <c r="P66" s="26" t="str">
        <f ca="1">$A$72&amp;", "&amp;$A$73</f>
        <v>(b), (c)</v>
      </c>
      <c r="Q66" s="27"/>
      <c r="R66" s="27"/>
      <c r="S66" s="27"/>
      <c r="T66" s="27"/>
      <c r="U66" s="27"/>
      <c r="V66" s="27"/>
      <c r="W66" s="27"/>
      <c r="X66" s="27"/>
      <c r="Y66" s="27"/>
      <c r="Z66" s="27"/>
      <c r="AA66" s="27"/>
      <c r="AB66" s="27"/>
      <c r="AC66" s="27"/>
      <c r="AD66" s="27"/>
      <c r="AE66" s="27"/>
      <c r="AF66" s="27"/>
      <c r="AG66" s="27"/>
      <c r="AH66" s="27"/>
      <c r="AI66" s="27"/>
      <c r="AJ66" s="27"/>
      <c r="AK66" s="27"/>
      <c r="AL66" s="27"/>
      <c r="AM66" s="27"/>
      <c r="AN66" s="27"/>
      <c r="AO66" s="27"/>
      <c r="AP66" s="27"/>
      <c r="AQ66" s="27"/>
      <c r="AR66" s="27"/>
      <c r="AS66" s="27"/>
      <c r="AT66" s="27"/>
      <c r="AU66" s="27"/>
      <c r="AV66" s="27"/>
      <c r="AW66" s="27"/>
      <c r="AX66" s="27"/>
      <c r="AY66" s="27"/>
      <c r="AZ66" s="27"/>
      <c r="BA66" s="27"/>
      <c r="BB66" s="27"/>
      <c r="BC66" s="27"/>
      <c r="BD66" s="27"/>
      <c r="BE66" s="27"/>
      <c r="BF66" s="27"/>
      <c r="BG66" s="27"/>
      <c r="BH66" s="27"/>
      <c r="BI66" s="27"/>
      <c r="BJ66" s="27"/>
      <c r="BK66" s="27"/>
      <c r="BL66" s="27"/>
      <c r="BM66" s="27"/>
      <c r="BN66" s="27"/>
      <c r="BO66" s="27"/>
      <c r="BP66" s="27"/>
      <c r="BQ66" s="27"/>
      <c r="BR66" s="27"/>
      <c r="BS66" s="27"/>
      <c r="BT66" s="27"/>
      <c r="BU66" s="27"/>
      <c r="BV66" s="27"/>
      <c r="BW66" s="27"/>
      <c r="BX66" s="27"/>
      <c r="BY66" s="27"/>
      <c r="BZ66" s="27"/>
      <c r="CA66" s="27"/>
      <c r="CB66" s="27"/>
      <c r="CC66" s="27"/>
      <c r="CD66" s="27"/>
      <c r="CE66" s="27"/>
      <c r="CF66" s="27"/>
      <c r="CG66" s="27"/>
      <c r="CH66" s="27"/>
      <c r="CI66" s="27"/>
      <c r="CJ66" s="27"/>
      <c r="CK66" s="27"/>
      <c r="CL66" s="27"/>
      <c r="CM66" s="27"/>
      <c r="CN66" s="27"/>
      <c r="CO66" s="27"/>
      <c r="CP66" s="27"/>
      <c r="CQ66" s="27"/>
      <c r="CR66" s="27"/>
      <c r="CS66" s="27"/>
      <c r="CT66" s="27"/>
      <c r="CU66" s="27"/>
      <c r="CV66" s="27"/>
      <c r="CW66" s="27"/>
      <c r="CX66" s="27"/>
      <c r="CY66" s="27"/>
      <c r="CZ66" s="27"/>
      <c r="DA66" s="27"/>
      <c r="DB66" s="27"/>
      <c r="DC66" s="27"/>
      <c r="DD66" s="27"/>
      <c r="DE66" s="27"/>
      <c r="DF66" s="27"/>
      <c r="DG66" s="27"/>
      <c r="DH66" s="27"/>
      <c r="DI66" s="27"/>
      <c r="DJ66" s="27"/>
      <c r="DK66" s="27"/>
      <c r="DL66" s="27"/>
      <c r="DM66" s="27"/>
      <c r="DN66" s="27"/>
      <c r="DO66" s="27"/>
      <c r="DP66" s="27"/>
      <c r="DQ66" s="27"/>
      <c r="DR66" s="27"/>
      <c r="DS66" s="27"/>
      <c r="DT66" s="27"/>
      <c r="DU66" s="27"/>
      <c r="DV66" s="27"/>
      <c r="DW66" s="27"/>
      <c r="DX66" s="27"/>
      <c r="DY66" s="27"/>
      <c r="DZ66" s="27"/>
      <c r="EA66" s="27"/>
      <c r="EB66" s="27"/>
      <c r="EC66" s="27"/>
      <c r="ED66" s="27"/>
      <c r="EE66" s="27"/>
      <c r="EF66" s="27"/>
      <c r="EG66" s="27"/>
      <c r="EH66" s="27"/>
      <c r="EI66" s="27"/>
      <c r="EJ66" s="27"/>
      <c r="EK66" s="27"/>
      <c r="EL66" s="27"/>
      <c r="EM66" s="27"/>
      <c r="EN66" s="27"/>
      <c r="EO66" s="27"/>
      <c r="EP66" s="27"/>
      <c r="EQ66" s="27"/>
      <c r="ER66" s="27"/>
      <c r="ES66" s="27"/>
      <c r="ET66" s="27"/>
      <c r="EU66" s="27"/>
      <c r="EV66" s="27"/>
      <c r="EW66" s="27"/>
      <c r="EX66" s="27"/>
      <c r="EY66" s="27"/>
      <c r="EZ66" s="27"/>
      <c r="FA66" s="27"/>
      <c r="FB66" s="27"/>
      <c r="FC66" s="27"/>
      <c r="FD66" s="27"/>
      <c r="FE66" s="27"/>
      <c r="FF66" s="27"/>
      <c r="FG66" s="27"/>
      <c r="FH66" s="27"/>
      <c r="FI66" s="27"/>
      <c r="FJ66" s="27"/>
      <c r="FK66" s="27"/>
      <c r="FL66" s="27"/>
      <c r="FM66" s="27"/>
      <c r="FN66" s="27"/>
      <c r="FO66" s="27"/>
      <c r="FP66" s="27"/>
      <c r="FQ66" s="27"/>
      <c r="FR66" s="27"/>
      <c r="FS66" s="27"/>
      <c r="FT66" s="27"/>
      <c r="FU66" s="27"/>
      <c r="FV66" s="27"/>
      <c r="FW66" s="27"/>
      <c r="FX66" s="27"/>
      <c r="FY66" s="27"/>
      <c r="FZ66" s="27"/>
    </row>
    <row r="67" spans="1:182" s="5" customFormat="1" ht="15" customHeight="1">
      <c r="A67" s="30"/>
      <c r="B67" s="31" t="s">
        <v>219</v>
      </c>
      <c r="C67" s="26"/>
      <c r="D67" s="27"/>
      <c r="E67" s="27"/>
      <c r="F67" s="27"/>
      <c r="G67" s="27"/>
      <c r="H67" s="27"/>
      <c r="I67" s="27"/>
      <c r="J67" s="27"/>
      <c r="K67" s="27"/>
      <c r="L67" s="27"/>
      <c r="M67" s="27"/>
      <c r="N67" s="92"/>
      <c r="O67" s="27"/>
      <c r="P67" s="27"/>
      <c r="Q67" s="27"/>
      <c r="R67" s="27"/>
      <c r="S67" s="27"/>
      <c r="T67" s="27"/>
      <c r="U67" s="27"/>
      <c r="V67" s="27"/>
      <c r="W67" s="27"/>
      <c r="X67" s="27"/>
      <c r="Y67" s="27"/>
      <c r="Z67" s="27"/>
      <c r="AA67" s="27"/>
      <c r="AB67" s="27"/>
      <c r="AC67" s="27"/>
      <c r="AD67" s="27"/>
      <c r="AE67" s="27"/>
      <c r="AF67" s="27"/>
      <c r="AG67" s="27"/>
      <c r="AH67" s="27"/>
      <c r="AI67" s="27"/>
      <c r="AJ67" s="27"/>
      <c r="AK67" s="27"/>
      <c r="AL67" s="27"/>
      <c r="AM67" s="27"/>
      <c r="AN67" s="27"/>
      <c r="AO67" s="27"/>
      <c r="AP67" s="27"/>
      <c r="AQ67" s="27"/>
      <c r="AR67" s="27"/>
      <c r="AS67" s="27"/>
      <c r="AT67" s="27"/>
      <c r="AU67" s="27"/>
      <c r="AV67" s="27"/>
      <c r="AW67" s="27"/>
      <c r="AX67" s="27"/>
      <c r="AY67" s="27"/>
      <c r="AZ67" s="27"/>
      <c r="BA67" s="27"/>
      <c r="BB67" s="27"/>
      <c r="BC67" s="27"/>
      <c r="BD67" s="27"/>
      <c r="BE67" s="27"/>
      <c r="BF67" s="27"/>
      <c r="BG67" s="27"/>
      <c r="BH67" s="27"/>
      <c r="BI67" s="27"/>
      <c r="BJ67" s="27"/>
      <c r="BK67" s="27"/>
      <c r="BL67" s="27"/>
      <c r="BM67" s="27"/>
      <c r="BN67" s="27"/>
      <c r="BO67" s="27"/>
      <c r="BP67" s="27"/>
      <c r="BQ67" s="27"/>
      <c r="BR67" s="27"/>
      <c r="BS67" s="27"/>
      <c r="BT67" s="27"/>
      <c r="BU67" s="27"/>
      <c r="BV67" s="27"/>
      <c r="BW67" s="27"/>
      <c r="BX67" s="27"/>
      <c r="BY67" s="27"/>
      <c r="BZ67" s="27"/>
      <c r="CA67" s="27"/>
      <c r="CB67" s="27"/>
      <c r="CC67" s="27"/>
      <c r="CD67" s="27"/>
      <c r="CE67" s="27"/>
      <c r="CF67" s="27"/>
      <c r="CG67" s="27"/>
      <c r="CH67" s="27"/>
      <c r="CI67" s="27"/>
      <c r="CJ67" s="27"/>
      <c r="CK67" s="27"/>
      <c r="CL67" s="27"/>
      <c r="CM67" s="27"/>
      <c r="CN67" s="27"/>
      <c r="CO67" s="27"/>
      <c r="CP67" s="27"/>
      <c r="CQ67" s="27"/>
      <c r="CR67" s="27"/>
      <c r="CS67" s="27"/>
      <c r="CT67" s="27"/>
      <c r="CU67" s="27"/>
      <c r="CV67" s="27"/>
      <c r="CW67" s="27"/>
      <c r="CX67" s="27"/>
      <c r="CY67" s="27"/>
      <c r="CZ67" s="27"/>
      <c r="DA67" s="27"/>
      <c r="DB67" s="27"/>
      <c r="DC67" s="27"/>
      <c r="DD67" s="27"/>
      <c r="DE67" s="27"/>
      <c r="DF67" s="27"/>
      <c r="DG67" s="27"/>
      <c r="DH67" s="27"/>
      <c r="DI67" s="27"/>
      <c r="DJ67" s="27"/>
      <c r="DK67" s="27"/>
      <c r="DL67" s="27"/>
      <c r="DM67" s="27"/>
      <c r="DN67" s="27"/>
      <c r="DO67" s="27"/>
      <c r="DP67" s="27"/>
      <c r="DQ67" s="27"/>
      <c r="DR67" s="27"/>
      <c r="DS67" s="27"/>
      <c r="DT67" s="27"/>
      <c r="DU67" s="27"/>
      <c r="DV67" s="27"/>
      <c r="DW67" s="27"/>
      <c r="DX67" s="27"/>
      <c r="DY67" s="27"/>
      <c r="DZ67" s="27"/>
      <c r="EA67" s="27"/>
      <c r="EB67" s="27"/>
      <c r="EC67" s="27"/>
      <c r="ED67" s="27"/>
      <c r="EE67" s="27"/>
      <c r="EF67" s="27"/>
      <c r="EG67" s="27"/>
      <c r="EH67" s="27"/>
      <c r="EI67" s="27"/>
      <c r="EJ67" s="27"/>
      <c r="EK67" s="27"/>
      <c r="EL67" s="27"/>
      <c r="EM67" s="27"/>
      <c r="EN67" s="27"/>
      <c r="EO67" s="27"/>
      <c r="EP67" s="27"/>
      <c r="EQ67" s="27"/>
      <c r="ER67" s="27"/>
      <c r="ES67" s="27"/>
      <c r="ET67" s="27"/>
      <c r="EU67" s="27"/>
      <c r="EV67" s="27"/>
      <c r="EW67" s="27"/>
      <c r="EX67" s="27"/>
      <c r="EY67" s="27"/>
      <c r="EZ67" s="27"/>
      <c r="FA67" s="27"/>
      <c r="FB67" s="27"/>
      <c r="FC67" s="27"/>
      <c r="FD67" s="27"/>
      <c r="FE67" s="27"/>
      <c r="FF67" s="27"/>
      <c r="FG67" s="27"/>
      <c r="FH67" s="27"/>
      <c r="FI67" s="27"/>
      <c r="FJ67" s="27"/>
      <c r="FK67" s="27"/>
      <c r="FL67" s="27"/>
      <c r="FM67" s="27"/>
      <c r="FN67" s="27"/>
      <c r="FO67" s="27"/>
      <c r="FP67" s="27"/>
      <c r="FQ67" s="27"/>
      <c r="FR67" s="27"/>
      <c r="FS67" s="27"/>
      <c r="FT67" s="27"/>
      <c r="FU67" s="27"/>
      <c r="FV67" s="27"/>
      <c r="FW67" s="27"/>
      <c r="FX67" s="27"/>
      <c r="FY67" s="27"/>
      <c r="FZ67" s="27"/>
    </row>
    <row r="68" spans="1:182" s="5" customFormat="1" ht="15" customHeight="1">
      <c r="A68" s="30"/>
      <c r="B68" s="26" t="s">
        <v>220</v>
      </c>
      <c r="C68" s="26"/>
      <c r="D68" s="27"/>
      <c r="E68" s="27"/>
      <c r="F68" s="27"/>
      <c r="G68" s="27"/>
      <c r="H68" s="27"/>
      <c r="I68" s="27"/>
      <c r="J68" s="27"/>
      <c r="K68" s="27"/>
      <c r="L68" s="27"/>
      <c r="M68" s="27" t="str">
        <f ca="1">$A$85</f>
        <v>(3)</v>
      </c>
      <c r="N68" s="92"/>
      <c r="O68" s="27"/>
      <c r="P68" s="27"/>
      <c r="Q68" s="27"/>
      <c r="R68" s="27"/>
      <c r="S68" s="27"/>
      <c r="T68" s="27"/>
      <c r="U68" s="27"/>
      <c r="V68" s="27"/>
      <c r="W68" s="27"/>
      <c r="X68" s="27"/>
      <c r="Y68" s="27"/>
      <c r="Z68" s="27"/>
      <c r="AA68" s="27"/>
      <c r="AB68" s="27"/>
      <c r="AC68" s="27"/>
      <c r="AD68" s="27"/>
      <c r="AE68" s="27"/>
      <c r="AF68" s="27"/>
      <c r="AG68" s="27"/>
      <c r="AH68" s="27"/>
      <c r="AI68" s="27"/>
      <c r="AJ68" s="27"/>
      <c r="AK68" s="27"/>
      <c r="AL68" s="27"/>
      <c r="AM68" s="27"/>
      <c r="AN68" s="27"/>
      <c r="AO68" s="27"/>
      <c r="AP68" s="27"/>
      <c r="AQ68" s="27"/>
      <c r="AR68" s="27"/>
      <c r="AS68" s="27"/>
      <c r="AT68" s="27"/>
      <c r="AU68" s="27"/>
      <c r="AV68" s="27"/>
      <c r="AW68" s="27"/>
      <c r="AX68" s="27"/>
      <c r="AY68" s="27"/>
      <c r="AZ68" s="27"/>
      <c r="BA68" s="27"/>
      <c r="BB68" s="27"/>
      <c r="BC68" s="27"/>
      <c r="BD68" s="27"/>
      <c r="BE68" s="27"/>
      <c r="BF68" s="27"/>
      <c r="BG68" s="27"/>
      <c r="BH68" s="27"/>
      <c r="BI68" s="27"/>
      <c r="BJ68" s="27"/>
      <c r="BK68" s="27"/>
      <c r="BL68" s="27"/>
      <c r="BM68" s="27"/>
      <c r="BN68" s="27"/>
      <c r="BO68" s="27"/>
      <c r="BP68" s="27"/>
      <c r="BQ68" s="27"/>
      <c r="BR68" s="27"/>
      <c r="BS68" s="27"/>
      <c r="BT68" s="27"/>
      <c r="BU68" s="27"/>
      <c r="BV68" s="27"/>
      <c r="BW68" s="27"/>
      <c r="BX68" s="27"/>
      <c r="BY68" s="27"/>
      <c r="BZ68" s="27"/>
      <c r="CA68" s="27"/>
      <c r="CB68" s="27"/>
      <c r="CC68" s="27"/>
      <c r="CD68" s="27"/>
      <c r="CE68" s="27"/>
      <c r="CF68" s="27"/>
      <c r="CG68" s="27"/>
      <c r="CH68" s="27"/>
      <c r="CI68" s="27"/>
      <c r="CJ68" s="27"/>
      <c r="CK68" s="27"/>
      <c r="CL68" s="27"/>
      <c r="CM68" s="27"/>
      <c r="CN68" s="27"/>
      <c r="CO68" s="27"/>
      <c r="CP68" s="27"/>
      <c r="CQ68" s="27"/>
      <c r="CR68" s="27"/>
      <c r="CS68" s="27"/>
      <c r="CT68" s="27"/>
      <c r="CU68" s="27"/>
      <c r="CV68" s="27"/>
      <c r="CW68" s="27"/>
      <c r="CX68" s="27"/>
      <c r="CY68" s="27"/>
      <c r="CZ68" s="27"/>
      <c r="DA68" s="27"/>
      <c r="DB68" s="27"/>
      <c r="DC68" s="27"/>
      <c r="DD68" s="27"/>
      <c r="DE68" s="27"/>
      <c r="DF68" s="27"/>
      <c r="DG68" s="27"/>
      <c r="DH68" s="27"/>
      <c r="DI68" s="27"/>
      <c r="DJ68" s="27"/>
      <c r="DK68" s="27"/>
      <c r="DL68" s="27"/>
      <c r="DM68" s="27"/>
      <c r="DN68" s="27"/>
      <c r="DO68" s="27"/>
      <c r="DP68" s="27"/>
      <c r="DQ68" s="27"/>
      <c r="DR68" s="27"/>
      <c r="DS68" s="27"/>
      <c r="DT68" s="27"/>
      <c r="DU68" s="27"/>
      <c r="DV68" s="27"/>
      <c r="DW68" s="27"/>
      <c r="DX68" s="27"/>
      <c r="DY68" s="27"/>
      <c r="DZ68" s="27"/>
      <c r="EA68" s="27"/>
      <c r="EB68" s="27"/>
      <c r="EC68" s="27"/>
      <c r="ED68" s="27"/>
      <c r="EE68" s="27"/>
      <c r="EF68" s="27"/>
      <c r="EG68" s="27"/>
      <c r="EH68" s="27"/>
      <c r="EI68" s="27"/>
      <c r="EJ68" s="27"/>
      <c r="EK68" s="27"/>
      <c r="EL68" s="27"/>
      <c r="EM68" s="27"/>
      <c r="EN68" s="27"/>
      <c r="EO68" s="27"/>
      <c r="EP68" s="27"/>
      <c r="EQ68" s="27"/>
      <c r="ER68" s="27"/>
      <c r="ES68" s="27"/>
      <c r="ET68" s="27"/>
      <c r="EU68" s="27"/>
      <c r="EV68" s="27"/>
      <c r="EW68" s="27"/>
      <c r="EX68" s="27"/>
      <c r="EY68" s="27"/>
      <c r="EZ68" s="27"/>
      <c r="FA68" s="27"/>
      <c r="FB68" s="27"/>
      <c r="FC68" s="27"/>
      <c r="FD68" s="27"/>
      <c r="FE68" s="27"/>
      <c r="FF68" s="27"/>
      <c r="FG68" s="27"/>
      <c r="FH68" s="27"/>
      <c r="FI68" s="27"/>
      <c r="FJ68" s="27"/>
      <c r="FK68" s="27"/>
      <c r="FL68" s="27"/>
      <c r="FM68" s="27"/>
      <c r="FN68" s="27"/>
      <c r="FO68" s="27"/>
      <c r="FP68" s="27"/>
      <c r="FQ68" s="27"/>
      <c r="FR68" s="27"/>
      <c r="FS68" s="27"/>
      <c r="FT68" s="27"/>
      <c r="FU68" s="27"/>
      <c r="FV68" s="27"/>
      <c r="FW68" s="27"/>
      <c r="FX68" s="27"/>
      <c r="FY68" s="27"/>
      <c r="FZ68" s="27"/>
    </row>
    <row r="69" spans="1:182" s="5" customFormat="1" ht="15" customHeight="1">
      <c r="A69" s="30"/>
      <c r="B69" s="26"/>
      <c r="C69" s="27"/>
      <c r="D69" s="32" t="s">
        <v>221</v>
      </c>
      <c r="E69" s="27">
        <v>4.3</v>
      </c>
      <c r="F69" s="27" t="str">
        <f ca="1">$A$86</f>
        <v>(4)</v>
      </c>
      <c r="G69" s="27"/>
      <c r="H69" s="27"/>
      <c r="I69" s="27"/>
      <c r="J69" s="27"/>
      <c r="K69" s="27"/>
      <c r="L69" s="27"/>
      <c r="M69" s="27"/>
      <c r="N69" s="92"/>
      <c r="O69" s="27"/>
      <c r="P69" s="27"/>
      <c r="Q69" s="27"/>
      <c r="R69" s="27"/>
      <c r="S69" s="27"/>
      <c r="T69" s="27"/>
      <c r="U69" s="27"/>
      <c r="V69" s="27"/>
      <c r="W69" s="27"/>
      <c r="X69" s="27"/>
      <c r="Y69" s="27"/>
      <c r="Z69" s="27"/>
      <c r="AA69" s="27"/>
      <c r="AB69" s="27"/>
      <c r="AC69" s="27"/>
      <c r="AD69" s="27"/>
      <c r="AE69" s="27"/>
      <c r="AF69" s="27"/>
      <c r="AG69" s="27"/>
      <c r="AH69" s="27"/>
      <c r="AI69" s="27"/>
      <c r="AJ69" s="27"/>
      <c r="AK69" s="27"/>
      <c r="AL69" s="27"/>
      <c r="AM69" s="27"/>
      <c r="AN69" s="27"/>
      <c r="AO69" s="27"/>
      <c r="AP69" s="27"/>
      <c r="AQ69" s="27"/>
      <c r="AR69" s="27"/>
      <c r="AS69" s="27"/>
      <c r="AT69" s="27"/>
      <c r="AU69" s="27"/>
      <c r="AV69" s="27"/>
      <c r="AW69" s="27"/>
      <c r="AX69" s="27"/>
      <c r="AY69" s="27"/>
      <c r="AZ69" s="27"/>
      <c r="BA69" s="27"/>
      <c r="BB69" s="27"/>
      <c r="BC69" s="27"/>
      <c r="BD69" s="27"/>
      <c r="BE69" s="27"/>
      <c r="BF69" s="27"/>
      <c r="BG69" s="27"/>
      <c r="BH69" s="27"/>
      <c r="BI69" s="27"/>
      <c r="BJ69" s="27"/>
      <c r="BK69" s="27"/>
      <c r="BL69" s="27"/>
      <c r="BM69" s="27"/>
      <c r="BN69" s="27"/>
      <c r="BO69" s="27"/>
      <c r="BP69" s="27"/>
      <c r="BQ69" s="27"/>
      <c r="BR69" s="27"/>
      <c r="BS69" s="27"/>
      <c r="BT69" s="27"/>
      <c r="BU69" s="27"/>
      <c r="BV69" s="27"/>
      <c r="BW69" s="27"/>
      <c r="BX69" s="27"/>
      <c r="BY69" s="27"/>
      <c r="BZ69" s="27"/>
      <c r="CA69" s="27"/>
      <c r="CB69" s="27"/>
      <c r="CC69" s="27"/>
      <c r="CD69" s="27"/>
      <c r="CE69" s="27"/>
      <c r="CF69" s="27"/>
      <c r="CG69" s="27"/>
      <c r="CH69" s="27"/>
      <c r="CI69" s="27"/>
      <c r="CJ69" s="27"/>
      <c r="CK69" s="27"/>
      <c r="CL69" s="27"/>
      <c r="CM69" s="27"/>
      <c r="CN69" s="27"/>
      <c r="CO69" s="27"/>
      <c r="CP69" s="27"/>
      <c r="CQ69" s="27"/>
      <c r="CR69" s="27"/>
      <c r="CS69" s="27"/>
      <c r="CT69" s="27"/>
      <c r="CU69" s="27"/>
      <c r="CV69" s="27"/>
      <c r="CW69" s="27"/>
      <c r="CX69" s="27"/>
      <c r="CY69" s="27"/>
      <c r="CZ69" s="27"/>
      <c r="DA69" s="27"/>
      <c r="DB69" s="27"/>
      <c r="DC69" s="27"/>
      <c r="DD69" s="27"/>
      <c r="DE69" s="27"/>
      <c r="DF69" s="27"/>
      <c r="DG69" s="27"/>
      <c r="DH69" s="27"/>
      <c r="DI69" s="27"/>
      <c r="DJ69" s="27"/>
      <c r="DK69" s="27"/>
      <c r="DL69" s="27"/>
      <c r="DM69" s="27"/>
      <c r="DN69" s="27"/>
      <c r="DO69" s="27"/>
      <c r="DP69" s="27"/>
      <c r="DQ69" s="27"/>
      <c r="DR69" s="27"/>
      <c r="DS69" s="27"/>
      <c r="DT69" s="27"/>
      <c r="DU69" s="27"/>
      <c r="DV69" s="27"/>
      <c r="DW69" s="27"/>
      <c r="DX69" s="27"/>
      <c r="DY69" s="27"/>
      <c r="DZ69" s="27"/>
      <c r="EA69" s="27"/>
      <c r="EB69" s="27"/>
      <c r="EC69" s="27"/>
      <c r="ED69" s="27"/>
      <c r="EE69" s="27"/>
      <c r="EF69" s="27"/>
      <c r="EG69" s="27"/>
      <c r="EH69" s="27"/>
      <c r="EI69" s="27"/>
      <c r="EJ69" s="27"/>
      <c r="EK69" s="27"/>
      <c r="EL69" s="27"/>
      <c r="EM69" s="27"/>
      <c r="EN69" s="27"/>
      <c r="EO69" s="27"/>
      <c r="EP69" s="27"/>
      <c r="EQ69" s="27"/>
      <c r="ER69" s="27"/>
      <c r="ES69" s="27"/>
      <c r="ET69" s="27"/>
      <c r="EU69" s="27"/>
      <c r="EV69" s="27"/>
      <c r="EW69" s="27"/>
      <c r="EX69" s="27"/>
      <c r="EY69" s="27"/>
      <c r="EZ69" s="27"/>
      <c r="FA69" s="27"/>
      <c r="FB69" s="27"/>
      <c r="FC69" s="27"/>
      <c r="FD69" s="27"/>
      <c r="FE69" s="27"/>
      <c r="FF69" s="27"/>
      <c r="FG69" s="27"/>
      <c r="FH69" s="27"/>
      <c r="FI69" s="27"/>
      <c r="FJ69" s="27"/>
      <c r="FK69" s="27"/>
      <c r="FL69" s="27"/>
      <c r="FM69" s="27"/>
      <c r="FN69" s="27"/>
      <c r="FO69" s="27"/>
      <c r="FP69" s="27"/>
      <c r="FQ69" s="27"/>
      <c r="FR69" s="27"/>
      <c r="FS69" s="27"/>
      <c r="FT69" s="27"/>
      <c r="FU69" s="27"/>
      <c r="FV69" s="27"/>
      <c r="FW69" s="27"/>
      <c r="FX69" s="27"/>
      <c r="FY69" s="27"/>
      <c r="FZ69" s="27"/>
    </row>
    <row r="70" spans="1:182" s="5" customFormat="1" ht="15" customHeight="1">
      <c r="A70" s="30"/>
      <c r="B70" s="26"/>
      <c r="C70" s="27"/>
      <c r="D70" s="32" t="s">
        <v>222</v>
      </c>
      <c r="E70" s="27">
        <v>4.8</v>
      </c>
      <c r="F70" s="27" t="str">
        <f ca="1">$A$86</f>
        <v>(4)</v>
      </c>
      <c r="G70" s="27"/>
      <c r="H70" s="27"/>
      <c r="I70" s="27"/>
      <c r="J70" s="27"/>
      <c r="K70" s="27"/>
      <c r="L70" s="27"/>
      <c r="M70" s="27"/>
      <c r="N70" s="92"/>
      <c r="O70" s="27"/>
      <c r="P70" s="27"/>
      <c r="Q70" s="27"/>
      <c r="R70" s="27"/>
      <c r="S70" s="27"/>
      <c r="T70" s="27"/>
      <c r="U70" s="27"/>
      <c r="V70" s="27"/>
      <c r="W70" s="27"/>
      <c r="X70" s="27"/>
      <c r="Y70" s="27"/>
      <c r="Z70" s="27"/>
      <c r="AA70" s="27"/>
      <c r="AB70" s="27"/>
      <c r="AC70" s="27"/>
      <c r="AD70" s="27"/>
      <c r="AE70" s="27"/>
      <c r="AF70" s="27"/>
      <c r="AG70" s="27"/>
      <c r="AH70" s="27"/>
      <c r="AI70" s="27"/>
      <c r="AJ70" s="27"/>
      <c r="AK70" s="27"/>
      <c r="AL70" s="27"/>
      <c r="AM70" s="27"/>
      <c r="AN70" s="27"/>
      <c r="AO70" s="27"/>
      <c r="AP70" s="27"/>
      <c r="AQ70" s="27"/>
      <c r="AR70" s="27"/>
      <c r="AS70" s="27"/>
      <c r="AT70" s="27"/>
      <c r="AU70" s="27"/>
      <c r="AV70" s="27"/>
      <c r="AW70" s="27"/>
      <c r="AX70" s="27"/>
      <c r="AY70" s="27"/>
      <c r="AZ70" s="27"/>
      <c r="BA70" s="27"/>
      <c r="BB70" s="27"/>
      <c r="BC70" s="27"/>
      <c r="BD70" s="27"/>
      <c r="BE70" s="27"/>
      <c r="BF70" s="27"/>
      <c r="BG70" s="27"/>
      <c r="BH70" s="27"/>
      <c r="BI70" s="27"/>
      <c r="BJ70" s="27"/>
      <c r="BK70" s="27"/>
      <c r="BL70" s="27"/>
      <c r="BM70" s="27"/>
      <c r="BN70" s="27"/>
      <c r="BO70" s="27"/>
      <c r="BP70" s="27"/>
      <c r="BQ70" s="27"/>
      <c r="BR70" s="27"/>
      <c r="BS70" s="27"/>
      <c r="BT70" s="27"/>
      <c r="BU70" s="27"/>
      <c r="BV70" s="27"/>
      <c r="BW70" s="27"/>
      <c r="BX70" s="27"/>
      <c r="BY70" s="27"/>
      <c r="BZ70" s="27"/>
      <c r="CA70" s="27"/>
      <c r="CB70" s="27"/>
      <c r="CC70" s="27"/>
      <c r="CD70" s="27"/>
      <c r="CE70" s="27"/>
      <c r="CF70" s="27"/>
      <c r="CG70" s="27"/>
      <c r="CH70" s="27"/>
      <c r="CI70" s="27"/>
      <c r="CJ70" s="27"/>
      <c r="CK70" s="27"/>
      <c r="CL70" s="27"/>
      <c r="CM70" s="27"/>
      <c r="CN70" s="27"/>
      <c r="CO70" s="27"/>
      <c r="CP70" s="27"/>
      <c r="CQ70" s="27"/>
      <c r="CR70" s="27"/>
      <c r="CS70" s="27"/>
      <c r="CT70" s="27"/>
      <c r="CU70" s="27"/>
      <c r="CV70" s="27"/>
      <c r="CW70" s="27"/>
      <c r="CX70" s="27"/>
      <c r="CY70" s="27"/>
      <c r="CZ70" s="27"/>
      <c r="DA70" s="27"/>
      <c r="DB70" s="27"/>
      <c r="DC70" s="27"/>
      <c r="DD70" s="27"/>
      <c r="DE70" s="27"/>
      <c r="DF70" s="27"/>
      <c r="DG70" s="27"/>
      <c r="DH70" s="27"/>
      <c r="DI70" s="27"/>
      <c r="DJ70" s="27"/>
      <c r="DK70" s="27"/>
      <c r="DL70" s="27"/>
      <c r="DM70" s="27"/>
      <c r="DN70" s="27"/>
      <c r="DO70" s="27"/>
      <c r="DP70" s="27"/>
      <c r="DQ70" s="27"/>
      <c r="DR70" s="27"/>
      <c r="DS70" s="27"/>
      <c r="DT70" s="27"/>
      <c r="DU70" s="27"/>
      <c r="DV70" s="27"/>
      <c r="DW70" s="27"/>
      <c r="DX70" s="27"/>
      <c r="DY70" s="27"/>
      <c r="DZ70" s="27"/>
      <c r="EA70" s="27"/>
      <c r="EB70" s="27"/>
      <c r="EC70" s="27"/>
      <c r="ED70" s="27"/>
      <c r="EE70" s="27"/>
      <c r="EF70" s="27"/>
      <c r="EG70" s="27"/>
      <c r="EH70" s="27"/>
      <c r="EI70" s="27"/>
      <c r="EJ70" s="27"/>
      <c r="EK70" s="27"/>
      <c r="EL70" s="27"/>
      <c r="EM70" s="27"/>
      <c r="EN70" s="27"/>
      <c r="EO70" s="27"/>
      <c r="EP70" s="27"/>
      <c r="EQ70" s="27"/>
      <c r="ER70" s="27"/>
      <c r="ES70" s="27"/>
      <c r="ET70" s="27"/>
      <c r="EU70" s="27"/>
      <c r="EV70" s="27"/>
      <c r="EW70" s="27"/>
      <c r="EX70" s="27"/>
      <c r="EY70" s="27"/>
      <c r="EZ70" s="27"/>
      <c r="FA70" s="27"/>
      <c r="FB70" s="27"/>
      <c r="FC70" s="27"/>
      <c r="FD70" s="27"/>
      <c r="FE70" s="27"/>
      <c r="FF70" s="27"/>
      <c r="FG70" s="27"/>
      <c r="FH70" s="27"/>
      <c r="FI70" s="27"/>
      <c r="FJ70" s="27"/>
      <c r="FK70" s="27"/>
      <c r="FL70" s="27"/>
      <c r="FM70" s="27"/>
      <c r="FN70" s="27"/>
      <c r="FO70" s="27"/>
      <c r="FP70" s="27"/>
      <c r="FQ70" s="27"/>
      <c r="FR70" s="27"/>
      <c r="FS70" s="27"/>
      <c r="FT70" s="27"/>
      <c r="FU70" s="27"/>
      <c r="FV70" s="27"/>
      <c r="FW70" s="27"/>
      <c r="FX70" s="27"/>
      <c r="FY70" s="27"/>
      <c r="FZ70" s="27"/>
    </row>
    <row r="71" spans="1:182" s="5" customFormat="1" ht="15" customHeight="1">
      <c r="A71" s="30"/>
      <c r="B71" s="26"/>
      <c r="C71" s="27"/>
      <c r="D71" s="32" t="s">
        <v>223</v>
      </c>
      <c r="E71" s="27">
        <v>1</v>
      </c>
      <c r="F71" s="27" t="str">
        <f ca="1">$A$88</f>
        <v>(5)</v>
      </c>
      <c r="G71" s="27"/>
      <c r="H71" s="27"/>
      <c r="I71" s="27"/>
      <c r="J71" s="27"/>
      <c r="K71" s="27"/>
      <c r="L71" s="27"/>
      <c r="M71" s="27"/>
      <c r="N71" s="27"/>
      <c r="O71" s="27"/>
      <c r="P71" s="27"/>
      <c r="Q71" s="27"/>
      <c r="R71" s="27"/>
      <c r="S71" s="27"/>
      <c r="T71" s="27"/>
      <c r="U71" s="27"/>
      <c r="V71" s="27"/>
      <c r="W71" s="27"/>
      <c r="X71" s="27"/>
      <c r="Y71" s="27"/>
      <c r="Z71" s="27"/>
      <c r="AA71" s="27"/>
      <c r="AB71" s="27"/>
      <c r="AC71" s="27"/>
      <c r="AD71" s="27"/>
      <c r="AE71" s="27"/>
      <c r="AF71" s="27"/>
      <c r="AG71" s="27"/>
      <c r="AH71" s="27"/>
      <c r="AI71" s="27"/>
      <c r="AJ71" s="27"/>
      <c r="AK71" s="27"/>
      <c r="AL71" s="27"/>
      <c r="AM71" s="27"/>
      <c r="AN71" s="27"/>
      <c r="AO71" s="27"/>
      <c r="AP71" s="27"/>
      <c r="AQ71" s="27"/>
      <c r="AR71" s="27"/>
      <c r="AS71" s="27"/>
      <c r="AT71" s="27"/>
      <c r="AU71" s="27"/>
      <c r="AV71" s="27"/>
      <c r="AW71" s="27"/>
      <c r="AX71" s="27"/>
      <c r="AY71" s="27"/>
      <c r="AZ71" s="27"/>
      <c r="BA71" s="27"/>
      <c r="BB71" s="27"/>
      <c r="BC71" s="27"/>
      <c r="BD71" s="27"/>
      <c r="BE71" s="27"/>
      <c r="BF71" s="27"/>
      <c r="BG71" s="27"/>
      <c r="BH71" s="27"/>
      <c r="BI71" s="27"/>
      <c r="BJ71" s="27"/>
      <c r="BK71" s="27"/>
      <c r="BL71" s="27"/>
      <c r="BM71" s="27"/>
      <c r="BN71" s="27"/>
      <c r="BO71" s="27"/>
      <c r="BP71" s="27"/>
      <c r="BQ71" s="27"/>
      <c r="BR71" s="27"/>
      <c r="BS71" s="27"/>
      <c r="BT71" s="27"/>
      <c r="BU71" s="27"/>
      <c r="BV71" s="27"/>
      <c r="BW71" s="27"/>
      <c r="BX71" s="27"/>
      <c r="BY71" s="27"/>
      <c r="BZ71" s="27"/>
      <c r="CA71" s="27"/>
      <c r="CB71" s="27"/>
      <c r="CC71" s="27"/>
      <c r="CD71" s="27"/>
      <c r="CE71" s="27"/>
      <c r="CF71" s="27"/>
      <c r="CG71" s="27"/>
      <c r="CH71" s="27"/>
      <c r="CI71" s="27"/>
      <c r="CJ71" s="27"/>
      <c r="CK71" s="27"/>
      <c r="CL71" s="27"/>
      <c r="CM71" s="27"/>
      <c r="CN71" s="27"/>
      <c r="CO71" s="27"/>
      <c r="CP71" s="27"/>
      <c r="CQ71" s="27"/>
      <c r="CR71" s="27"/>
      <c r="CS71" s="27"/>
      <c r="CT71" s="27"/>
      <c r="CU71" s="27"/>
      <c r="CV71" s="27"/>
      <c r="CW71" s="27"/>
      <c r="CX71" s="27"/>
      <c r="CY71" s="27"/>
      <c r="CZ71" s="27"/>
      <c r="DA71" s="27"/>
      <c r="DB71" s="27"/>
      <c r="DC71" s="27"/>
      <c r="DD71" s="27"/>
      <c r="DE71" s="27"/>
      <c r="DF71" s="27"/>
      <c r="DG71" s="27"/>
      <c r="DH71" s="27"/>
      <c r="DI71" s="27"/>
      <c r="DJ71" s="27"/>
      <c r="DK71" s="27"/>
      <c r="DL71" s="27"/>
      <c r="DM71" s="27"/>
      <c r="DN71" s="27"/>
      <c r="DO71" s="27"/>
      <c r="DP71" s="27"/>
      <c r="DQ71" s="27"/>
      <c r="DR71" s="27"/>
      <c r="DS71" s="27"/>
      <c r="DT71" s="27"/>
      <c r="DU71" s="27"/>
      <c r="DV71" s="27"/>
      <c r="DW71" s="27"/>
      <c r="DX71" s="27"/>
      <c r="DY71" s="27"/>
      <c r="DZ71" s="27"/>
      <c r="EA71" s="27"/>
      <c r="EB71" s="27"/>
      <c r="EC71" s="27"/>
      <c r="ED71" s="27"/>
      <c r="EE71" s="27"/>
      <c r="EF71" s="27"/>
      <c r="EG71" s="27"/>
      <c r="EH71" s="27"/>
      <c r="EI71" s="27"/>
      <c r="EJ71" s="27"/>
      <c r="EK71" s="27"/>
      <c r="EL71" s="27"/>
      <c r="EM71" s="27"/>
      <c r="EN71" s="27"/>
      <c r="EO71" s="27"/>
      <c r="EP71" s="27"/>
      <c r="EQ71" s="27"/>
      <c r="ER71" s="27"/>
      <c r="ES71" s="27"/>
      <c r="ET71" s="27"/>
      <c r="EU71" s="27"/>
      <c r="EV71" s="27"/>
      <c r="EW71" s="27"/>
      <c r="EX71" s="27"/>
      <c r="EY71" s="27"/>
      <c r="EZ71" s="27"/>
      <c r="FA71" s="27"/>
      <c r="FB71" s="27"/>
      <c r="FC71" s="27"/>
      <c r="FD71" s="27"/>
      <c r="FE71" s="27"/>
      <c r="FF71" s="27"/>
      <c r="FG71" s="27"/>
      <c r="FH71" s="27"/>
      <c r="FI71" s="27"/>
      <c r="FJ71" s="27"/>
      <c r="FK71" s="27"/>
      <c r="FL71" s="27"/>
      <c r="FM71" s="27"/>
      <c r="FN71" s="27"/>
      <c r="FO71" s="27"/>
      <c r="FP71" s="27"/>
      <c r="FQ71" s="27"/>
      <c r="FR71" s="27"/>
      <c r="FS71" s="27"/>
      <c r="FT71" s="27"/>
      <c r="FU71" s="27"/>
      <c r="FV71" s="27"/>
      <c r="FW71" s="27"/>
      <c r="FX71" s="27"/>
      <c r="FY71" s="27"/>
      <c r="FZ71" s="27"/>
    </row>
    <row r="72" spans="1:182" s="5" customFormat="1" ht="15" customHeight="1">
      <c r="A72" s="30" t="str">
        <f ca="1">"("&amp;CHAR((ROW()-MATCH("Notes",A:A,FALSE)-COUNTIF(INDIRECT(ADDRESS(MATCH("Notes",A:A,FALSE),COLUMN())):INDIRECT(ADDRESS(ROW()-1,COLUMN())),""))+95)&amp;")"</f>
        <v>(b)</v>
      </c>
      <c r="B72" s="26" t="s">
        <v>224</v>
      </c>
      <c r="C72" s="26"/>
      <c r="D72" s="27"/>
      <c r="E72" s="27"/>
      <c r="F72" s="27"/>
      <c r="G72" s="27"/>
      <c r="H72" s="27"/>
      <c r="I72" s="27"/>
      <c r="J72" s="27"/>
      <c r="K72" s="27"/>
      <c r="L72" s="27"/>
      <c r="M72" s="27"/>
      <c r="N72" s="27"/>
      <c r="O72" s="27"/>
      <c r="P72" s="27"/>
      <c r="Q72" s="93"/>
      <c r="R72" s="27"/>
      <c r="S72" s="27"/>
      <c r="T72" s="27"/>
      <c r="U72" s="27"/>
      <c r="V72" s="27"/>
      <c r="W72" s="27"/>
      <c r="X72" s="27"/>
      <c r="Y72" s="27"/>
      <c r="Z72" s="27"/>
      <c r="AA72" s="27"/>
      <c r="AB72" s="27"/>
      <c r="AC72" s="27"/>
      <c r="AD72" s="27"/>
      <c r="AE72" s="27"/>
      <c r="AF72" s="27"/>
      <c r="AG72" s="27"/>
      <c r="AH72" s="27"/>
      <c r="AI72" s="27"/>
      <c r="AJ72" s="27"/>
      <c r="AK72" s="27"/>
      <c r="AL72" s="27"/>
      <c r="AM72" s="27"/>
      <c r="AN72" s="27"/>
      <c r="AO72" s="27"/>
      <c r="AP72" s="27"/>
      <c r="AQ72" s="27"/>
      <c r="AR72" s="27"/>
      <c r="AS72" s="27"/>
      <c r="AT72" s="27"/>
      <c r="AU72" s="27"/>
      <c r="AV72" s="27"/>
      <c r="AW72" s="27"/>
      <c r="AX72" s="27"/>
      <c r="AY72" s="27"/>
      <c r="AZ72" s="27"/>
      <c r="BA72" s="27"/>
      <c r="BB72" s="27"/>
      <c r="BC72" s="27"/>
      <c r="BD72" s="27"/>
      <c r="BE72" s="27"/>
      <c r="BF72" s="27"/>
      <c r="BG72" s="27"/>
      <c r="BH72" s="27"/>
      <c r="BI72" s="27"/>
      <c r="BJ72" s="27"/>
      <c r="BK72" s="27"/>
      <c r="BL72" s="27"/>
      <c r="BM72" s="27"/>
      <c r="BN72" s="27"/>
      <c r="BO72" s="27"/>
      <c r="BP72" s="27"/>
      <c r="BQ72" s="27"/>
      <c r="BR72" s="27"/>
      <c r="BS72" s="27"/>
      <c r="BT72" s="27"/>
      <c r="BU72" s="27"/>
      <c r="BV72" s="27"/>
      <c r="BW72" s="27"/>
      <c r="BX72" s="27"/>
      <c r="BY72" s="27"/>
      <c r="BZ72" s="27"/>
      <c r="CA72" s="27"/>
      <c r="CB72" s="27"/>
      <c r="CC72" s="27"/>
      <c r="CD72" s="27"/>
      <c r="CE72" s="27"/>
      <c r="CF72" s="27"/>
      <c r="CG72" s="27"/>
      <c r="CH72" s="27"/>
      <c r="CI72" s="27"/>
      <c r="CJ72" s="27"/>
      <c r="CK72" s="27"/>
      <c r="CL72" s="27"/>
      <c r="CM72" s="27"/>
      <c r="CN72" s="27"/>
      <c r="CO72" s="27"/>
      <c r="CP72" s="27"/>
      <c r="CQ72" s="27"/>
      <c r="CR72" s="27"/>
      <c r="CS72" s="27"/>
      <c r="CT72" s="27"/>
      <c r="CU72" s="27"/>
      <c r="CV72" s="27"/>
      <c r="CW72" s="27"/>
      <c r="CX72" s="27"/>
      <c r="CY72" s="27"/>
      <c r="CZ72" s="27"/>
      <c r="DA72" s="27"/>
      <c r="DB72" s="27"/>
      <c r="DC72" s="27"/>
      <c r="DD72" s="27"/>
      <c r="DE72" s="27"/>
      <c r="DF72" s="27"/>
      <c r="DG72" s="27"/>
      <c r="DH72" s="27"/>
      <c r="DI72" s="27"/>
      <c r="DJ72" s="27"/>
      <c r="DK72" s="27"/>
      <c r="DL72" s="27"/>
      <c r="DM72" s="27"/>
      <c r="DN72" s="27"/>
      <c r="DO72" s="27"/>
      <c r="DP72" s="27"/>
      <c r="DQ72" s="27"/>
      <c r="DR72" s="27"/>
      <c r="DS72" s="27"/>
      <c r="DT72" s="27"/>
      <c r="DU72" s="27"/>
      <c r="DV72" s="27"/>
      <c r="DW72" s="27"/>
      <c r="DX72" s="27"/>
      <c r="DY72" s="27"/>
      <c r="DZ72" s="27"/>
      <c r="EA72" s="27"/>
      <c r="EB72" s="27"/>
      <c r="EC72" s="27"/>
      <c r="ED72" s="27"/>
      <c r="EE72" s="27"/>
      <c r="EF72" s="27"/>
      <c r="EG72" s="27"/>
      <c r="EH72" s="27"/>
      <c r="EI72" s="27"/>
      <c r="EJ72" s="27"/>
      <c r="EK72" s="27"/>
      <c r="EL72" s="27"/>
      <c r="EM72" s="27"/>
      <c r="EN72" s="27"/>
      <c r="EO72" s="27"/>
      <c r="EP72" s="27"/>
      <c r="EQ72" s="27"/>
      <c r="ER72" s="27"/>
      <c r="ES72" s="27"/>
      <c r="ET72" s="27"/>
      <c r="EU72" s="27"/>
      <c r="EV72" s="27"/>
      <c r="EW72" s="27"/>
      <c r="EX72" s="27"/>
      <c r="EY72" s="27"/>
      <c r="EZ72" s="27"/>
      <c r="FA72" s="27"/>
      <c r="FB72" s="27"/>
      <c r="FC72" s="27"/>
      <c r="FD72" s="27"/>
      <c r="FE72" s="27"/>
      <c r="FF72" s="27"/>
      <c r="FG72" s="27"/>
      <c r="FH72" s="27"/>
      <c r="FI72" s="27"/>
      <c r="FJ72" s="27"/>
      <c r="FK72" s="27"/>
      <c r="FL72" s="27"/>
      <c r="FM72" s="27"/>
      <c r="FN72" s="27"/>
      <c r="FO72" s="27"/>
      <c r="FP72" s="27"/>
      <c r="FQ72" s="27"/>
      <c r="FR72" s="27"/>
      <c r="FS72" s="27"/>
      <c r="FT72" s="27"/>
      <c r="FU72" s="27"/>
      <c r="FV72" s="27"/>
      <c r="FW72" s="27"/>
      <c r="FX72" s="27"/>
      <c r="FY72" s="27"/>
      <c r="FZ72" s="27"/>
    </row>
    <row r="73" spans="1:182" s="5" customFormat="1" ht="15" customHeight="1">
      <c r="A73" s="30" t="str">
        <f ca="1">"("&amp;CHAR((ROW()-MATCH("Notes",A:A,FALSE)-COUNTIF(INDIRECT(ADDRESS(MATCH("Notes",A:A,FALSE),COLUMN())):INDIRECT(ADDRESS(ROW()-1,COLUMN())),""))+95)&amp;")"</f>
        <v>(c)</v>
      </c>
      <c r="B73" s="26" t="s">
        <v>225</v>
      </c>
      <c r="C73" s="26"/>
      <c r="D73" s="27"/>
      <c r="E73" s="27"/>
      <c r="F73" s="27"/>
      <c r="G73" s="27"/>
      <c r="H73" s="27"/>
      <c r="I73" s="27"/>
      <c r="J73" s="27"/>
      <c r="K73" s="27"/>
      <c r="L73" s="27"/>
      <c r="M73" s="27"/>
      <c r="N73" s="27"/>
      <c r="O73" s="27"/>
      <c r="P73" s="27"/>
      <c r="Q73" s="93"/>
      <c r="R73" s="27"/>
      <c r="S73" s="27"/>
      <c r="T73" s="27"/>
      <c r="U73" s="27"/>
      <c r="V73" s="27"/>
      <c r="W73" s="27"/>
      <c r="X73" s="27"/>
      <c r="Y73" s="27"/>
      <c r="Z73" s="27"/>
      <c r="AA73" s="27"/>
      <c r="AB73" s="27"/>
      <c r="AC73" s="27"/>
      <c r="AD73" s="27"/>
      <c r="AE73" s="27"/>
      <c r="AF73" s="27"/>
      <c r="AG73" s="27"/>
      <c r="AH73" s="27"/>
      <c r="AI73" s="27"/>
      <c r="AJ73" s="27"/>
      <c r="AK73" s="27"/>
      <c r="AL73" s="27"/>
      <c r="AM73" s="27"/>
      <c r="AN73" s="27"/>
      <c r="AO73" s="27"/>
      <c r="AP73" s="27"/>
      <c r="AQ73" s="27"/>
      <c r="AR73" s="27"/>
      <c r="AS73" s="27"/>
      <c r="AT73" s="27"/>
      <c r="AU73" s="27"/>
      <c r="AV73" s="27"/>
      <c r="AW73" s="27"/>
      <c r="AX73" s="27"/>
      <c r="AY73" s="27"/>
      <c r="AZ73" s="27"/>
      <c r="BA73" s="27"/>
      <c r="BB73" s="27"/>
      <c r="BC73" s="27"/>
      <c r="BD73" s="27"/>
      <c r="BE73" s="27"/>
      <c r="BF73" s="27"/>
      <c r="BG73" s="27"/>
      <c r="BH73" s="27"/>
      <c r="BI73" s="27"/>
      <c r="BJ73" s="27"/>
      <c r="BK73" s="27"/>
      <c r="BL73" s="27"/>
      <c r="BM73" s="27"/>
      <c r="BN73" s="27"/>
      <c r="BO73" s="27"/>
      <c r="BP73" s="27"/>
      <c r="BQ73" s="27"/>
      <c r="BR73" s="27"/>
      <c r="BS73" s="27"/>
      <c r="BT73" s="27"/>
      <c r="BU73" s="27"/>
      <c r="BV73" s="27"/>
      <c r="BW73" s="27"/>
      <c r="BX73" s="27"/>
      <c r="BY73" s="27"/>
      <c r="BZ73" s="27"/>
      <c r="CA73" s="27"/>
      <c r="CB73" s="27"/>
      <c r="CC73" s="27"/>
      <c r="CD73" s="27"/>
      <c r="CE73" s="27"/>
      <c r="CF73" s="27"/>
      <c r="CG73" s="27"/>
      <c r="CH73" s="27"/>
      <c r="CI73" s="27"/>
      <c r="CJ73" s="27"/>
      <c r="CK73" s="27"/>
      <c r="CL73" s="27"/>
      <c r="CM73" s="27"/>
      <c r="CN73" s="27"/>
      <c r="CO73" s="27"/>
      <c r="CP73" s="27"/>
      <c r="CQ73" s="27"/>
      <c r="CR73" s="27"/>
      <c r="CS73" s="27"/>
      <c r="CT73" s="27"/>
      <c r="CU73" s="27"/>
      <c r="CV73" s="27"/>
      <c r="CW73" s="27"/>
      <c r="CX73" s="27"/>
      <c r="CY73" s="27"/>
      <c r="CZ73" s="27"/>
      <c r="DA73" s="27"/>
      <c r="DB73" s="27"/>
      <c r="DC73" s="27"/>
      <c r="DD73" s="27"/>
      <c r="DE73" s="27"/>
      <c r="DF73" s="27"/>
      <c r="DG73" s="27"/>
      <c r="DH73" s="27"/>
      <c r="DI73" s="27"/>
      <c r="DJ73" s="27"/>
      <c r="DK73" s="27"/>
      <c r="DL73" s="27"/>
      <c r="DM73" s="27"/>
      <c r="DN73" s="27"/>
      <c r="DO73" s="27"/>
      <c r="DP73" s="27"/>
      <c r="DQ73" s="27"/>
      <c r="DR73" s="27"/>
      <c r="DS73" s="27"/>
      <c r="DT73" s="27"/>
      <c r="DU73" s="27"/>
      <c r="DV73" s="27"/>
      <c r="DW73" s="27"/>
      <c r="DX73" s="27"/>
      <c r="DY73" s="27"/>
      <c r="DZ73" s="27"/>
      <c r="EA73" s="27"/>
      <c r="EB73" s="27"/>
      <c r="EC73" s="27"/>
      <c r="ED73" s="27"/>
      <c r="EE73" s="27"/>
      <c r="EF73" s="27"/>
      <c r="EG73" s="27"/>
      <c r="EH73" s="27"/>
      <c r="EI73" s="27"/>
      <c r="EJ73" s="27"/>
      <c r="EK73" s="27"/>
      <c r="EL73" s="27"/>
      <c r="EM73" s="27"/>
      <c r="EN73" s="27"/>
      <c r="EO73" s="27"/>
      <c r="EP73" s="27"/>
      <c r="EQ73" s="27"/>
      <c r="ER73" s="27"/>
      <c r="ES73" s="27"/>
      <c r="ET73" s="27"/>
      <c r="EU73" s="27"/>
      <c r="EV73" s="27"/>
      <c r="EW73" s="27"/>
      <c r="EX73" s="27"/>
      <c r="EY73" s="27"/>
      <c r="EZ73" s="27"/>
      <c r="FA73" s="27"/>
      <c r="FB73" s="27"/>
      <c r="FC73" s="27"/>
      <c r="FD73" s="27"/>
      <c r="FE73" s="27"/>
      <c r="FF73" s="27"/>
      <c r="FG73" s="27"/>
      <c r="FH73" s="27"/>
      <c r="FI73" s="27"/>
      <c r="FJ73" s="27"/>
      <c r="FK73" s="27"/>
      <c r="FL73" s="27"/>
      <c r="FM73" s="27"/>
      <c r="FN73" s="27"/>
      <c r="FO73" s="27"/>
      <c r="FP73" s="27"/>
      <c r="FQ73" s="27"/>
      <c r="FR73" s="27"/>
      <c r="FS73" s="27"/>
      <c r="FT73" s="27"/>
      <c r="FU73" s="27"/>
      <c r="FV73" s="27"/>
      <c r="FW73" s="27"/>
      <c r="FX73" s="27"/>
      <c r="FY73" s="27"/>
      <c r="FZ73" s="27"/>
    </row>
    <row r="74" spans="1:182" s="5" customFormat="1" ht="15" customHeight="1">
      <c r="A74" s="30" t="str">
        <f ca="1">"("&amp;CHAR((ROW()-MATCH("Notes",A:A,FALSE)-COUNTIF(INDIRECT(ADDRESS(MATCH("Notes",A:A,FALSE),COLUMN())):INDIRECT(ADDRESS(ROW()-1,COLUMN())),""))+95)&amp;")"</f>
        <v>(d)</v>
      </c>
      <c r="B74" s="26" t="s">
        <v>226</v>
      </c>
      <c r="C74" s="26"/>
      <c r="D74" s="27"/>
      <c r="E74" s="27"/>
      <c r="F74" s="27"/>
      <c r="G74" s="27"/>
      <c r="H74" s="27"/>
      <c r="I74" s="27"/>
      <c r="J74" s="27"/>
      <c r="K74" s="27"/>
      <c r="L74" s="27"/>
      <c r="M74" s="27"/>
      <c r="N74" s="92"/>
      <c r="O74" s="27"/>
      <c r="P74" s="26" t="str">
        <f ca="1">$A$72&amp;", "&amp;$A$73</f>
        <v>(b), (c)</v>
      </c>
      <c r="Q74" s="27"/>
      <c r="R74" s="27"/>
      <c r="S74" s="27"/>
      <c r="T74" s="27"/>
      <c r="U74" s="27"/>
      <c r="V74" s="27"/>
      <c r="W74" s="27"/>
      <c r="X74" s="27"/>
      <c r="Y74" s="27"/>
      <c r="Z74" s="27"/>
      <c r="AA74" s="27"/>
      <c r="AB74" s="27"/>
      <c r="AC74" s="27"/>
      <c r="AD74" s="27"/>
      <c r="AE74" s="27"/>
      <c r="AF74" s="27"/>
      <c r="AG74" s="27"/>
      <c r="AH74" s="27"/>
      <c r="AI74" s="27"/>
      <c r="AJ74" s="27"/>
      <c r="AK74" s="27"/>
      <c r="AL74" s="27"/>
      <c r="AM74" s="27"/>
      <c r="AN74" s="27"/>
      <c r="AO74" s="27"/>
      <c r="AP74" s="27"/>
      <c r="AQ74" s="27"/>
      <c r="AR74" s="27"/>
      <c r="AS74" s="27"/>
      <c r="AT74" s="27"/>
      <c r="AU74" s="27"/>
      <c r="AV74" s="27"/>
      <c r="AW74" s="27"/>
      <c r="AX74" s="27"/>
      <c r="AY74" s="27"/>
      <c r="AZ74" s="27"/>
      <c r="BA74" s="27"/>
      <c r="BB74" s="27"/>
      <c r="BC74" s="27"/>
      <c r="BD74" s="27"/>
      <c r="BE74" s="27"/>
      <c r="BF74" s="27"/>
      <c r="BG74" s="27"/>
      <c r="BH74" s="27"/>
      <c r="BI74" s="27"/>
      <c r="BJ74" s="27"/>
      <c r="BK74" s="27"/>
      <c r="BL74" s="27"/>
      <c r="BM74" s="27"/>
      <c r="BN74" s="27"/>
      <c r="BO74" s="27"/>
      <c r="BP74" s="27"/>
      <c r="BQ74" s="27"/>
      <c r="BR74" s="27"/>
      <c r="BS74" s="27"/>
      <c r="BT74" s="27"/>
      <c r="BU74" s="27"/>
      <c r="BV74" s="27"/>
      <c r="BW74" s="27"/>
      <c r="BX74" s="27"/>
      <c r="BY74" s="27"/>
      <c r="BZ74" s="27"/>
      <c r="CA74" s="27"/>
      <c r="CB74" s="27"/>
      <c r="CC74" s="27"/>
      <c r="CD74" s="27"/>
      <c r="CE74" s="27"/>
      <c r="CF74" s="27"/>
      <c r="CG74" s="27"/>
      <c r="CH74" s="27"/>
      <c r="CI74" s="27"/>
      <c r="CJ74" s="27"/>
      <c r="CK74" s="27"/>
      <c r="CL74" s="27"/>
      <c r="CM74" s="27"/>
      <c r="CN74" s="27"/>
      <c r="CO74" s="27"/>
      <c r="CP74" s="27"/>
      <c r="CQ74" s="27"/>
      <c r="CR74" s="27"/>
      <c r="CS74" s="27"/>
      <c r="CT74" s="27"/>
      <c r="CU74" s="27"/>
      <c r="CV74" s="27"/>
      <c r="CW74" s="27"/>
      <c r="CX74" s="27"/>
      <c r="CY74" s="27"/>
      <c r="CZ74" s="27"/>
      <c r="DA74" s="27"/>
      <c r="DB74" s="27"/>
      <c r="DC74" s="27"/>
      <c r="DD74" s="27"/>
      <c r="DE74" s="27"/>
      <c r="DF74" s="27"/>
      <c r="DG74" s="27"/>
      <c r="DH74" s="27"/>
      <c r="DI74" s="27"/>
      <c r="DJ74" s="27"/>
      <c r="DK74" s="27"/>
      <c r="DL74" s="27"/>
      <c r="DM74" s="27"/>
      <c r="DN74" s="27"/>
      <c r="DO74" s="27"/>
      <c r="DP74" s="27"/>
      <c r="DQ74" s="27"/>
      <c r="DR74" s="27"/>
      <c r="DS74" s="27"/>
      <c r="DT74" s="27"/>
      <c r="DU74" s="27"/>
      <c r="DV74" s="27"/>
      <c r="DW74" s="27"/>
      <c r="DX74" s="27"/>
      <c r="DY74" s="27"/>
      <c r="DZ74" s="27"/>
      <c r="EA74" s="27"/>
      <c r="EB74" s="27"/>
      <c r="EC74" s="27"/>
      <c r="ED74" s="27"/>
      <c r="EE74" s="27"/>
      <c r="EF74" s="27"/>
      <c r="EG74" s="27"/>
      <c r="EH74" s="27"/>
      <c r="EI74" s="27"/>
      <c r="EJ74" s="27"/>
      <c r="EK74" s="27"/>
      <c r="EL74" s="27"/>
      <c r="EM74" s="27"/>
      <c r="EN74" s="27"/>
      <c r="EO74" s="27"/>
      <c r="EP74" s="27"/>
      <c r="EQ74" s="27"/>
      <c r="ER74" s="27"/>
      <c r="ES74" s="27"/>
      <c r="ET74" s="27"/>
      <c r="EU74" s="27"/>
      <c r="EV74" s="27"/>
      <c r="EW74" s="27"/>
      <c r="EX74" s="27"/>
      <c r="EY74" s="27"/>
      <c r="EZ74" s="27"/>
      <c r="FA74" s="27"/>
      <c r="FB74" s="27"/>
      <c r="FC74" s="27"/>
      <c r="FD74" s="27"/>
      <c r="FE74" s="27"/>
      <c r="FF74" s="27"/>
      <c r="FG74" s="27"/>
      <c r="FH74" s="27"/>
      <c r="FI74" s="27"/>
      <c r="FJ74" s="27"/>
      <c r="FK74" s="27"/>
      <c r="FL74" s="27"/>
      <c r="FM74" s="27"/>
      <c r="FN74" s="27"/>
      <c r="FO74" s="27"/>
      <c r="FP74" s="27"/>
      <c r="FQ74" s="27"/>
      <c r="FR74" s="27"/>
      <c r="FS74" s="27"/>
      <c r="FT74" s="27"/>
      <c r="FU74" s="27"/>
      <c r="FV74" s="27"/>
      <c r="FW74" s="27"/>
      <c r="FX74" s="27"/>
      <c r="FY74" s="27"/>
      <c r="FZ74" s="27"/>
    </row>
    <row r="75" spans="1:182" s="5" customFormat="1" ht="15" customHeight="1">
      <c r="A75" s="30"/>
      <c r="B75" s="31" t="s">
        <v>227</v>
      </c>
      <c r="C75" s="26"/>
      <c r="D75" s="27"/>
      <c r="E75" s="27"/>
      <c r="F75" s="27"/>
      <c r="G75" s="27"/>
      <c r="H75" s="27"/>
      <c r="I75" s="27"/>
      <c r="J75" s="27"/>
      <c r="K75" s="27"/>
      <c r="L75" s="27"/>
      <c r="M75" s="27"/>
      <c r="N75" s="92"/>
      <c r="O75" s="27"/>
      <c r="P75" s="27"/>
      <c r="Q75" s="27"/>
      <c r="R75" s="27"/>
      <c r="S75" s="27"/>
      <c r="T75" s="27"/>
      <c r="U75" s="27"/>
      <c r="V75" s="27"/>
      <c r="W75" s="27"/>
      <c r="X75" s="27"/>
      <c r="Y75" s="27"/>
      <c r="Z75" s="27"/>
      <c r="AA75" s="27"/>
      <c r="AB75" s="27"/>
      <c r="AC75" s="27"/>
      <c r="AD75" s="27"/>
      <c r="AE75" s="27"/>
      <c r="AF75" s="27"/>
      <c r="AG75" s="27"/>
      <c r="AH75" s="27"/>
      <c r="AI75" s="27"/>
      <c r="AJ75" s="27"/>
      <c r="AK75" s="27"/>
      <c r="AL75" s="27"/>
      <c r="AM75" s="27"/>
      <c r="AN75" s="27"/>
      <c r="AO75" s="27"/>
      <c r="AP75" s="27"/>
      <c r="AQ75" s="27"/>
      <c r="AR75" s="27"/>
      <c r="AS75" s="27"/>
      <c r="AT75" s="27"/>
      <c r="AU75" s="27"/>
      <c r="AV75" s="27"/>
      <c r="AW75" s="27"/>
      <c r="AX75" s="27"/>
      <c r="AY75" s="27"/>
      <c r="AZ75" s="27"/>
      <c r="BA75" s="27"/>
      <c r="BB75" s="27"/>
      <c r="BC75" s="27"/>
      <c r="BD75" s="27"/>
      <c r="BE75" s="27"/>
      <c r="BF75" s="27"/>
      <c r="BG75" s="27"/>
      <c r="BH75" s="27"/>
      <c r="BI75" s="27"/>
      <c r="BJ75" s="27"/>
      <c r="BK75" s="27"/>
      <c r="BL75" s="27"/>
      <c r="BM75" s="27"/>
      <c r="BN75" s="27"/>
      <c r="BO75" s="27"/>
      <c r="BP75" s="27"/>
      <c r="BQ75" s="27"/>
      <c r="BR75" s="27"/>
      <c r="BS75" s="27"/>
      <c r="BT75" s="27"/>
      <c r="BU75" s="27"/>
      <c r="BV75" s="27"/>
      <c r="BW75" s="27"/>
      <c r="BX75" s="27"/>
      <c r="BY75" s="27"/>
      <c r="BZ75" s="27"/>
      <c r="CA75" s="27"/>
      <c r="CB75" s="27"/>
      <c r="CC75" s="27"/>
      <c r="CD75" s="27"/>
      <c r="CE75" s="27"/>
      <c r="CF75" s="27"/>
      <c r="CG75" s="27"/>
      <c r="CH75" s="27"/>
      <c r="CI75" s="27"/>
      <c r="CJ75" s="27"/>
      <c r="CK75" s="27"/>
      <c r="CL75" s="27"/>
      <c r="CM75" s="27"/>
      <c r="CN75" s="27"/>
      <c r="CO75" s="27"/>
      <c r="CP75" s="27"/>
      <c r="CQ75" s="27"/>
      <c r="CR75" s="27"/>
      <c r="CS75" s="27"/>
      <c r="CT75" s="27"/>
      <c r="CU75" s="27"/>
      <c r="CV75" s="27"/>
      <c r="CW75" s="27"/>
      <c r="CX75" s="27"/>
      <c r="CY75" s="27"/>
      <c r="CZ75" s="27"/>
      <c r="DA75" s="27"/>
      <c r="DB75" s="27"/>
      <c r="DC75" s="27"/>
      <c r="DD75" s="27"/>
      <c r="DE75" s="27"/>
      <c r="DF75" s="27"/>
      <c r="DG75" s="27"/>
      <c r="DH75" s="27"/>
      <c r="DI75" s="27"/>
      <c r="DJ75" s="27"/>
      <c r="DK75" s="27"/>
      <c r="DL75" s="27"/>
      <c r="DM75" s="27"/>
      <c r="DN75" s="27"/>
      <c r="DO75" s="27"/>
      <c r="DP75" s="27"/>
      <c r="DQ75" s="27"/>
      <c r="DR75" s="27"/>
      <c r="DS75" s="27"/>
      <c r="DT75" s="27"/>
      <c r="DU75" s="27"/>
      <c r="DV75" s="27"/>
      <c r="DW75" s="27"/>
      <c r="DX75" s="27"/>
      <c r="DY75" s="27"/>
      <c r="DZ75" s="27"/>
      <c r="EA75" s="27"/>
      <c r="EB75" s="27"/>
      <c r="EC75" s="27"/>
      <c r="ED75" s="27"/>
      <c r="EE75" s="27"/>
      <c r="EF75" s="27"/>
      <c r="EG75" s="27"/>
      <c r="EH75" s="27"/>
      <c r="EI75" s="27"/>
      <c r="EJ75" s="27"/>
      <c r="EK75" s="27"/>
      <c r="EL75" s="27"/>
      <c r="EM75" s="27"/>
      <c r="EN75" s="27"/>
      <c r="EO75" s="27"/>
      <c r="EP75" s="27"/>
      <c r="EQ75" s="27"/>
      <c r="ER75" s="27"/>
      <c r="ES75" s="27"/>
      <c r="ET75" s="27"/>
      <c r="EU75" s="27"/>
      <c r="EV75" s="27"/>
      <c r="EW75" s="27"/>
      <c r="EX75" s="27"/>
      <c r="EY75" s="27"/>
      <c r="EZ75" s="27"/>
      <c r="FA75" s="27"/>
      <c r="FB75" s="27"/>
      <c r="FC75" s="27"/>
      <c r="FD75" s="27"/>
      <c r="FE75" s="27"/>
      <c r="FF75" s="27"/>
      <c r="FG75" s="27"/>
      <c r="FH75" s="27"/>
      <c r="FI75" s="27"/>
      <c r="FJ75" s="27"/>
      <c r="FK75" s="27"/>
      <c r="FL75" s="27"/>
      <c r="FM75" s="27"/>
      <c r="FN75" s="27"/>
      <c r="FO75" s="27"/>
      <c r="FP75" s="27"/>
      <c r="FQ75" s="27"/>
      <c r="FR75" s="27"/>
      <c r="FS75" s="27"/>
      <c r="FT75" s="27"/>
      <c r="FU75" s="27"/>
      <c r="FV75" s="27"/>
      <c r="FW75" s="27"/>
      <c r="FX75" s="27"/>
      <c r="FY75" s="27"/>
      <c r="FZ75" s="27"/>
    </row>
    <row r="76" spans="1:182" s="5" customFormat="1" ht="15" customHeight="1">
      <c r="A76" s="27"/>
      <c r="B76" s="26" t="s">
        <v>220</v>
      </c>
      <c r="C76" s="26"/>
      <c r="D76" s="27"/>
      <c r="E76" s="27"/>
      <c r="F76" s="27"/>
      <c r="G76" s="27"/>
      <c r="H76" s="27"/>
      <c r="I76" s="27"/>
      <c r="J76" s="27"/>
      <c r="K76" s="27"/>
      <c r="L76" s="27"/>
      <c r="M76" s="27" t="str">
        <f ca="1">$A$85</f>
        <v>(3)</v>
      </c>
      <c r="N76" s="92"/>
      <c r="O76" s="27"/>
      <c r="P76" s="27"/>
      <c r="Q76" s="27"/>
      <c r="R76" s="27"/>
      <c r="S76" s="27"/>
      <c r="T76" s="27"/>
      <c r="U76" s="27"/>
      <c r="V76" s="27"/>
      <c r="W76" s="27"/>
      <c r="X76" s="27"/>
      <c r="Y76" s="27"/>
      <c r="Z76" s="27"/>
      <c r="AA76" s="27"/>
      <c r="AB76" s="27"/>
      <c r="AC76" s="27"/>
      <c r="AD76" s="27"/>
      <c r="AE76" s="27"/>
      <c r="AF76" s="27"/>
      <c r="AG76" s="27"/>
      <c r="AH76" s="27"/>
      <c r="AI76" s="27"/>
      <c r="AJ76" s="27"/>
      <c r="AK76" s="27"/>
      <c r="AL76" s="27"/>
      <c r="AM76" s="27"/>
      <c r="AN76" s="27"/>
      <c r="AO76" s="27"/>
      <c r="AP76" s="27"/>
      <c r="AQ76" s="27"/>
      <c r="AR76" s="27"/>
      <c r="AS76" s="27"/>
      <c r="AT76" s="27"/>
      <c r="AU76" s="27"/>
      <c r="AV76" s="27"/>
      <c r="AW76" s="27"/>
      <c r="AX76" s="27"/>
      <c r="AY76" s="27"/>
      <c r="AZ76" s="27"/>
      <c r="BA76" s="27"/>
      <c r="BB76" s="27"/>
      <c r="BC76" s="27"/>
      <c r="BD76" s="27"/>
      <c r="BE76" s="27"/>
      <c r="BF76" s="27"/>
      <c r="BG76" s="27"/>
      <c r="BH76" s="27"/>
      <c r="BI76" s="27"/>
      <c r="BJ76" s="27"/>
      <c r="BK76" s="27"/>
      <c r="BL76" s="27"/>
      <c r="BM76" s="27"/>
      <c r="BN76" s="27"/>
      <c r="BO76" s="27"/>
      <c r="BP76" s="27"/>
      <c r="BQ76" s="27"/>
      <c r="BR76" s="27"/>
      <c r="BS76" s="27"/>
      <c r="BT76" s="27"/>
      <c r="BU76" s="27"/>
      <c r="BV76" s="27"/>
      <c r="BW76" s="27"/>
      <c r="BX76" s="27"/>
      <c r="BY76" s="27"/>
      <c r="BZ76" s="27"/>
      <c r="CA76" s="27"/>
      <c r="CB76" s="27"/>
      <c r="CC76" s="27"/>
      <c r="CD76" s="27"/>
      <c r="CE76" s="27"/>
      <c r="CF76" s="27"/>
      <c r="CG76" s="27"/>
      <c r="CH76" s="27"/>
      <c r="CI76" s="27"/>
      <c r="CJ76" s="27"/>
      <c r="CK76" s="27"/>
      <c r="CL76" s="27"/>
      <c r="CM76" s="27"/>
      <c r="CN76" s="27"/>
      <c r="CO76" s="27"/>
      <c r="CP76" s="27"/>
      <c r="CQ76" s="27"/>
      <c r="CR76" s="27"/>
      <c r="CS76" s="27"/>
      <c r="CT76" s="27"/>
      <c r="CU76" s="27"/>
      <c r="CV76" s="27"/>
      <c r="CW76" s="27"/>
      <c r="CX76" s="27"/>
      <c r="CY76" s="27"/>
      <c r="CZ76" s="27"/>
      <c r="DA76" s="27"/>
      <c r="DB76" s="27"/>
      <c r="DC76" s="27"/>
      <c r="DD76" s="27"/>
      <c r="DE76" s="27"/>
      <c r="DF76" s="27"/>
      <c r="DG76" s="27"/>
      <c r="DH76" s="27"/>
      <c r="DI76" s="27"/>
      <c r="DJ76" s="27"/>
      <c r="DK76" s="27"/>
      <c r="DL76" s="27"/>
      <c r="DM76" s="27"/>
      <c r="DN76" s="27"/>
      <c r="DO76" s="27"/>
      <c r="DP76" s="27"/>
      <c r="DQ76" s="27"/>
      <c r="DR76" s="27"/>
      <c r="DS76" s="27"/>
      <c r="DT76" s="27"/>
      <c r="DU76" s="27"/>
      <c r="DV76" s="27"/>
      <c r="DW76" s="27"/>
      <c r="DX76" s="27"/>
      <c r="DY76" s="27"/>
      <c r="DZ76" s="27"/>
      <c r="EA76" s="27"/>
      <c r="EB76" s="27"/>
      <c r="EC76" s="27"/>
      <c r="ED76" s="27"/>
      <c r="EE76" s="27"/>
      <c r="EF76" s="27"/>
      <c r="EG76" s="27"/>
      <c r="EH76" s="27"/>
      <c r="EI76" s="27"/>
      <c r="EJ76" s="27"/>
      <c r="EK76" s="27"/>
      <c r="EL76" s="27"/>
      <c r="EM76" s="27"/>
      <c r="EN76" s="27"/>
      <c r="EO76" s="27"/>
      <c r="EP76" s="27"/>
      <c r="EQ76" s="27"/>
      <c r="ER76" s="27"/>
      <c r="ES76" s="27"/>
      <c r="ET76" s="27"/>
      <c r="EU76" s="27"/>
      <c r="EV76" s="27"/>
      <c r="EW76" s="27"/>
      <c r="EX76" s="27"/>
      <c r="EY76" s="27"/>
      <c r="EZ76" s="27"/>
      <c r="FA76" s="27"/>
      <c r="FB76" s="27"/>
      <c r="FC76" s="27"/>
      <c r="FD76" s="27"/>
      <c r="FE76" s="27"/>
      <c r="FF76" s="27"/>
      <c r="FG76" s="27"/>
      <c r="FH76" s="27"/>
      <c r="FI76" s="27"/>
      <c r="FJ76" s="27"/>
      <c r="FK76" s="27"/>
      <c r="FL76" s="27"/>
      <c r="FM76" s="27"/>
      <c r="FN76" s="27"/>
      <c r="FO76" s="27"/>
      <c r="FP76" s="27"/>
      <c r="FQ76" s="27"/>
      <c r="FR76" s="27"/>
      <c r="FS76" s="27"/>
      <c r="FT76" s="27"/>
      <c r="FU76" s="27"/>
      <c r="FV76" s="27"/>
      <c r="FW76" s="27"/>
      <c r="FX76" s="27"/>
      <c r="FY76" s="27"/>
      <c r="FZ76" s="27"/>
    </row>
    <row r="77" spans="1:182" s="5" customFormat="1" ht="15" customHeight="1">
      <c r="A77" s="27"/>
      <c r="B77" s="26"/>
      <c r="C77" s="27"/>
      <c r="D77" s="32" t="s">
        <v>221</v>
      </c>
      <c r="E77" s="27">
        <v>4.3</v>
      </c>
      <c r="F77" s="27" t="str">
        <f t="shared" ref="F77:F78" ca="1" si="437">$A$86</f>
        <v>(4)</v>
      </c>
      <c r="G77" s="27"/>
      <c r="H77" s="27"/>
      <c r="I77" s="27"/>
      <c r="J77" s="27"/>
      <c r="K77" s="27"/>
      <c r="L77" s="27"/>
      <c r="M77" s="27"/>
      <c r="N77" s="92"/>
      <c r="O77" s="27"/>
      <c r="P77" s="27"/>
      <c r="Q77" s="27"/>
      <c r="R77" s="27"/>
      <c r="S77" s="27"/>
      <c r="T77" s="27"/>
      <c r="U77" s="27"/>
      <c r="V77" s="27"/>
      <c r="W77" s="27"/>
      <c r="X77" s="27"/>
      <c r="Y77" s="27"/>
      <c r="Z77" s="27"/>
      <c r="AA77" s="27"/>
      <c r="AB77" s="27"/>
      <c r="AC77" s="27"/>
      <c r="AD77" s="27"/>
      <c r="AE77" s="27"/>
      <c r="AF77" s="27"/>
      <c r="AG77" s="27"/>
      <c r="AH77" s="27"/>
      <c r="AI77" s="27"/>
      <c r="AJ77" s="27"/>
      <c r="AK77" s="27"/>
      <c r="AL77" s="27"/>
      <c r="AM77" s="27"/>
      <c r="AN77" s="27"/>
      <c r="AO77" s="27"/>
      <c r="AP77" s="27"/>
      <c r="AQ77" s="27"/>
      <c r="AR77" s="27"/>
      <c r="AS77" s="27"/>
      <c r="AT77" s="27"/>
      <c r="AU77" s="27"/>
      <c r="AV77" s="27"/>
      <c r="AW77" s="27"/>
      <c r="AX77" s="27"/>
      <c r="AY77" s="27"/>
      <c r="AZ77" s="27"/>
      <c r="BA77" s="27"/>
      <c r="BB77" s="27"/>
      <c r="BC77" s="27"/>
      <c r="BD77" s="27"/>
      <c r="BE77" s="27"/>
      <c r="BF77" s="27"/>
      <c r="BG77" s="27"/>
      <c r="BH77" s="27"/>
      <c r="BI77" s="27"/>
      <c r="BJ77" s="27"/>
      <c r="BK77" s="27"/>
      <c r="BL77" s="27"/>
      <c r="BM77" s="27"/>
      <c r="BN77" s="27"/>
      <c r="BO77" s="27"/>
      <c r="BP77" s="27"/>
      <c r="BQ77" s="27"/>
      <c r="BR77" s="27"/>
      <c r="BS77" s="27"/>
      <c r="BT77" s="27"/>
      <c r="BU77" s="27"/>
      <c r="BV77" s="27"/>
      <c r="BW77" s="27"/>
      <c r="BX77" s="27"/>
      <c r="BY77" s="27"/>
      <c r="BZ77" s="27"/>
      <c r="CA77" s="27"/>
      <c r="CB77" s="27"/>
      <c r="CC77" s="27"/>
      <c r="CD77" s="27"/>
      <c r="CE77" s="27"/>
      <c r="CF77" s="27"/>
      <c r="CG77" s="27"/>
      <c r="CH77" s="27"/>
      <c r="CI77" s="27"/>
      <c r="CJ77" s="27"/>
      <c r="CK77" s="27"/>
      <c r="CL77" s="27"/>
      <c r="CM77" s="27"/>
      <c r="CN77" s="27"/>
      <c r="CO77" s="27"/>
      <c r="CP77" s="27"/>
      <c r="CQ77" s="27"/>
      <c r="CR77" s="27"/>
      <c r="CS77" s="27"/>
      <c r="CT77" s="27"/>
      <c r="CU77" s="27"/>
      <c r="CV77" s="27"/>
      <c r="CW77" s="27"/>
      <c r="CX77" s="27"/>
      <c r="CY77" s="27"/>
      <c r="CZ77" s="27"/>
      <c r="DA77" s="27"/>
      <c r="DB77" s="27"/>
      <c r="DC77" s="27"/>
      <c r="DD77" s="27"/>
      <c r="DE77" s="27"/>
      <c r="DF77" s="27"/>
      <c r="DG77" s="27"/>
      <c r="DH77" s="27"/>
      <c r="DI77" s="27"/>
      <c r="DJ77" s="27"/>
      <c r="DK77" s="27"/>
      <c r="DL77" s="27"/>
      <c r="DM77" s="27"/>
      <c r="DN77" s="27"/>
      <c r="DO77" s="27"/>
      <c r="DP77" s="27"/>
      <c r="DQ77" s="27"/>
      <c r="DR77" s="27"/>
      <c r="DS77" s="27"/>
      <c r="DT77" s="27"/>
      <c r="DU77" s="27"/>
      <c r="DV77" s="27"/>
      <c r="DW77" s="27"/>
      <c r="DX77" s="27"/>
      <c r="DY77" s="27"/>
      <c r="DZ77" s="27"/>
      <c r="EA77" s="27"/>
      <c r="EB77" s="27"/>
      <c r="EC77" s="27"/>
      <c r="ED77" s="27"/>
      <c r="EE77" s="27"/>
      <c r="EF77" s="27"/>
      <c r="EG77" s="27"/>
      <c r="EH77" s="27"/>
      <c r="EI77" s="27"/>
      <c r="EJ77" s="27"/>
      <c r="EK77" s="27"/>
      <c r="EL77" s="27"/>
      <c r="EM77" s="27"/>
      <c r="EN77" s="27"/>
      <c r="EO77" s="27"/>
      <c r="EP77" s="27"/>
      <c r="EQ77" s="27"/>
      <c r="ER77" s="27"/>
      <c r="ES77" s="27"/>
      <c r="ET77" s="27"/>
      <c r="EU77" s="27"/>
      <c r="EV77" s="27"/>
      <c r="EW77" s="27"/>
      <c r="EX77" s="27"/>
      <c r="EY77" s="27"/>
      <c r="EZ77" s="27"/>
      <c r="FA77" s="27"/>
      <c r="FB77" s="27"/>
      <c r="FC77" s="27"/>
      <c r="FD77" s="27"/>
      <c r="FE77" s="27"/>
      <c r="FF77" s="27"/>
      <c r="FG77" s="27"/>
      <c r="FH77" s="27"/>
      <c r="FI77" s="27"/>
      <c r="FJ77" s="27"/>
      <c r="FK77" s="27"/>
      <c r="FL77" s="27"/>
      <c r="FM77" s="27"/>
      <c r="FN77" s="27"/>
      <c r="FO77" s="27"/>
      <c r="FP77" s="27"/>
      <c r="FQ77" s="27"/>
      <c r="FR77" s="27"/>
      <c r="FS77" s="27"/>
      <c r="FT77" s="27"/>
      <c r="FU77" s="27"/>
      <c r="FV77" s="27"/>
      <c r="FW77" s="27"/>
      <c r="FX77" s="27"/>
      <c r="FY77" s="27"/>
      <c r="FZ77" s="27"/>
    </row>
    <row r="78" spans="1:182" s="5" customFormat="1" ht="15" customHeight="1">
      <c r="A78" s="30"/>
      <c r="B78" s="26"/>
      <c r="C78" s="27"/>
      <c r="D78" s="32" t="s">
        <v>222</v>
      </c>
      <c r="E78" s="27">
        <v>4.8</v>
      </c>
      <c r="F78" s="27" t="str">
        <f t="shared" ca="1" si="437"/>
        <v>(4)</v>
      </c>
      <c r="G78" s="27"/>
      <c r="H78" s="27"/>
      <c r="I78" s="27"/>
      <c r="J78" s="27"/>
      <c r="K78" s="27"/>
      <c r="L78" s="27"/>
      <c r="M78" s="27"/>
      <c r="N78" s="92"/>
      <c r="O78" s="27"/>
      <c r="P78" s="27"/>
      <c r="Q78" s="27"/>
      <c r="R78" s="27"/>
      <c r="S78" s="27"/>
      <c r="T78" s="27"/>
      <c r="U78" s="27"/>
      <c r="V78" s="27"/>
      <c r="W78" s="27"/>
      <c r="X78" s="27"/>
      <c r="Y78" s="27"/>
      <c r="Z78" s="27"/>
      <c r="AA78" s="27"/>
      <c r="AB78" s="27"/>
      <c r="AC78" s="27"/>
      <c r="AD78" s="27"/>
      <c r="AE78" s="27"/>
      <c r="AF78" s="27"/>
      <c r="AG78" s="27"/>
      <c r="AH78" s="27"/>
      <c r="AI78" s="27"/>
      <c r="AJ78" s="27"/>
      <c r="AK78" s="27"/>
      <c r="AL78" s="27"/>
      <c r="AM78" s="27"/>
      <c r="AN78" s="27"/>
      <c r="AO78" s="27"/>
      <c r="AP78" s="27"/>
      <c r="AQ78" s="27"/>
      <c r="AR78" s="27"/>
      <c r="AS78" s="27"/>
      <c r="AT78" s="27"/>
      <c r="AU78" s="27"/>
      <c r="AV78" s="27"/>
      <c r="AW78" s="27"/>
      <c r="AX78" s="27"/>
      <c r="AY78" s="27"/>
      <c r="AZ78" s="27"/>
      <c r="BA78" s="27"/>
      <c r="BB78" s="27"/>
      <c r="BC78" s="27"/>
      <c r="BD78" s="27"/>
      <c r="BE78" s="27"/>
      <c r="BF78" s="27"/>
      <c r="BG78" s="27"/>
      <c r="BH78" s="27"/>
      <c r="BI78" s="27"/>
      <c r="BJ78" s="27"/>
      <c r="BK78" s="27"/>
      <c r="BL78" s="27"/>
      <c r="BM78" s="27"/>
      <c r="BN78" s="27"/>
      <c r="BO78" s="27"/>
      <c r="BP78" s="27"/>
      <c r="BQ78" s="27"/>
      <c r="BR78" s="27"/>
      <c r="BS78" s="27"/>
      <c r="BT78" s="27"/>
      <c r="BU78" s="27"/>
      <c r="BV78" s="27"/>
      <c r="BW78" s="27"/>
      <c r="BX78" s="27"/>
      <c r="BY78" s="27"/>
      <c r="BZ78" s="27"/>
      <c r="CA78" s="27"/>
      <c r="CB78" s="27"/>
      <c r="CC78" s="27"/>
      <c r="CD78" s="27"/>
      <c r="CE78" s="27"/>
      <c r="CF78" s="27"/>
      <c r="CG78" s="27"/>
      <c r="CH78" s="27"/>
      <c r="CI78" s="27"/>
      <c r="CJ78" s="27"/>
      <c r="CK78" s="27"/>
      <c r="CL78" s="27"/>
      <c r="CM78" s="27"/>
      <c r="CN78" s="27"/>
      <c r="CO78" s="27"/>
      <c r="CP78" s="27"/>
      <c r="CQ78" s="27"/>
      <c r="CR78" s="27"/>
      <c r="CS78" s="27"/>
      <c r="CT78" s="27"/>
      <c r="CU78" s="27"/>
      <c r="CV78" s="27"/>
      <c r="CW78" s="27"/>
      <c r="CX78" s="27"/>
      <c r="CY78" s="27"/>
      <c r="CZ78" s="27"/>
      <c r="DA78" s="27"/>
      <c r="DB78" s="27"/>
      <c r="DC78" s="27"/>
      <c r="DD78" s="27"/>
      <c r="DE78" s="27"/>
      <c r="DF78" s="27"/>
      <c r="DG78" s="27"/>
      <c r="DH78" s="27"/>
      <c r="DI78" s="27"/>
      <c r="DJ78" s="27"/>
      <c r="DK78" s="27"/>
      <c r="DL78" s="27"/>
      <c r="DM78" s="27"/>
      <c r="DN78" s="27"/>
      <c r="DO78" s="27"/>
      <c r="DP78" s="27"/>
      <c r="DQ78" s="27"/>
      <c r="DR78" s="27"/>
      <c r="DS78" s="27"/>
      <c r="DT78" s="27"/>
      <c r="DU78" s="27"/>
      <c r="DV78" s="27"/>
      <c r="DW78" s="27"/>
      <c r="DX78" s="27"/>
      <c r="DY78" s="27"/>
      <c r="DZ78" s="27"/>
      <c r="EA78" s="27"/>
      <c r="EB78" s="27"/>
      <c r="EC78" s="27"/>
      <c r="ED78" s="27"/>
      <c r="EE78" s="27"/>
      <c r="EF78" s="27"/>
      <c r="EG78" s="27"/>
      <c r="EH78" s="27"/>
      <c r="EI78" s="27"/>
      <c r="EJ78" s="27"/>
      <c r="EK78" s="27"/>
      <c r="EL78" s="27"/>
      <c r="EM78" s="27"/>
      <c r="EN78" s="27"/>
      <c r="EO78" s="27"/>
      <c r="EP78" s="27"/>
      <c r="EQ78" s="27"/>
      <c r="ER78" s="27"/>
      <c r="ES78" s="27"/>
      <c r="ET78" s="27"/>
      <c r="EU78" s="27"/>
      <c r="EV78" s="27"/>
      <c r="EW78" s="27"/>
      <c r="EX78" s="27"/>
      <c r="EY78" s="27"/>
      <c r="EZ78" s="27"/>
      <c r="FA78" s="27"/>
      <c r="FB78" s="27"/>
      <c r="FC78" s="27"/>
      <c r="FD78" s="27"/>
      <c r="FE78" s="27"/>
      <c r="FF78" s="27"/>
      <c r="FG78" s="27"/>
      <c r="FH78" s="27"/>
      <c r="FI78" s="27"/>
      <c r="FJ78" s="27"/>
      <c r="FK78" s="27"/>
      <c r="FL78" s="27"/>
      <c r="FM78" s="27"/>
      <c r="FN78" s="27"/>
      <c r="FO78" s="27"/>
      <c r="FP78" s="27"/>
      <c r="FQ78" s="27"/>
      <c r="FR78" s="27"/>
      <c r="FS78" s="27"/>
      <c r="FT78" s="27"/>
      <c r="FU78" s="27"/>
      <c r="FV78" s="27"/>
      <c r="FW78" s="27"/>
      <c r="FX78" s="27"/>
      <c r="FY78" s="27"/>
      <c r="FZ78" s="27"/>
    </row>
    <row r="79" spans="1:182" s="5" customFormat="1" ht="15" customHeight="1">
      <c r="A79" s="30"/>
      <c r="B79" s="26"/>
      <c r="C79" s="27"/>
      <c r="D79" s="32" t="s">
        <v>228</v>
      </c>
      <c r="E79" s="94">
        <v>12</v>
      </c>
      <c r="F79" s="94" t="str">
        <f ca="1">$A$88</f>
        <v>(5)</v>
      </c>
      <c r="G79" s="94"/>
      <c r="H79" s="27"/>
      <c r="I79" s="27"/>
      <c r="J79" s="27"/>
      <c r="K79" s="27"/>
      <c r="L79" s="27"/>
      <c r="M79" s="27"/>
      <c r="N79" s="92"/>
      <c r="O79" s="27"/>
      <c r="P79" s="27"/>
      <c r="Q79" s="27"/>
      <c r="R79" s="27"/>
      <c r="S79" s="27"/>
      <c r="T79" s="27"/>
      <c r="U79" s="27"/>
      <c r="V79" s="27"/>
      <c r="W79" s="27"/>
      <c r="X79" s="27"/>
      <c r="Y79" s="27"/>
      <c r="Z79" s="27"/>
      <c r="AA79" s="27"/>
      <c r="AB79" s="27"/>
      <c r="AC79" s="27"/>
      <c r="AD79" s="27"/>
      <c r="AE79" s="27"/>
      <c r="AF79" s="27"/>
      <c r="AG79" s="27"/>
      <c r="AH79" s="27"/>
      <c r="AI79" s="27"/>
      <c r="AJ79" s="27"/>
      <c r="AK79" s="27"/>
      <c r="AL79" s="27"/>
      <c r="AM79" s="27"/>
      <c r="AN79" s="27"/>
      <c r="AO79" s="27"/>
      <c r="AP79" s="27"/>
      <c r="AQ79" s="27"/>
      <c r="AR79" s="27"/>
      <c r="AS79" s="27"/>
      <c r="AT79" s="27"/>
      <c r="AU79" s="27"/>
      <c r="AV79" s="27"/>
      <c r="AW79" s="27"/>
      <c r="AX79" s="27"/>
      <c r="AY79" s="27"/>
      <c r="AZ79" s="27"/>
      <c r="BA79" s="27"/>
      <c r="BB79" s="27"/>
      <c r="BC79" s="27"/>
      <c r="BD79" s="27"/>
      <c r="BE79" s="27"/>
      <c r="BF79" s="27"/>
      <c r="BG79" s="27"/>
      <c r="BH79" s="27"/>
      <c r="BI79" s="27"/>
      <c r="BJ79" s="27"/>
      <c r="BK79" s="27"/>
      <c r="BL79" s="27"/>
      <c r="BM79" s="27"/>
      <c r="BN79" s="27"/>
      <c r="BO79" s="27"/>
      <c r="BP79" s="27"/>
      <c r="BQ79" s="27"/>
      <c r="BR79" s="27"/>
      <c r="BS79" s="27"/>
      <c r="BT79" s="27"/>
      <c r="BU79" s="27"/>
      <c r="BV79" s="27"/>
      <c r="BW79" s="27"/>
      <c r="BX79" s="27"/>
      <c r="BY79" s="27"/>
      <c r="BZ79" s="27"/>
      <c r="CA79" s="27"/>
      <c r="CB79" s="27"/>
      <c r="CC79" s="27"/>
      <c r="CD79" s="27"/>
      <c r="CE79" s="27"/>
      <c r="CF79" s="27"/>
      <c r="CG79" s="27"/>
      <c r="CH79" s="27"/>
      <c r="CI79" s="27"/>
      <c r="CJ79" s="27"/>
      <c r="CK79" s="27"/>
      <c r="CL79" s="27"/>
      <c r="CM79" s="27"/>
      <c r="CN79" s="27"/>
      <c r="CO79" s="27"/>
      <c r="CP79" s="27"/>
      <c r="CQ79" s="27"/>
      <c r="CR79" s="27"/>
      <c r="CS79" s="27"/>
      <c r="CT79" s="27"/>
      <c r="CU79" s="27"/>
      <c r="CV79" s="27"/>
      <c r="CW79" s="27"/>
      <c r="CX79" s="27"/>
      <c r="CY79" s="27"/>
      <c r="CZ79" s="27"/>
      <c r="DA79" s="27"/>
      <c r="DB79" s="27"/>
      <c r="DC79" s="27"/>
      <c r="DD79" s="27"/>
      <c r="DE79" s="27"/>
      <c r="DF79" s="27"/>
      <c r="DG79" s="27"/>
      <c r="DH79" s="27"/>
      <c r="DI79" s="27"/>
      <c r="DJ79" s="27"/>
      <c r="DK79" s="27"/>
      <c r="DL79" s="27"/>
      <c r="DM79" s="27"/>
      <c r="DN79" s="27"/>
      <c r="DO79" s="27"/>
      <c r="DP79" s="27"/>
      <c r="DQ79" s="27"/>
      <c r="DR79" s="27"/>
      <c r="DS79" s="27"/>
      <c r="DT79" s="27"/>
      <c r="DU79" s="27"/>
      <c r="DV79" s="27"/>
      <c r="DW79" s="27"/>
      <c r="DX79" s="27"/>
      <c r="DY79" s="27"/>
      <c r="DZ79" s="27"/>
      <c r="EA79" s="27"/>
      <c r="EB79" s="27"/>
      <c r="EC79" s="27"/>
      <c r="ED79" s="27"/>
      <c r="EE79" s="27"/>
      <c r="EF79" s="27"/>
      <c r="EG79" s="27"/>
      <c r="EH79" s="27"/>
      <c r="EI79" s="27"/>
      <c r="EJ79" s="27"/>
      <c r="EK79" s="27"/>
      <c r="EL79" s="27"/>
      <c r="EM79" s="27"/>
      <c r="EN79" s="27"/>
      <c r="EO79" s="27"/>
      <c r="EP79" s="27"/>
      <c r="EQ79" s="27"/>
      <c r="ER79" s="27"/>
      <c r="ES79" s="27"/>
      <c r="ET79" s="27"/>
      <c r="EU79" s="27"/>
      <c r="EV79" s="27"/>
      <c r="EW79" s="27"/>
      <c r="EX79" s="27"/>
      <c r="EY79" s="27"/>
      <c r="EZ79" s="27"/>
      <c r="FA79" s="27"/>
      <c r="FB79" s="27"/>
      <c r="FC79" s="27"/>
      <c r="FD79" s="27"/>
      <c r="FE79" s="27"/>
      <c r="FF79" s="27"/>
      <c r="FG79" s="27"/>
      <c r="FH79" s="27"/>
      <c r="FI79" s="27"/>
      <c r="FJ79" s="27"/>
      <c r="FK79" s="27"/>
      <c r="FL79" s="27"/>
      <c r="FM79" s="27"/>
      <c r="FN79" s="27"/>
      <c r="FO79" s="27"/>
      <c r="FP79" s="27"/>
      <c r="FQ79" s="27"/>
      <c r="FR79" s="27"/>
      <c r="FS79" s="27"/>
      <c r="FT79" s="27"/>
      <c r="FU79" s="27"/>
      <c r="FV79" s="27"/>
      <c r="FW79" s="27"/>
      <c r="FX79" s="27"/>
      <c r="FY79" s="27"/>
      <c r="FZ79" s="27"/>
    </row>
    <row r="80" spans="1:182" s="5" customFormat="1" ht="15" customHeight="1">
      <c r="A80" s="30"/>
      <c r="B80" s="27"/>
      <c r="C80" s="27"/>
      <c r="D80" s="27"/>
      <c r="E80" s="94"/>
      <c r="F80" s="94"/>
      <c r="G80" s="94"/>
      <c r="H80" s="94"/>
      <c r="I80" s="27"/>
      <c r="J80" s="27"/>
      <c r="K80" s="27"/>
      <c r="L80" s="27"/>
      <c r="M80" s="27"/>
      <c r="N80" s="27"/>
      <c r="O80" s="27"/>
      <c r="P80" s="27"/>
      <c r="Q80" s="27"/>
      <c r="R80" s="27"/>
      <c r="S80" s="27"/>
      <c r="T80" s="27"/>
      <c r="U80" s="27"/>
      <c r="V80" s="27"/>
      <c r="W80" s="27"/>
      <c r="X80" s="27"/>
      <c r="Y80" s="27"/>
      <c r="Z80" s="27"/>
      <c r="AA80" s="27"/>
      <c r="AB80" s="27"/>
      <c r="AC80" s="27"/>
      <c r="AD80" s="27"/>
      <c r="AE80" s="27"/>
      <c r="AF80" s="27"/>
      <c r="AG80" s="27"/>
      <c r="AH80" s="27"/>
      <c r="AI80" s="27"/>
      <c r="AJ80" s="27"/>
      <c r="AK80" s="27"/>
      <c r="AL80" s="27"/>
      <c r="AM80" s="27"/>
      <c r="AN80" s="27"/>
      <c r="AO80" s="27"/>
      <c r="AP80" s="27"/>
      <c r="AQ80" s="27"/>
      <c r="AR80" s="27"/>
      <c r="AS80" s="27"/>
      <c r="AT80" s="27"/>
      <c r="AU80" s="27"/>
      <c r="AV80" s="27"/>
      <c r="AW80" s="27"/>
      <c r="AX80" s="27"/>
      <c r="AY80" s="27"/>
      <c r="AZ80" s="27"/>
      <c r="BA80" s="27"/>
      <c r="BB80" s="27"/>
      <c r="BC80" s="27"/>
      <c r="BD80" s="27"/>
      <c r="BE80" s="27"/>
      <c r="BF80" s="27"/>
      <c r="BG80" s="27"/>
      <c r="BH80" s="27"/>
      <c r="BI80" s="27"/>
      <c r="BJ80" s="27"/>
      <c r="BK80" s="27"/>
      <c r="BL80" s="27"/>
      <c r="BM80" s="27"/>
      <c r="BN80" s="27"/>
      <c r="BO80" s="27"/>
      <c r="BP80" s="27"/>
      <c r="BQ80" s="27"/>
      <c r="BR80" s="27"/>
      <c r="BS80" s="27"/>
      <c r="BT80" s="27"/>
      <c r="BU80" s="27"/>
      <c r="BV80" s="27"/>
      <c r="BW80" s="27"/>
      <c r="BX80" s="27"/>
      <c r="BY80" s="27"/>
      <c r="BZ80" s="27"/>
      <c r="CA80" s="27"/>
      <c r="CB80" s="27"/>
      <c r="CC80" s="27"/>
      <c r="CD80" s="27"/>
      <c r="CE80" s="27"/>
      <c r="CF80" s="27"/>
      <c r="CG80" s="27"/>
      <c r="CH80" s="27"/>
      <c r="CI80" s="27"/>
      <c r="CJ80" s="27"/>
      <c r="CK80" s="27"/>
      <c r="CL80" s="27"/>
      <c r="CM80" s="27"/>
      <c r="CN80" s="27"/>
      <c r="CO80" s="27"/>
      <c r="CP80" s="27"/>
      <c r="CQ80" s="27"/>
      <c r="CR80" s="27"/>
      <c r="CS80" s="27"/>
      <c r="CT80" s="27"/>
      <c r="CU80" s="27"/>
      <c r="CV80" s="27"/>
      <c r="CW80" s="27"/>
      <c r="CX80" s="27"/>
      <c r="CY80" s="27"/>
      <c r="CZ80" s="27"/>
      <c r="DA80" s="27"/>
      <c r="DB80" s="27"/>
      <c r="DC80" s="27"/>
      <c r="DD80" s="27"/>
      <c r="DE80" s="27"/>
      <c r="DF80" s="27"/>
      <c r="DG80" s="27"/>
      <c r="DH80" s="27"/>
      <c r="DI80" s="27"/>
      <c r="DJ80" s="27"/>
      <c r="DK80" s="27"/>
      <c r="DL80" s="27"/>
      <c r="DM80" s="27"/>
      <c r="DN80" s="27"/>
      <c r="DO80" s="27"/>
      <c r="DP80" s="27"/>
      <c r="DQ80" s="27"/>
      <c r="DR80" s="27"/>
      <c r="DS80" s="27"/>
      <c r="DT80" s="27"/>
      <c r="DU80" s="27"/>
      <c r="DV80" s="27"/>
      <c r="DW80" s="27"/>
      <c r="DX80" s="27"/>
      <c r="DY80" s="27"/>
      <c r="DZ80" s="27"/>
      <c r="EA80" s="27"/>
      <c r="EB80" s="27"/>
      <c r="EC80" s="27"/>
      <c r="ED80" s="27"/>
      <c r="EE80" s="27"/>
      <c r="EF80" s="27"/>
      <c r="EG80" s="27"/>
      <c r="EH80" s="27"/>
      <c r="EI80" s="27"/>
      <c r="EJ80" s="27"/>
      <c r="EK80" s="27"/>
      <c r="EL80" s="27"/>
      <c r="EM80" s="27"/>
      <c r="EN80" s="27"/>
      <c r="EO80" s="27"/>
      <c r="EP80" s="27"/>
      <c r="EQ80" s="27"/>
      <c r="ER80" s="27"/>
      <c r="ES80" s="27"/>
      <c r="ET80" s="27"/>
      <c r="EU80" s="27"/>
      <c r="EV80" s="27"/>
      <c r="EW80" s="27"/>
      <c r="EX80" s="27"/>
      <c r="EY80" s="27"/>
      <c r="EZ80" s="27"/>
      <c r="FA80" s="27"/>
      <c r="FB80" s="27"/>
      <c r="FC80" s="27"/>
      <c r="FD80" s="27"/>
      <c r="FE80" s="27"/>
      <c r="FF80" s="27"/>
      <c r="FG80" s="27"/>
      <c r="FH80" s="27"/>
      <c r="FI80" s="27"/>
      <c r="FJ80" s="27"/>
      <c r="FK80" s="27"/>
      <c r="FL80" s="27"/>
      <c r="FM80" s="27"/>
      <c r="FN80" s="27"/>
      <c r="FO80" s="27"/>
      <c r="FP80" s="27"/>
      <c r="FQ80" s="27"/>
      <c r="FR80" s="27"/>
      <c r="FS80" s="27"/>
      <c r="FT80" s="27"/>
      <c r="FU80" s="27"/>
      <c r="FV80" s="27"/>
      <c r="FW80" s="27"/>
      <c r="FX80" s="27"/>
      <c r="FY80" s="27"/>
      <c r="FZ80" s="27"/>
    </row>
    <row r="81" spans="1:182" ht="15" customHeight="1">
      <c r="A81" s="22" t="s">
        <v>128</v>
      </c>
      <c r="B81" s="26"/>
      <c r="C81" s="26"/>
      <c r="D81" s="27"/>
      <c r="E81" s="27"/>
      <c r="F81" s="27"/>
      <c r="G81" s="27"/>
      <c r="H81" s="27"/>
      <c r="I81" s="27"/>
      <c r="J81" s="27"/>
      <c r="K81" s="27"/>
      <c r="L81" s="27"/>
      <c r="M81" s="27"/>
      <c r="N81" s="95"/>
      <c r="O81" s="33"/>
      <c r="P81" s="33"/>
      <c r="Q81" s="33"/>
      <c r="R81" s="33"/>
      <c r="S81" s="33"/>
      <c r="T81" s="33"/>
      <c r="U81" s="33"/>
      <c r="V81" s="33"/>
      <c r="W81" s="33"/>
      <c r="X81" s="33"/>
      <c r="Y81" s="33"/>
      <c r="Z81" s="33"/>
      <c r="AA81" s="33"/>
      <c r="AB81" s="33"/>
      <c r="AC81" s="33"/>
      <c r="AD81" s="33"/>
      <c r="AE81" s="33"/>
      <c r="AF81" s="33"/>
      <c r="AG81" s="33"/>
      <c r="AH81" s="33"/>
      <c r="AI81" s="33"/>
      <c r="AJ81" s="33"/>
      <c r="AK81" s="33"/>
      <c r="AL81" s="33"/>
      <c r="AM81" s="33"/>
      <c r="AN81" s="33"/>
      <c r="AO81" s="33"/>
      <c r="AP81" s="33"/>
      <c r="AQ81" s="33"/>
      <c r="AR81" s="33"/>
      <c r="AS81" s="33"/>
      <c r="AT81" s="33"/>
      <c r="AU81" s="33"/>
      <c r="AV81" s="33"/>
      <c r="AW81" s="33"/>
      <c r="AX81" s="33"/>
      <c r="AY81" s="33"/>
      <c r="AZ81" s="33"/>
      <c r="BA81" s="33"/>
      <c r="BB81" s="33"/>
      <c r="BC81" s="33"/>
      <c r="BD81" s="33"/>
      <c r="BE81" s="33"/>
      <c r="BF81" s="33"/>
      <c r="BG81" s="33"/>
      <c r="BH81" s="33"/>
      <c r="BI81" s="33"/>
      <c r="BJ81" s="33"/>
      <c r="BK81" s="33"/>
      <c r="BL81" s="33"/>
      <c r="BM81" s="33"/>
      <c r="BN81" s="33"/>
      <c r="BO81" s="33"/>
      <c r="BP81" s="33"/>
      <c r="BQ81" s="33"/>
      <c r="BR81" s="33"/>
      <c r="BS81" s="33"/>
      <c r="BT81" s="33"/>
      <c r="BU81" s="33"/>
      <c r="BV81" s="33"/>
      <c r="BW81" s="33"/>
      <c r="BX81" s="33"/>
      <c r="BY81" s="33"/>
      <c r="BZ81" s="33"/>
      <c r="CA81" s="33"/>
      <c r="CB81" s="33"/>
      <c r="CC81" s="33"/>
      <c r="CD81" s="33"/>
      <c r="CE81" s="33"/>
      <c r="CF81" s="33"/>
      <c r="CG81" s="33"/>
      <c r="CH81" s="33"/>
      <c r="CI81" s="33"/>
      <c r="CJ81" s="33"/>
      <c r="CK81" s="33"/>
      <c r="CL81" s="33"/>
      <c r="CM81" s="33"/>
      <c r="CN81" s="33"/>
      <c r="CO81" s="33"/>
      <c r="CP81" s="33"/>
      <c r="CQ81" s="33"/>
      <c r="CR81" s="33"/>
      <c r="CS81" s="33"/>
      <c r="CT81" s="33"/>
      <c r="CU81" s="33"/>
      <c r="CV81" s="33"/>
      <c r="CW81" s="33"/>
      <c r="CX81" s="33"/>
      <c r="CY81" s="33"/>
      <c r="CZ81" s="33"/>
      <c r="DA81" s="33"/>
      <c r="DB81" s="33"/>
      <c r="DC81" s="33"/>
      <c r="DD81" s="33"/>
      <c r="DE81" s="33"/>
      <c r="DF81" s="33"/>
      <c r="DG81" s="33"/>
      <c r="DH81" s="33"/>
      <c r="DI81" s="33"/>
      <c r="DJ81" s="33"/>
      <c r="DK81" s="33"/>
      <c r="DL81" s="33"/>
      <c r="DM81" s="33"/>
      <c r="DN81" s="33"/>
      <c r="DO81" s="33"/>
      <c r="DP81" s="33"/>
      <c r="DQ81" s="33"/>
      <c r="DR81" s="33"/>
      <c r="DS81" s="33"/>
      <c r="DT81" s="33"/>
      <c r="DU81" s="33"/>
      <c r="DV81" s="33"/>
      <c r="DW81" s="33"/>
      <c r="DX81" s="33"/>
      <c r="DY81" s="33"/>
      <c r="DZ81" s="33"/>
      <c r="EA81" s="33"/>
      <c r="EB81" s="33"/>
      <c r="EC81" s="33"/>
      <c r="ED81" s="33"/>
      <c r="EE81" s="33"/>
      <c r="EF81" s="33"/>
      <c r="EG81" s="33"/>
      <c r="EH81" s="33"/>
      <c r="EI81" s="33"/>
      <c r="EJ81" s="33"/>
      <c r="EK81" s="33"/>
      <c r="EL81" s="33"/>
      <c r="EM81" s="33"/>
      <c r="EN81" s="33"/>
      <c r="EO81" s="33"/>
      <c r="EP81" s="33"/>
      <c r="EQ81" s="33"/>
      <c r="ER81" s="33"/>
      <c r="ES81" s="33"/>
      <c r="ET81" s="33"/>
      <c r="EU81" s="33"/>
      <c r="EV81" s="33"/>
      <c r="EW81" s="33"/>
      <c r="EX81" s="33"/>
      <c r="EY81" s="33"/>
      <c r="EZ81" s="33"/>
      <c r="FA81" s="33"/>
      <c r="FB81" s="33"/>
      <c r="FC81" s="33"/>
      <c r="FD81" s="33"/>
      <c r="FE81" s="33"/>
      <c r="FF81" s="33"/>
      <c r="FG81" s="33"/>
      <c r="FH81" s="33"/>
      <c r="FI81" s="33"/>
      <c r="FJ81" s="33"/>
      <c r="FK81" s="33"/>
      <c r="FL81" s="33"/>
      <c r="FM81" s="33"/>
      <c r="FN81" s="33"/>
      <c r="FO81" s="33"/>
      <c r="FP81" s="33"/>
      <c r="FQ81" s="33"/>
      <c r="FR81" s="33"/>
      <c r="FS81" s="33"/>
      <c r="FT81" s="33"/>
      <c r="FU81" s="33"/>
      <c r="FV81" s="33"/>
      <c r="FW81" s="33"/>
      <c r="FX81" s="33"/>
      <c r="FY81" s="33"/>
      <c r="FZ81" s="33"/>
    </row>
    <row r="82" spans="1:182" s="5" customFormat="1" ht="15" customHeight="1">
      <c r="A82" s="30" t="str">
        <f ca="1">"("&amp;(ROW()-MATCH("References",A:A,FALSE)-COUNTIF(INDIRECT(ADDRESS(MATCH("References",A:A,FALSE),COLUMN())):INDIRECT(ADDRESS(ROW()-1,COLUMN())),""))&amp;")"</f>
        <v>(1)</v>
      </c>
      <c r="B82" s="34" t="str">
        <f>EGEN_DPF_a_RONLER!B65</f>
        <v>Permit conditions limit Intel to operate 10 EGENs for 10 hours a day and all EGENs for 25 hours a year.</v>
      </c>
      <c r="C82" s="35"/>
      <c r="D82" s="27"/>
      <c r="E82" s="27"/>
      <c r="F82" s="27"/>
      <c r="G82" s="27"/>
      <c r="H82" s="27"/>
      <c r="I82" s="27"/>
      <c r="J82" s="27"/>
      <c r="K82" s="27"/>
      <c r="L82" s="27"/>
      <c r="M82" s="27"/>
      <c r="N82" s="27"/>
      <c r="O82" s="27"/>
      <c r="P82" s="27"/>
      <c r="Q82" s="27"/>
      <c r="R82" s="27"/>
      <c r="S82" s="27"/>
      <c r="T82" s="27"/>
      <c r="U82" s="27"/>
      <c r="V82" s="27"/>
      <c r="W82" s="27"/>
      <c r="X82" s="27"/>
      <c r="Y82" s="27"/>
      <c r="Z82" s="27"/>
      <c r="AA82" s="27"/>
      <c r="AB82" s="27"/>
      <c r="AC82" s="27"/>
      <c r="AD82" s="27"/>
      <c r="AE82" s="27"/>
      <c r="AF82" s="27"/>
      <c r="AG82" s="27"/>
      <c r="AH82" s="27"/>
      <c r="AI82" s="27"/>
      <c r="AJ82" s="27"/>
      <c r="AK82" s="27"/>
      <c r="AL82" s="27"/>
      <c r="AM82" s="27"/>
      <c r="AN82" s="27"/>
      <c r="AO82" s="27"/>
      <c r="AP82" s="27"/>
      <c r="AQ82" s="27"/>
      <c r="AR82" s="27"/>
      <c r="AS82" s="27"/>
      <c r="AT82" s="27"/>
      <c r="AU82" s="27"/>
      <c r="AV82" s="27"/>
      <c r="AW82" s="27"/>
      <c r="AX82" s="27"/>
      <c r="AY82" s="27"/>
      <c r="AZ82" s="27"/>
      <c r="BA82" s="27"/>
      <c r="BB82" s="27"/>
      <c r="BC82" s="27"/>
      <c r="BD82" s="27"/>
      <c r="BE82" s="27"/>
      <c r="BF82" s="27"/>
      <c r="BG82" s="27"/>
      <c r="BH82" s="27"/>
      <c r="BI82" s="27"/>
      <c r="BJ82" s="27"/>
      <c r="BK82" s="27"/>
      <c r="BL82" s="27"/>
      <c r="BM82" s="27"/>
      <c r="BN82" s="27"/>
      <c r="BO82" s="27"/>
      <c r="BP82" s="27"/>
      <c r="BQ82" s="27"/>
      <c r="BR82" s="27"/>
      <c r="BS82" s="27"/>
      <c r="BT82" s="27"/>
      <c r="BU82" s="27"/>
      <c r="BV82" s="27"/>
      <c r="BW82" s="27"/>
      <c r="BX82" s="27"/>
      <c r="BY82" s="27"/>
      <c r="BZ82" s="27"/>
      <c r="CA82" s="27"/>
      <c r="CB82" s="27"/>
      <c r="CC82" s="27"/>
      <c r="CD82" s="27"/>
      <c r="CE82" s="27"/>
      <c r="CF82" s="27"/>
      <c r="CG82" s="27"/>
      <c r="CH82" s="27"/>
      <c r="CI82" s="27"/>
      <c r="CJ82" s="27"/>
      <c r="CK82" s="27"/>
      <c r="CL82" s="27"/>
      <c r="CM82" s="27"/>
      <c r="CN82" s="27"/>
      <c r="CO82" s="27"/>
      <c r="CP82" s="27"/>
      <c r="CQ82" s="27"/>
      <c r="CR82" s="27"/>
      <c r="CS82" s="27"/>
      <c r="CT82" s="27"/>
      <c r="CU82" s="27"/>
      <c r="CV82" s="27"/>
      <c r="CW82" s="27"/>
      <c r="CX82" s="27"/>
      <c r="CY82" s="27"/>
      <c r="CZ82" s="27"/>
      <c r="DA82" s="27"/>
      <c r="DB82" s="27"/>
      <c r="DC82" s="27"/>
      <c r="DD82" s="27"/>
      <c r="DE82" s="27"/>
      <c r="DF82" s="27"/>
      <c r="DG82" s="27"/>
      <c r="DH82" s="27"/>
      <c r="DI82" s="27"/>
      <c r="DJ82" s="27"/>
      <c r="DK82" s="27"/>
      <c r="DL82" s="27"/>
      <c r="DM82" s="27"/>
      <c r="DN82" s="27"/>
      <c r="DO82" s="27"/>
      <c r="DP82" s="27"/>
      <c r="DQ82" s="27"/>
      <c r="DR82" s="27"/>
      <c r="DS82" s="27"/>
      <c r="DT82" s="27"/>
      <c r="DU82" s="27"/>
      <c r="DV82" s="27"/>
      <c r="DW82" s="27"/>
      <c r="DX82" s="27"/>
      <c r="DY82" s="27"/>
      <c r="DZ82" s="27"/>
      <c r="EA82" s="27"/>
      <c r="EB82" s="27"/>
      <c r="EC82" s="27"/>
      <c r="ED82" s="27"/>
      <c r="EE82" s="27"/>
      <c r="EF82" s="27"/>
      <c r="EG82" s="27"/>
      <c r="EH82" s="27"/>
      <c r="EI82" s="27"/>
      <c r="EJ82" s="27"/>
      <c r="EK82" s="27"/>
      <c r="EL82" s="27"/>
      <c r="EM82" s="27"/>
      <c r="EN82" s="27"/>
      <c r="EO82" s="27"/>
      <c r="EP82" s="27"/>
      <c r="EQ82" s="27"/>
      <c r="ER82" s="27"/>
      <c r="ES82" s="27"/>
      <c r="ET82" s="27"/>
      <c r="EU82" s="27"/>
      <c r="EV82" s="27"/>
      <c r="EW82" s="27"/>
      <c r="EX82" s="27"/>
      <c r="EY82" s="27"/>
      <c r="EZ82" s="27"/>
      <c r="FA82" s="27"/>
      <c r="FB82" s="27"/>
      <c r="FC82" s="27"/>
      <c r="FD82" s="27"/>
      <c r="FE82" s="27"/>
      <c r="FF82" s="27"/>
      <c r="FG82" s="27"/>
      <c r="FH82" s="27"/>
      <c r="FI82" s="27"/>
      <c r="FJ82" s="27"/>
      <c r="FK82" s="27"/>
      <c r="FL82" s="27"/>
      <c r="FM82" s="27"/>
      <c r="FN82" s="27"/>
      <c r="FO82" s="27"/>
      <c r="FP82" s="27"/>
      <c r="FQ82" s="27"/>
      <c r="FR82" s="27"/>
      <c r="FS82" s="27"/>
      <c r="FT82" s="27"/>
      <c r="FU82" s="27"/>
      <c r="FV82" s="27"/>
      <c r="FW82" s="27"/>
      <c r="FX82" s="27"/>
      <c r="FY82" s="27"/>
      <c r="FZ82" s="27"/>
    </row>
    <row r="83" spans="1:182" ht="15" customHeight="1">
      <c r="A83" s="30" t="str">
        <f ca="1">"("&amp;(ROW()-MATCH("References",A:A,FALSE)-COUNTIF(INDIRECT(ADDRESS(MATCH("References",A:A,FALSE),COLUMN())):INDIRECT(ADDRESS(ROW()-1,COLUMN())),""))&amp;")"</f>
        <v>(2)</v>
      </c>
      <c r="B83" s="26" t="s">
        <v>276</v>
      </c>
      <c r="C83" s="26"/>
      <c r="D83" s="27"/>
      <c r="E83" s="27"/>
      <c r="F83" s="27"/>
      <c r="G83" s="27"/>
      <c r="H83" s="27"/>
      <c r="I83" s="27"/>
      <c r="J83" s="27"/>
      <c r="K83" s="27"/>
      <c r="L83" s="27"/>
      <c r="M83" s="27"/>
      <c r="N83" s="33"/>
      <c r="O83" s="33"/>
      <c r="P83" s="33"/>
      <c r="Q83" s="33"/>
      <c r="R83" s="33"/>
      <c r="S83" s="33"/>
      <c r="T83" s="33"/>
      <c r="U83" s="33"/>
      <c r="V83" s="33"/>
      <c r="W83" s="33"/>
      <c r="X83" s="33"/>
      <c r="Y83" s="33"/>
      <c r="Z83" s="33"/>
      <c r="AA83" s="33"/>
      <c r="AB83" s="33"/>
      <c r="AC83" s="33"/>
      <c r="AD83" s="33"/>
      <c r="AE83" s="33"/>
      <c r="AF83" s="33"/>
      <c r="AG83" s="33"/>
      <c r="AH83" s="33"/>
      <c r="AI83" s="33"/>
      <c r="AJ83" s="33"/>
      <c r="AK83" s="33"/>
      <c r="AL83" s="33"/>
      <c r="AM83" s="33"/>
      <c r="AN83" s="33"/>
      <c r="AO83" s="33"/>
      <c r="AP83" s="33"/>
      <c r="AQ83" s="33"/>
      <c r="AR83" s="33"/>
      <c r="AS83" s="33"/>
      <c r="AT83" s="33"/>
      <c r="AU83" s="33"/>
      <c r="AV83" s="33"/>
      <c r="AW83" s="33"/>
      <c r="AX83" s="33"/>
      <c r="AY83" s="33"/>
      <c r="AZ83" s="33"/>
      <c r="BA83" s="33"/>
      <c r="BB83" s="33"/>
      <c r="BC83" s="33"/>
      <c r="BD83" s="33"/>
      <c r="BE83" s="33"/>
      <c r="BF83" s="33"/>
      <c r="BG83" s="33"/>
      <c r="BH83" s="33"/>
      <c r="BI83" s="33"/>
      <c r="BJ83" s="33"/>
      <c r="BK83" s="33"/>
      <c r="BL83" s="33"/>
      <c r="BM83" s="33"/>
      <c r="BN83" s="33"/>
      <c r="BO83" s="33"/>
      <c r="BP83" s="33"/>
      <c r="BQ83" s="33"/>
      <c r="BR83" s="33"/>
      <c r="BS83" s="33"/>
      <c r="BT83" s="33"/>
      <c r="BU83" s="33"/>
      <c r="BV83" s="33"/>
      <c r="BW83" s="33"/>
      <c r="BX83" s="33"/>
      <c r="BY83" s="33"/>
      <c r="BZ83" s="33"/>
      <c r="CA83" s="33"/>
      <c r="CB83" s="33"/>
      <c r="CC83" s="33"/>
      <c r="CD83" s="33"/>
      <c r="CE83" s="33"/>
      <c r="CF83" s="33"/>
      <c r="CG83" s="33"/>
      <c r="CH83" s="33"/>
      <c r="CI83" s="33"/>
      <c r="CJ83" s="33"/>
      <c r="CK83" s="33"/>
      <c r="CL83" s="33"/>
      <c r="CM83" s="33"/>
      <c r="CN83" s="33"/>
      <c r="CO83" s="33"/>
      <c r="CP83" s="33"/>
      <c r="CQ83" s="33"/>
      <c r="CR83" s="33"/>
      <c r="CS83" s="33"/>
      <c r="CT83" s="33"/>
      <c r="CU83" s="33"/>
      <c r="CV83" s="33"/>
      <c r="CW83" s="33"/>
      <c r="CX83" s="33"/>
      <c r="CY83" s="33"/>
      <c r="CZ83" s="33"/>
      <c r="DA83" s="33"/>
      <c r="DB83" s="33"/>
      <c r="DC83" s="33"/>
      <c r="DD83" s="33"/>
      <c r="DE83" s="33"/>
      <c r="DF83" s="33"/>
      <c r="DG83" s="33"/>
      <c r="DH83" s="33"/>
      <c r="DI83" s="33"/>
      <c r="DJ83" s="33"/>
      <c r="DK83" s="33"/>
      <c r="DL83" s="33"/>
      <c r="DM83" s="33"/>
      <c r="DN83" s="33"/>
      <c r="DO83" s="33"/>
      <c r="DP83" s="33"/>
      <c r="DQ83" s="33"/>
      <c r="DR83" s="33"/>
      <c r="DS83" s="33"/>
      <c r="DT83" s="33"/>
      <c r="DU83" s="33"/>
      <c r="DV83" s="33"/>
      <c r="DW83" s="33"/>
      <c r="DX83" s="33"/>
      <c r="DY83" s="33"/>
      <c r="DZ83" s="33"/>
      <c r="EA83" s="33"/>
      <c r="EB83" s="33"/>
      <c r="EC83" s="33"/>
      <c r="ED83" s="33"/>
      <c r="EE83" s="33"/>
      <c r="EF83" s="33"/>
      <c r="EG83" s="33"/>
      <c r="EH83" s="33"/>
      <c r="EI83" s="33"/>
      <c r="EJ83" s="33"/>
      <c r="EK83" s="33"/>
      <c r="EL83" s="33"/>
      <c r="EM83" s="33"/>
      <c r="EN83" s="33"/>
      <c r="EO83" s="33"/>
      <c r="EP83" s="33"/>
      <c r="EQ83" s="33"/>
      <c r="ER83" s="33"/>
      <c r="ES83" s="33"/>
      <c r="ET83" s="33"/>
      <c r="EU83" s="33"/>
      <c r="EV83" s="33"/>
      <c r="EW83" s="33"/>
      <c r="EX83" s="33"/>
      <c r="EY83" s="33"/>
      <c r="EZ83" s="33"/>
      <c r="FA83" s="33"/>
      <c r="FB83" s="33"/>
      <c r="FC83" s="33"/>
      <c r="FD83" s="33"/>
      <c r="FE83" s="33"/>
      <c r="FF83" s="33"/>
      <c r="FG83" s="33"/>
      <c r="FH83" s="33"/>
      <c r="FI83" s="33"/>
      <c r="FJ83" s="33"/>
      <c r="FK83" s="33"/>
      <c r="FL83" s="33"/>
      <c r="FM83" s="33"/>
      <c r="FN83" s="33"/>
      <c r="FO83" s="33"/>
      <c r="FP83" s="33"/>
      <c r="FQ83" s="33"/>
      <c r="FR83" s="33"/>
      <c r="FS83" s="33"/>
      <c r="FT83" s="33"/>
      <c r="FU83" s="33"/>
      <c r="FV83" s="33"/>
      <c r="FW83" s="33"/>
      <c r="FX83" s="33"/>
      <c r="FY83" s="33"/>
      <c r="FZ83" s="33"/>
    </row>
    <row r="84" spans="1:182" ht="15" customHeight="1">
      <c r="A84" s="30"/>
      <c r="B84" s="26" t="s">
        <v>277</v>
      </c>
      <c r="C84" s="26"/>
      <c r="D84" s="27"/>
      <c r="E84" s="27"/>
      <c r="F84" s="27"/>
      <c r="G84" s="27"/>
      <c r="H84" s="27"/>
      <c r="I84" s="27"/>
      <c r="J84" s="27"/>
      <c r="K84" s="27"/>
      <c r="L84" s="27"/>
      <c r="M84" s="27"/>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3"/>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33"/>
      <c r="FG84" s="33"/>
      <c r="FH84" s="33"/>
      <c r="FI84" s="33"/>
      <c r="FJ84" s="33"/>
      <c r="FK84" s="33"/>
      <c r="FL84" s="33"/>
      <c r="FM84" s="33"/>
      <c r="FN84" s="33"/>
      <c r="FO84" s="33"/>
      <c r="FP84" s="33"/>
      <c r="FQ84" s="33"/>
      <c r="FR84" s="33"/>
      <c r="FS84" s="33"/>
      <c r="FT84" s="33"/>
      <c r="FU84" s="33"/>
      <c r="FV84" s="33"/>
      <c r="FW84" s="33"/>
      <c r="FX84" s="33"/>
      <c r="FY84" s="33"/>
      <c r="FZ84" s="33"/>
    </row>
    <row r="85" spans="1:182" ht="15" customHeight="1">
      <c r="A85" s="30" t="str">
        <f ca="1">"("&amp;(ROW()-MATCH("References",A:A,FALSE)-COUNTIF(INDIRECT(ADDRESS(MATCH("References",A:A,FALSE),COLUMN())):INDIRECT(ADDRESS(ROW()-1,COLUMN())),""))&amp;")"</f>
        <v>(3)</v>
      </c>
      <c r="B85" s="36" t="s">
        <v>278</v>
      </c>
      <c r="C85" s="26"/>
      <c r="D85" s="27"/>
      <c r="E85" s="27"/>
      <c r="F85" s="27"/>
      <c r="G85" s="27"/>
      <c r="H85" s="27"/>
      <c r="I85" s="33"/>
      <c r="J85" s="33"/>
      <c r="K85" s="33"/>
      <c r="L85" s="33"/>
      <c r="M85" s="33"/>
      <c r="N85" s="33"/>
      <c r="O85" s="33"/>
      <c r="P85" s="33"/>
      <c r="Q85" s="33"/>
      <c r="R85" s="33"/>
      <c r="S85" s="33"/>
      <c r="T85" s="33"/>
      <c r="U85" s="33"/>
      <c r="V85" s="33"/>
      <c r="W85" s="33"/>
      <c r="X85" s="33"/>
      <c r="Y85" s="33"/>
      <c r="Z85" s="33"/>
      <c r="AA85" s="33"/>
      <c r="AB85" s="33"/>
      <c r="AC85" s="33"/>
      <c r="AD85" s="33"/>
      <c r="AE85" s="33"/>
      <c r="AF85" s="33"/>
      <c r="AG85" s="33"/>
      <c r="AH85" s="33"/>
      <c r="AI85" s="33"/>
      <c r="AJ85" s="33"/>
      <c r="AK85" s="33"/>
      <c r="AL85" s="33"/>
      <c r="AM85" s="33"/>
      <c r="AN85" s="33"/>
      <c r="AO85" s="33"/>
      <c r="AP85" s="33"/>
      <c r="AQ85" s="33"/>
      <c r="AR85" s="33"/>
      <c r="AS85" s="33"/>
      <c r="AT85" s="33"/>
      <c r="AU85" s="33"/>
      <c r="AV85" s="33"/>
      <c r="AW85" s="33"/>
      <c r="AX85" s="33"/>
      <c r="AY85" s="33"/>
      <c r="AZ85" s="33"/>
      <c r="BA85" s="33"/>
      <c r="BB85" s="33"/>
      <c r="BC85" s="33"/>
      <c r="BD85" s="33"/>
      <c r="BE85" s="33"/>
      <c r="BF85" s="33"/>
      <c r="BG85" s="33"/>
      <c r="BH85" s="33"/>
      <c r="BI85" s="33"/>
      <c r="BJ85" s="33"/>
      <c r="BK85" s="33"/>
      <c r="BL85" s="33"/>
      <c r="BM85" s="33"/>
      <c r="BN85" s="33"/>
      <c r="BO85" s="33"/>
      <c r="BP85" s="33"/>
      <c r="BQ85" s="33"/>
      <c r="BR85" s="33"/>
      <c r="BS85" s="33"/>
      <c r="BT85" s="33"/>
      <c r="BU85" s="33"/>
      <c r="BV85" s="33"/>
      <c r="BW85" s="33"/>
      <c r="BX85" s="33"/>
      <c r="BY85" s="33"/>
      <c r="BZ85" s="33"/>
      <c r="CA85" s="33"/>
      <c r="CB85" s="33"/>
      <c r="CC85" s="33"/>
      <c r="CD85" s="33"/>
      <c r="CE85" s="33"/>
      <c r="CF85" s="33"/>
      <c r="CG85" s="33"/>
      <c r="CH85" s="33"/>
      <c r="CI85" s="33"/>
      <c r="CJ85" s="33"/>
      <c r="CK85" s="33"/>
      <c r="CL85" s="33"/>
      <c r="CM85" s="33"/>
      <c r="CN85" s="33"/>
      <c r="CO85" s="33"/>
      <c r="CP85" s="33"/>
      <c r="CQ85" s="33"/>
      <c r="CR85" s="33"/>
      <c r="CS85" s="33"/>
      <c r="CT85" s="33"/>
      <c r="CU85" s="33"/>
      <c r="CV85" s="33"/>
      <c r="CW85" s="33"/>
      <c r="CX85" s="33"/>
      <c r="CY85" s="33"/>
      <c r="CZ85" s="33"/>
      <c r="DA85" s="33"/>
      <c r="DB85" s="33"/>
      <c r="DC85" s="33"/>
      <c r="DD85" s="33"/>
      <c r="DE85" s="33"/>
      <c r="DF85" s="33"/>
      <c r="DG85" s="33"/>
      <c r="DH85" s="33"/>
      <c r="DI85" s="33"/>
      <c r="DJ85" s="33"/>
      <c r="DK85" s="33"/>
      <c r="DL85" s="33"/>
      <c r="DM85" s="33"/>
      <c r="DN85" s="33"/>
      <c r="DO85" s="33"/>
      <c r="DP85" s="33"/>
      <c r="DQ85" s="33"/>
      <c r="DR85" s="33"/>
      <c r="DS85" s="33"/>
      <c r="DT85" s="33"/>
      <c r="DU85" s="33"/>
      <c r="DV85" s="33"/>
      <c r="DW85" s="33"/>
      <c r="DX85" s="33"/>
      <c r="DY85" s="33"/>
      <c r="DZ85" s="33"/>
      <c r="EA85" s="33"/>
      <c r="EB85" s="33"/>
      <c r="EC85" s="33"/>
      <c r="ED85" s="33"/>
      <c r="EE85" s="33"/>
      <c r="EF85" s="33"/>
      <c r="EG85" s="33"/>
      <c r="EH85" s="33"/>
      <c r="EI85" s="33"/>
      <c r="EJ85" s="33"/>
      <c r="EK85" s="33"/>
      <c r="EL85" s="33"/>
      <c r="EM85" s="33"/>
      <c r="EN85" s="33"/>
      <c r="EO85" s="33"/>
      <c r="EP85" s="33"/>
      <c r="EQ85" s="33"/>
      <c r="ER85" s="33"/>
      <c r="ES85" s="33"/>
      <c r="ET85" s="33"/>
      <c r="EU85" s="33"/>
      <c r="EV85" s="33"/>
      <c r="EW85" s="33"/>
      <c r="EX85" s="33"/>
      <c r="EY85" s="33"/>
      <c r="EZ85" s="33"/>
      <c r="FA85" s="33"/>
      <c r="FB85" s="33"/>
      <c r="FC85" s="33"/>
      <c r="FD85" s="33"/>
      <c r="FE85" s="33"/>
      <c r="FF85" s="33"/>
      <c r="FG85" s="33"/>
      <c r="FH85" s="33"/>
      <c r="FI85" s="33"/>
      <c r="FJ85" s="33"/>
      <c r="FK85" s="33"/>
      <c r="FL85" s="33"/>
      <c r="FM85" s="33"/>
      <c r="FN85" s="33"/>
      <c r="FO85" s="33"/>
      <c r="FP85" s="33"/>
      <c r="FQ85" s="33"/>
      <c r="FR85" s="33"/>
      <c r="FS85" s="33"/>
      <c r="FT85" s="33"/>
      <c r="FU85" s="33"/>
      <c r="FV85" s="33"/>
      <c r="FW85" s="33"/>
      <c r="FX85" s="33"/>
      <c r="FY85" s="33"/>
      <c r="FZ85" s="33"/>
    </row>
    <row r="86" spans="1:182" ht="15" customHeight="1">
      <c r="A86" s="30" t="str">
        <f ca="1">"("&amp;(ROW()-MATCH("References",A:A,FALSE)-COUNTIF(INDIRECT(ADDRESS(MATCH("References",A:A,FALSE),COLUMN())):INDIRECT(ADDRESS(ROW()-1,COLUMN())),""))&amp;")"</f>
        <v>(4)</v>
      </c>
      <c r="B86" s="26" t="s">
        <v>279</v>
      </c>
      <c r="C86" s="26"/>
      <c r="D86" s="27"/>
      <c r="E86" s="27"/>
      <c r="F86" s="27"/>
      <c r="G86" s="27"/>
      <c r="H86" s="27"/>
      <c r="I86" s="33"/>
      <c r="J86" s="33"/>
      <c r="K86" s="33"/>
      <c r="L86" s="33"/>
      <c r="M86" s="33"/>
      <c r="N86" s="33"/>
      <c r="O86" s="33"/>
      <c r="P86" s="33"/>
      <c r="Q86" s="33"/>
      <c r="R86" s="33"/>
      <c r="S86" s="33"/>
      <c r="T86" s="33"/>
      <c r="U86" s="33"/>
      <c r="V86" s="33"/>
      <c r="W86" s="33"/>
      <c r="X86" s="33"/>
      <c r="Y86" s="33"/>
      <c r="Z86" s="33"/>
      <c r="AA86" s="33"/>
      <c r="AB86" s="33"/>
      <c r="AC86" s="33"/>
      <c r="AD86" s="33"/>
      <c r="AE86" s="33"/>
      <c r="AF86" s="33"/>
      <c r="AG86" s="33"/>
      <c r="AH86" s="33"/>
      <c r="AI86" s="33"/>
      <c r="AJ86" s="33"/>
      <c r="AK86" s="33"/>
      <c r="AL86" s="33"/>
      <c r="AM86" s="33"/>
      <c r="AN86" s="33"/>
      <c r="AO86" s="33"/>
      <c r="AP86" s="33"/>
      <c r="AQ86" s="33"/>
      <c r="AR86" s="33"/>
      <c r="AS86" s="33"/>
      <c r="AT86" s="33"/>
      <c r="AU86" s="33"/>
      <c r="AV86" s="33"/>
      <c r="AW86" s="33"/>
      <c r="AX86" s="33"/>
      <c r="AY86" s="33"/>
      <c r="AZ86" s="33"/>
      <c r="BA86" s="33"/>
      <c r="BB86" s="33"/>
      <c r="BC86" s="33"/>
      <c r="BD86" s="33"/>
      <c r="BE86" s="33"/>
      <c r="BF86" s="33"/>
      <c r="BG86" s="33"/>
      <c r="BH86" s="33"/>
      <c r="BI86" s="33"/>
      <c r="BJ86" s="33"/>
      <c r="BK86" s="33"/>
      <c r="BL86" s="33"/>
      <c r="BM86" s="33"/>
      <c r="BN86" s="33"/>
      <c r="BO86" s="33"/>
      <c r="BP86" s="33"/>
      <c r="BQ86" s="33"/>
      <c r="BR86" s="33"/>
      <c r="BS86" s="33"/>
      <c r="BT86" s="33"/>
      <c r="BU86" s="33"/>
      <c r="BV86" s="33"/>
      <c r="BW86" s="33"/>
      <c r="BX86" s="33"/>
      <c r="BY86" s="33"/>
      <c r="BZ86" s="33"/>
      <c r="CA86" s="33"/>
      <c r="CB86" s="33"/>
      <c r="CC86" s="33"/>
      <c r="CD86" s="33"/>
      <c r="CE86" s="33"/>
      <c r="CF86" s="33"/>
      <c r="CG86" s="33"/>
      <c r="CH86" s="33"/>
      <c r="CI86" s="33"/>
      <c r="CJ86" s="33"/>
      <c r="CK86" s="33"/>
      <c r="CL86" s="33"/>
      <c r="CM86" s="33"/>
      <c r="CN86" s="33"/>
      <c r="CO86" s="33"/>
      <c r="CP86" s="33"/>
      <c r="CQ86" s="33"/>
      <c r="CR86" s="33"/>
      <c r="CS86" s="33"/>
      <c r="CT86" s="33"/>
      <c r="CU86" s="33"/>
      <c r="CV86" s="33"/>
      <c r="CW86" s="33"/>
      <c r="CX86" s="33"/>
      <c r="CY86" s="33"/>
      <c r="CZ86" s="33"/>
      <c r="DA86" s="33"/>
      <c r="DB86" s="33"/>
      <c r="DC86" s="33"/>
      <c r="DD86" s="33"/>
      <c r="DE86" s="33"/>
      <c r="DF86" s="33"/>
      <c r="DG86" s="33"/>
      <c r="DH86" s="33"/>
      <c r="DI86" s="33"/>
      <c r="DJ86" s="33"/>
      <c r="DK86" s="33"/>
      <c r="DL86" s="33"/>
      <c r="DM86" s="33"/>
      <c r="DN86" s="33"/>
      <c r="DO86" s="33"/>
      <c r="DP86" s="33"/>
      <c r="DQ86" s="33"/>
      <c r="DR86" s="33"/>
      <c r="DS86" s="33"/>
      <c r="DT86" s="33"/>
      <c r="DU86" s="33"/>
      <c r="DV86" s="33"/>
      <c r="DW86" s="33"/>
      <c r="DX86" s="33"/>
      <c r="DY86" s="33"/>
      <c r="DZ86" s="33"/>
      <c r="EA86" s="33"/>
      <c r="EB86" s="33"/>
      <c r="EC86" s="33"/>
      <c r="ED86" s="33"/>
      <c r="EE86" s="33"/>
      <c r="EF86" s="33"/>
      <c r="EG86" s="33"/>
      <c r="EH86" s="33"/>
      <c r="EI86" s="33"/>
      <c r="EJ86" s="33"/>
      <c r="EK86" s="33"/>
      <c r="EL86" s="33"/>
      <c r="EM86" s="33"/>
      <c r="EN86" s="33"/>
      <c r="EO86" s="33"/>
      <c r="EP86" s="33"/>
      <c r="EQ86" s="33"/>
      <c r="ER86" s="33"/>
      <c r="ES86" s="33"/>
      <c r="ET86" s="33"/>
      <c r="EU86" s="33"/>
      <c r="EV86" s="33"/>
      <c r="EW86" s="33"/>
      <c r="EX86" s="33"/>
      <c r="EY86" s="33"/>
      <c r="EZ86" s="33"/>
      <c r="FA86" s="33"/>
      <c r="FB86" s="33"/>
      <c r="FC86" s="33"/>
      <c r="FD86" s="33"/>
      <c r="FE86" s="33"/>
      <c r="FF86" s="33"/>
      <c r="FG86" s="33"/>
      <c r="FH86" s="33"/>
      <c r="FI86" s="33"/>
      <c r="FJ86" s="33"/>
      <c r="FK86" s="33"/>
      <c r="FL86" s="33"/>
      <c r="FM86" s="33"/>
      <c r="FN86" s="33"/>
      <c r="FO86" s="33"/>
      <c r="FP86" s="33"/>
      <c r="FQ86" s="33"/>
      <c r="FR86" s="33"/>
      <c r="FS86" s="33"/>
      <c r="FT86" s="33"/>
      <c r="FU86" s="33"/>
      <c r="FV86" s="33"/>
      <c r="FW86" s="33"/>
      <c r="FX86" s="33"/>
      <c r="FY86" s="33"/>
      <c r="FZ86" s="33"/>
    </row>
    <row r="87" spans="1:182" ht="15" customHeight="1">
      <c r="A87" s="30"/>
      <c r="B87" s="26" t="s">
        <v>280</v>
      </c>
      <c r="C87" s="26"/>
      <c r="D87" s="27"/>
      <c r="E87" s="27"/>
      <c r="F87" s="27"/>
      <c r="G87" s="27"/>
      <c r="H87" s="27"/>
      <c r="I87" s="33"/>
      <c r="J87" s="33"/>
      <c r="K87" s="33"/>
      <c r="L87" s="33"/>
      <c r="M87" s="33"/>
      <c r="N87" s="33"/>
      <c r="O87" s="33"/>
      <c r="P87" s="33"/>
      <c r="Q87" s="33"/>
      <c r="R87" s="33"/>
      <c r="S87" s="33"/>
      <c r="T87" s="33"/>
      <c r="U87" s="33"/>
      <c r="V87" s="33"/>
      <c r="W87" s="33"/>
      <c r="X87" s="33"/>
      <c r="Y87" s="33"/>
      <c r="Z87" s="33"/>
      <c r="AA87" s="33"/>
      <c r="AB87" s="33"/>
      <c r="AC87" s="33"/>
      <c r="AD87" s="33"/>
      <c r="AE87" s="33"/>
      <c r="AF87" s="33"/>
      <c r="AG87" s="33"/>
      <c r="AH87" s="33"/>
      <c r="AI87" s="33"/>
      <c r="AJ87" s="33"/>
      <c r="AK87" s="33"/>
      <c r="AL87" s="33"/>
      <c r="AM87" s="33"/>
      <c r="AN87" s="33"/>
      <c r="AO87" s="33"/>
      <c r="AP87" s="33"/>
      <c r="AQ87" s="33"/>
      <c r="AR87" s="33"/>
      <c r="AS87" s="33"/>
      <c r="AT87" s="33"/>
      <c r="AU87" s="33"/>
      <c r="AV87" s="33"/>
      <c r="AW87" s="33"/>
      <c r="AX87" s="33"/>
      <c r="AY87" s="33"/>
      <c r="AZ87" s="33"/>
      <c r="BA87" s="33"/>
      <c r="BB87" s="33"/>
      <c r="BC87" s="33"/>
      <c r="BD87" s="33"/>
      <c r="BE87" s="33"/>
      <c r="BF87" s="33"/>
      <c r="BG87" s="33"/>
      <c r="BH87" s="33"/>
      <c r="BI87" s="33"/>
      <c r="BJ87" s="33"/>
      <c r="BK87" s="33"/>
      <c r="BL87" s="33"/>
      <c r="BM87" s="33"/>
      <c r="BN87" s="33"/>
      <c r="BO87" s="33"/>
      <c r="BP87" s="33"/>
      <c r="BQ87" s="33"/>
      <c r="BR87" s="33"/>
      <c r="BS87" s="33"/>
      <c r="BT87" s="33"/>
      <c r="BU87" s="33"/>
      <c r="BV87" s="33"/>
      <c r="BW87" s="33"/>
      <c r="BX87" s="33"/>
      <c r="BY87" s="33"/>
      <c r="BZ87" s="33"/>
      <c r="CA87" s="33"/>
      <c r="CB87" s="33"/>
      <c r="CC87" s="33"/>
      <c r="CD87" s="33"/>
      <c r="CE87" s="33"/>
      <c r="CF87" s="33"/>
      <c r="CG87" s="33"/>
      <c r="CH87" s="33"/>
      <c r="CI87" s="33"/>
      <c r="CJ87" s="33"/>
      <c r="CK87" s="33"/>
      <c r="CL87" s="33"/>
      <c r="CM87" s="33"/>
      <c r="CN87" s="33"/>
      <c r="CO87" s="33"/>
      <c r="CP87" s="33"/>
      <c r="CQ87" s="33"/>
      <c r="CR87" s="33"/>
      <c r="CS87" s="33"/>
      <c r="CT87" s="33"/>
      <c r="CU87" s="33"/>
      <c r="CV87" s="33"/>
      <c r="CW87" s="33"/>
      <c r="CX87" s="33"/>
      <c r="CY87" s="33"/>
      <c r="CZ87" s="33"/>
      <c r="DA87" s="33"/>
      <c r="DB87" s="33"/>
      <c r="DC87" s="33"/>
      <c r="DD87" s="33"/>
      <c r="DE87" s="33"/>
      <c r="DF87" s="33"/>
      <c r="DG87" s="33"/>
      <c r="DH87" s="33"/>
      <c r="DI87" s="33"/>
      <c r="DJ87" s="33"/>
      <c r="DK87" s="33"/>
      <c r="DL87" s="33"/>
      <c r="DM87" s="33"/>
      <c r="DN87" s="33"/>
      <c r="DO87" s="33"/>
      <c r="DP87" s="33"/>
      <c r="DQ87" s="33"/>
      <c r="DR87" s="33"/>
      <c r="DS87" s="33"/>
      <c r="DT87" s="33"/>
      <c r="DU87" s="33"/>
      <c r="DV87" s="33"/>
      <c r="DW87" s="33"/>
      <c r="DX87" s="33"/>
      <c r="DY87" s="33"/>
      <c r="DZ87" s="33"/>
      <c r="EA87" s="33"/>
      <c r="EB87" s="33"/>
      <c r="EC87" s="33"/>
      <c r="ED87" s="33"/>
      <c r="EE87" s="33"/>
      <c r="EF87" s="33"/>
      <c r="EG87" s="33"/>
      <c r="EH87" s="33"/>
      <c r="EI87" s="33"/>
      <c r="EJ87" s="33"/>
      <c r="EK87" s="33"/>
      <c r="EL87" s="33"/>
      <c r="EM87" s="33"/>
      <c r="EN87" s="33"/>
      <c r="EO87" s="33"/>
      <c r="EP87" s="33"/>
      <c r="EQ87" s="33"/>
      <c r="ER87" s="33"/>
      <c r="ES87" s="33"/>
      <c r="ET87" s="33"/>
      <c r="EU87" s="33"/>
      <c r="EV87" s="33"/>
      <c r="EW87" s="33"/>
      <c r="EX87" s="33"/>
      <c r="EY87" s="33"/>
      <c r="EZ87" s="33"/>
      <c r="FA87" s="33"/>
      <c r="FB87" s="33"/>
      <c r="FC87" s="33"/>
      <c r="FD87" s="33"/>
      <c r="FE87" s="33"/>
      <c r="FF87" s="33"/>
      <c r="FG87" s="33"/>
      <c r="FH87" s="33"/>
      <c r="FI87" s="33"/>
      <c r="FJ87" s="33"/>
      <c r="FK87" s="33"/>
      <c r="FL87" s="33"/>
      <c r="FM87" s="33"/>
      <c r="FN87" s="33"/>
      <c r="FO87" s="33"/>
      <c r="FP87" s="33"/>
      <c r="FQ87" s="33"/>
      <c r="FR87" s="33"/>
      <c r="FS87" s="33"/>
      <c r="FT87" s="33"/>
      <c r="FU87" s="33"/>
      <c r="FV87" s="33"/>
      <c r="FW87" s="33"/>
      <c r="FX87" s="33"/>
      <c r="FY87" s="33"/>
      <c r="FZ87" s="33"/>
    </row>
    <row r="88" spans="1:182" ht="15" customHeight="1">
      <c r="A88" s="30" t="str">
        <f ca="1">"("&amp;(ROW()-MATCH("References",A:A,FALSE)-COUNTIF(INDIRECT(ADDRESS(MATCH("References",A:A,FALSE),COLUMN())):INDIRECT(ADDRESS(ROW()-1,COLUMN())),""))&amp;")"</f>
        <v>(5)</v>
      </c>
      <c r="B88" s="23" t="str">
        <f>EGEN_DPF_a_RONLER!B71</f>
        <v>Based on one cold start per month per engine for Preventative Maintenance activities.</v>
      </c>
      <c r="C88" s="26"/>
      <c r="D88" s="27"/>
      <c r="E88" s="27"/>
      <c r="F88" s="27"/>
      <c r="G88" s="27"/>
      <c r="H88" s="27"/>
      <c r="I88" s="33"/>
      <c r="J88" s="33"/>
      <c r="K88" s="33"/>
      <c r="L88" s="33"/>
      <c r="M88" s="33"/>
      <c r="N88" s="33"/>
      <c r="O88" s="33"/>
      <c r="P88" s="33"/>
      <c r="Q88" s="33"/>
      <c r="R88" s="33"/>
      <c r="S88" s="33"/>
      <c r="T88" s="33"/>
      <c r="U88" s="33"/>
      <c r="V88" s="33"/>
      <c r="W88" s="33"/>
      <c r="X88" s="33"/>
      <c r="Y88" s="33"/>
      <c r="Z88" s="33"/>
      <c r="AA88" s="33"/>
      <c r="AB88" s="33"/>
      <c r="AC88" s="33"/>
      <c r="AD88" s="33"/>
      <c r="AE88" s="33"/>
      <c r="AF88" s="33"/>
      <c r="AG88" s="33"/>
      <c r="AH88" s="33"/>
      <c r="AI88" s="33"/>
      <c r="AJ88" s="33"/>
      <c r="AK88" s="33"/>
      <c r="AL88" s="33"/>
      <c r="AM88" s="33"/>
      <c r="AN88" s="33"/>
      <c r="AO88" s="33"/>
      <c r="AP88" s="33"/>
      <c r="AQ88" s="33"/>
      <c r="AR88" s="33"/>
      <c r="AS88" s="33"/>
      <c r="AT88" s="33"/>
      <c r="AU88" s="33"/>
      <c r="AV88" s="33"/>
      <c r="AW88" s="33"/>
      <c r="AX88" s="33"/>
      <c r="AY88" s="33"/>
      <c r="AZ88" s="33"/>
      <c r="BA88" s="33"/>
      <c r="BB88" s="33"/>
      <c r="BC88" s="33"/>
      <c r="BD88" s="33"/>
      <c r="BE88" s="33"/>
      <c r="BF88" s="33"/>
      <c r="BG88" s="33"/>
      <c r="BH88" s="33"/>
      <c r="BI88" s="33"/>
      <c r="BJ88" s="33"/>
      <c r="BK88" s="33"/>
      <c r="BL88" s="33"/>
      <c r="BM88" s="33"/>
      <c r="BN88" s="33"/>
      <c r="BO88" s="33"/>
      <c r="BP88" s="33"/>
      <c r="BQ88" s="33"/>
      <c r="BR88" s="33"/>
      <c r="BS88" s="33"/>
      <c r="BT88" s="33"/>
      <c r="BU88" s="33"/>
      <c r="BV88" s="33"/>
      <c r="BW88" s="33"/>
      <c r="BX88" s="33"/>
      <c r="BY88" s="33"/>
      <c r="BZ88" s="33"/>
      <c r="CA88" s="33"/>
      <c r="CB88" s="33"/>
      <c r="CC88" s="33"/>
      <c r="CD88" s="33"/>
      <c r="CE88" s="33"/>
      <c r="CF88" s="33"/>
      <c r="CG88" s="33"/>
      <c r="CH88" s="33"/>
      <c r="CI88" s="33"/>
      <c r="CJ88" s="33"/>
      <c r="CK88" s="33"/>
      <c r="CL88" s="33"/>
      <c r="CM88" s="33"/>
      <c r="CN88" s="33"/>
      <c r="CO88" s="33"/>
      <c r="CP88" s="33"/>
      <c r="CQ88" s="33"/>
      <c r="CR88" s="33"/>
      <c r="CS88" s="33"/>
      <c r="CT88" s="33"/>
      <c r="CU88" s="33"/>
      <c r="CV88" s="33"/>
      <c r="CW88" s="33"/>
      <c r="CX88" s="33"/>
      <c r="CY88" s="33"/>
      <c r="CZ88" s="33"/>
      <c r="DA88" s="33"/>
      <c r="DB88" s="33"/>
      <c r="DC88" s="33"/>
      <c r="DD88" s="33"/>
      <c r="DE88" s="33"/>
      <c r="DF88" s="33"/>
      <c r="DG88" s="33"/>
      <c r="DH88" s="33"/>
      <c r="DI88" s="33"/>
      <c r="DJ88" s="33"/>
      <c r="DK88" s="33"/>
      <c r="DL88" s="33"/>
      <c r="DM88" s="33"/>
      <c r="DN88" s="33"/>
      <c r="DO88" s="33"/>
      <c r="DP88" s="33"/>
      <c r="DQ88" s="33"/>
      <c r="DR88" s="33"/>
      <c r="DS88" s="33"/>
      <c r="DT88" s="33"/>
      <c r="DU88" s="33"/>
      <c r="DV88" s="33"/>
      <c r="DW88" s="33"/>
      <c r="DX88" s="33"/>
      <c r="DY88" s="33"/>
      <c r="DZ88" s="33"/>
      <c r="EA88" s="33"/>
      <c r="EB88" s="33"/>
      <c r="EC88" s="33"/>
      <c r="ED88" s="33"/>
      <c r="EE88" s="33"/>
      <c r="EF88" s="33"/>
      <c r="EG88" s="33"/>
      <c r="EH88" s="33"/>
      <c r="EI88" s="33"/>
      <c r="EJ88" s="33"/>
      <c r="EK88" s="33"/>
      <c r="EL88" s="33"/>
      <c r="EM88" s="33"/>
      <c r="EN88" s="33"/>
      <c r="EO88" s="33"/>
      <c r="EP88" s="33"/>
      <c r="EQ88" s="33"/>
      <c r="ER88" s="33"/>
      <c r="ES88" s="33"/>
      <c r="ET88" s="33"/>
      <c r="EU88" s="33"/>
      <c r="EV88" s="33"/>
      <c r="EW88" s="33"/>
      <c r="EX88" s="33"/>
      <c r="EY88" s="33"/>
      <c r="EZ88" s="33"/>
      <c r="FA88" s="33"/>
      <c r="FB88" s="33"/>
      <c r="FC88" s="33"/>
      <c r="FD88" s="33"/>
      <c r="FE88" s="33"/>
      <c r="FF88" s="33"/>
      <c r="FG88" s="33"/>
      <c r="FH88" s="33"/>
      <c r="FI88" s="33"/>
      <c r="FJ88" s="33"/>
      <c r="FK88" s="33"/>
      <c r="FL88" s="33"/>
      <c r="FM88" s="33"/>
      <c r="FN88" s="33"/>
      <c r="FO88" s="33"/>
      <c r="FP88" s="33"/>
      <c r="FQ88" s="33"/>
      <c r="FR88" s="33"/>
      <c r="FS88" s="33"/>
      <c r="FT88" s="33"/>
      <c r="FU88" s="33"/>
      <c r="FV88" s="33"/>
      <c r="FW88" s="33"/>
      <c r="FX88" s="33"/>
      <c r="FY88" s="33"/>
      <c r="FZ88" s="33"/>
    </row>
    <row r="89" spans="1:182" ht="15" customHeight="1">
      <c r="A89" s="30" t="str">
        <f ca="1">"("&amp;(ROW()-MATCH("References",A:A,FALSE)-COUNTIF(INDIRECT(ADDRESS(MATCH("References",A:A,FALSE),COLUMN())):INDIRECT(ADDRESS(ROW()-1,COLUMN())),""))&amp;")"</f>
        <v>(6)</v>
      </c>
      <c r="B89" s="26" t="s">
        <v>281</v>
      </c>
      <c r="C89" s="26"/>
      <c r="D89" s="27"/>
      <c r="E89" s="27"/>
      <c r="F89" s="27"/>
      <c r="G89" s="27"/>
      <c r="H89" s="27"/>
      <c r="I89" s="27"/>
      <c r="J89" s="27"/>
      <c r="K89" s="27"/>
      <c r="L89" s="27"/>
      <c r="M89" s="27"/>
      <c r="N89" s="33"/>
      <c r="O89" s="33"/>
      <c r="P89" s="33"/>
      <c r="Q89" s="33"/>
      <c r="R89" s="33"/>
      <c r="S89" s="33"/>
      <c r="T89" s="33"/>
      <c r="U89" s="33"/>
      <c r="V89" s="33"/>
      <c r="W89" s="33"/>
      <c r="X89" s="33"/>
      <c r="Y89" s="33"/>
      <c r="Z89" s="33"/>
      <c r="AA89" s="33"/>
      <c r="AB89" s="33"/>
      <c r="AC89" s="33"/>
      <c r="AD89" s="33"/>
      <c r="AE89" s="33"/>
      <c r="AF89" s="33"/>
      <c r="AG89" s="33"/>
      <c r="AH89" s="33"/>
      <c r="AI89" s="33"/>
      <c r="AJ89" s="33"/>
      <c r="AK89" s="33"/>
      <c r="AL89" s="33"/>
      <c r="AM89" s="33"/>
      <c r="AN89" s="33"/>
      <c r="AO89" s="33"/>
      <c r="AP89" s="33"/>
      <c r="AQ89" s="33"/>
      <c r="AR89" s="33"/>
      <c r="AS89" s="33"/>
      <c r="AT89" s="33"/>
      <c r="AU89" s="33"/>
      <c r="AV89" s="33"/>
      <c r="AW89" s="33"/>
      <c r="AX89" s="33"/>
      <c r="AY89" s="33"/>
      <c r="AZ89" s="33"/>
      <c r="BA89" s="33"/>
      <c r="BB89" s="33"/>
      <c r="BC89" s="33"/>
      <c r="BD89" s="33"/>
      <c r="BE89" s="33"/>
      <c r="BF89" s="33"/>
      <c r="BG89" s="33"/>
      <c r="BH89" s="33"/>
      <c r="BI89" s="33"/>
      <c r="BJ89" s="33"/>
      <c r="BK89" s="33"/>
      <c r="BL89" s="33"/>
      <c r="BM89" s="33"/>
      <c r="BN89" s="33"/>
      <c r="BO89" s="33"/>
      <c r="BP89" s="33"/>
      <c r="BQ89" s="33"/>
      <c r="BR89" s="33"/>
      <c r="BS89" s="33"/>
      <c r="BT89" s="33"/>
      <c r="BU89" s="33"/>
      <c r="BV89" s="33"/>
      <c r="BW89" s="33"/>
      <c r="BX89" s="33"/>
      <c r="BY89" s="33"/>
      <c r="BZ89" s="33"/>
      <c r="CA89" s="33"/>
      <c r="CB89" s="33"/>
      <c r="CC89" s="33"/>
      <c r="CD89" s="33"/>
      <c r="CE89" s="33"/>
      <c r="CF89" s="33"/>
      <c r="CG89" s="33"/>
      <c r="CH89" s="33"/>
      <c r="CI89" s="33"/>
      <c r="CJ89" s="33"/>
      <c r="CK89" s="33"/>
      <c r="CL89" s="33"/>
      <c r="CM89" s="33"/>
      <c r="CN89" s="33"/>
      <c r="CO89" s="33"/>
      <c r="CP89" s="33"/>
      <c r="CQ89" s="33"/>
      <c r="CR89" s="33"/>
      <c r="CS89" s="33"/>
      <c r="CT89" s="33"/>
      <c r="CU89" s="33"/>
      <c r="CV89" s="33"/>
      <c r="CW89" s="33"/>
      <c r="CX89" s="33"/>
      <c r="CY89" s="33"/>
      <c r="CZ89" s="33"/>
      <c r="DA89" s="33"/>
      <c r="DB89" s="33"/>
      <c r="DC89" s="33"/>
      <c r="DD89" s="33"/>
      <c r="DE89" s="33"/>
      <c r="DF89" s="33"/>
      <c r="DG89" s="33"/>
      <c r="DH89" s="33"/>
      <c r="DI89" s="33"/>
      <c r="DJ89" s="33"/>
      <c r="DK89" s="33"/>
      <c r="DL89" s="33"/>
      <c r="DM89" s="33"/>
      <c r="DN89" s="33"/>
      <c r="DO89" s="33"/>
      <c r="DP89" s="33"/>
      <c r="DQ89" s="33"/>
      <c r="DR89" s="33"/>
      <c r="DS89" s="33"/>
      <c r="DT89" s="33"/>
      <c r="DU89" s="33"/>
      <c r="DV89" s="33"/>
      <c r="DW89" s="33"/>
      <c r="DX89" s="33"/>
      <c r="DY89" s="33"/>
      <c r="DZ89" s="33"/>
      <c r="EA89" s="33"/>
      <c r="EB89" s="33"/>
      <c r="EC89" s="33"/>
      <c r="ED89" s="33"/>
      <c r="EE89" s="33"/>
      <c r="EF89" s="33"/>
      <c r="EG89" s="33"/>
      <c r="EH89" s="33"/>
      <c r="EI89" s="33"/>
      <c r="EJ89" s="33"/>
      <c r="EK89" s="33"/>
      <c r="EL89" s="33"/>
      <c r="EM89" s="33"/>
      <c r="EN89" s="33"/>
      <c r="EO89" s="33"/>
      <c r="EP89" s="33"/>
      <c r="EQ89" s="33"/>
      <c r="ER89" s="33"/>
      <c r="ES89" s="33"/>
      <c r="ET89" s="33"/>
      <c r="EU89" s="33"/>
      <c r="EV89" s="33"/>
      <c r="EW89" s="33"/>
      <c r="EX89" s="33"/>
      <c r="EY89" s="33"/>
      <c r="EZ89" s="33"/>
      <c r="FA89" s="33"/>
      <c r="FB89" s="33"/>
      <c r="FC89" s="33"/>
      <c r="FD89" s="33"/>
      <c r="FE89" s="33"/>
      <c r="FF89" s="33"/>
      <c r="FG89" s="33"/>
      <c r="FH89" s="33"/>
      <c r="FI89" s="33"/>
      <c r="FJ89" s="33"/>
      <c r="FK89" s="33"/>
      <c r="FL89" s="33"/>
      <c r="FM89" s="33"/>
      <c r="FN89" s="33"/>
      <c r="FO89" s="33"/>
      <c r="FP89" s="33"/>
      <c r="FQ89" s="33"/>
      <c r="FR89" s="33"/>
      <c r="FS89" s="33"/>
      <c r="FT89" s="33"/>
      <c r="FU89" s="33"/>
      <c r="FV89" s="33"/>
      <c r="FW89" s="33"/>
      <c r="FX89" s="33"/>
      <c r="FY89" s="33"/>
      <c r="FZ89" s="33"/>
    </row>
    <row r="90" spans="1:182" ht="15" customHeight="1">
      <c r="A90" s="30" t="str">
        <f ca="1">"("&amp;(ROW()-MATCH("References",A:A,FALSE)-COUNTIF(INDIRECT(ADDRESS(MATCH("References",A:A,FALSE),COLUMN())):INDIRECT(ADDRESS(ROW()-1,COLUMN())),""))&amp;")"</f>
        <v>(7)</v>
      </c>
      <c r="B90" s="26" t="s">
        <v>282</v>
      </c>
      <c r="C90" s="26"/>
      <c r="D90" s="27"/>
      <c r="E90" s="27"/>
      <c r="F90" s="27"/>
      <c r="G90" s="27"/>
      <c r="H90" s="27"/>
      <c r="I90" s="27"/>
      <c r="J90" s="27"/>
      <c r="K90" s="27"/>
      <c r="L90" s="27"/>
      <c r="M90" s="27"/>
      <c r="N90" s="33"/>
      <c r="O90" s="33"/>
      <c r="P90" s="33"/>
      <c r="Q90" s="33"/>
      <c r="R90" s="33"/>
      <c r="S90" s="33"/>
      <c r="T90" s="33"/>
      <c r="U90" s="33"/>
      <c r="V90" s="33"/>
      <c r="W90" s="33"/>
      <c r="X90" s="33"/>
      <c r="Y90" s="33"/>
      <c r="Z90" s="33"/>
      <c r="AA90" s="33"/>
      <c r="AB90" s="33"/>
      <c r="AC90" s="33"/>
      <c r="AD90" s="33"/>
      <c r="AE90" s="33"/>
      <c r="AF90" s="33"/>
      <c r="AG90" s="33"/>
      <c r="AH90" s="33"/>
      <c r="AI90" s="33"/>
      <c r="AJ90" s="33"/>
      <c r="AK90" s="33"/>
      <c r="AL90" s="33"/>
      <c r="AM90" s="33"/>
      <c r="AN90" s="33"/>
      <c r="AO90" s="33"/>
      <c r="AP90" s="33"/>
      <c r="AQ90" s="33"/>
      <c r="AR90" s="33"/>
      <c r="AS90" s="33"/>
      <c r="AT90" s="33"/>
      <c r="AU90" s="33"/>
      <c r="AV90" s="33"/>
      <c r="AW90" s="33"/>
      <c r="AX90" s="33"/>
      <c r="AY90" s="33"/>
      <c r="AZ90" s="33"/>
      <c r="BA90" s="33"/>
      <c r="BB90" s="33"/>
      <c r="BC90" s="33"/>
      <c r="BD90" s="33"/>
      <c r="BE90" s="33"/>
      <c r="BF90" s="33"/>
      <c r="BG90" s="33"/>
      <c r="BH90" s="33"/>
      <c r="BI90" s="33"/>
      <c r="BJ90" s="33"/>
      <c r="BK90" s="33"/>
      <c r="BL90" s="33"/>
      <c r="BM90" s="33"/>
      <c r="BN90" s="33"/>
      <c r="BO90" s="33"/>
      <c r="BP90" s="33"/>
      <c r="BQ90" s="33"/>
      <c r="BR90" s="33"/>
      <c r="BS90" s="33"/>
      <c r="BT90" s="33"/>
      <c r="BU90" s="33"/>
      <c r="BV90" s="33"/>
      <c r="BW90" s="33"/>
      <c r="BX90" s="33"/>
      <c r="BY90" s="33"/>
      <c r="BZ90" s="33"/>
      <c r="CA90" s="33"/>
      <c r="CB90" s="33"/>
      <c r="CC90" s="33"/>
      <c r="CD90" s="33"/>
      <c r="CE90" s="33"/>
      <c r="CF90" s="33"/>
      <c r="CG90" s="33"/>
      <c r="CH90" s="33"/>
      <c r="CI90" s="33"/>
      <c r="CJ90" s="33"/>
      <c r="CK90" s="33"/>
      <c r="CL90" s="33"/>
      <c r="CM90" s="33"/>
      <c r="CN90" s="33"/>
      <c r="CO90" s="33"/>
      <c r="CP90" s="33"/>
      <c r="CQ90" s="33"/>
      <c r="CR90" s="33"/>
      <c r="CS90" s="33"/>
      <c r="CT90" s="33"/>
      <c r="CU90" s="33"/>
      <c r="CV90" s="33"/>
      <c r="CW90" s="33"/>
      <c r="CX90" s="33"/>
      <c r="CY90" s="33"/>
      <c r="CZ90" s="33"/>
      <c r="DA90" s="33"/>
      <c r="DB90" s="33"/>
      <c r="DC90" s="33"/>
      <c r="DD90" s="33"/>
      <c r="DE90" s="33"/>
      <c r="DF90" s="33"/>
      <c r="DG90" s="33"/>
      <c r="DH90" s="33"/>
      <c r="DI90" s="33"/>
      <c r="DJ90" s="33"/>
      <c r="DK90" s="33"/>
      <c r="DL90" s="33"/>
      <c r="DM90" s="33"/>
      <c r="DN90" s="33"/>
      <c r="DO90" s="33"/>
      <c r="DP90" s="33"/>
      <c r="DQ90" s="33"/>
      <c r="DR90" s="33"/>
      <c r="DS90" s="33"/>
      <c r="DT90" s="33"/>
      <c r="DU90" s="33"/>
      <c r="DV90" s="33"/>
      <c r="DW90" s="33"/>
      <c r="DX90" s="33"/>
      <c r="DY90" s="33"/>
      <c r="DZ90" s="33"/>
      <c r="EA90" s="33"/>
      <c r="EB90" s="33"/>
      <c r="EC90" s="33"/>
      <c r="ED90" s="33"/>
      <c r="EE90" s="33"/>
      <c r="EF90" s="33"/>
      <c r="EG90" s="33"/>
      <c r="EH90" s="33"/>
      <c r="EI90" s="33"/>
      <c r="EJ90" s="33"/>
      <c r="EK90" s="33"/>
      <c r="EL90" s="33"/>
      <c r="EM90" s="33"/>
      <c r="EN90" s="33"/>
      <c r="EO90" s="33"/>
      <c r="EP90" s="33"/>
      <c r="EQ90" s="33"/>
      <c r="ER90" s="33"/>
      <c r="ES90" s="33"/>
      <c r="ET90" s="33"/>
      <c r="EU90" s="33"/>
      <c r="EV90" s="33"/>
      <c r="EW90" s="33"/>
      <c r="EX90" s="33"/>
      <c r="EY90" s="33"/>
      <c r="EZ90" s="33"/>
      <c r="FA90" s="33"/>
      <c r="FB90" s="33"/>
      <c r="FC90" s="33"/>
      <c r="FD90" s="33"/>
      <c r="FE90" s="33"/>
      <c r="FF90" s="33"/>
      <c r="FG90" s="33"/>
      <c r="FH90" s="33"/>
      <c r="FI90" s="33"/>
      <c r="FJ90" s="33"/>
      <c r="FK90" s="33"/>
      <c r="FL90" s="33"/>
      <c r="FM90" s="33"/>
      <c r="FN90" s="33"/>
      <c r="FO90" s="33"/>
      <c r="FP90" s="33"/>
      <c r="FQ90" s="33"/>
      <c r="FR90" s="33"/>
      <c r="FS90" s="33"/>
      <c r="FT90" s="33"/>
      <c r="FU90" s="33"/>
      <c r="FV90" s="33"/>
      <c r="FW90" s="33"/>
      <c r="FX90" s="33"/>
      <c r="FY90" s="33"/>
      <c r="FZ90" s="33"/>
    </row>
    <row r="91" spans="1:182" ht="15" customHeight="1">
      <c r="A91" s="30" t="str">
        <f ca="1">"("&amp;(ROW()-MATCH("References",A:A,FALSE)-COUNTIF(INDIRECT(ADDRESS(MATCH("References",A:A,FALSE),COLUMN())):INDIRECT(ADDRESS(ROW()-1,COLUMN())),""))&amp;")"</f>
        <v>(8)</v>
      </c>
      <c r="B91" s="26" t="s">
        <v>236</v>
      </c>
      <c r="C91" s="26"/>
      <c r="D91" s="27"/>
      <c r="E91" s="27"/>
      <c r="F91" s="27"/>
      <c r="G91" s="27"/>
      <c r="H91" s="27"/>
      <c r="I91" s="27"/>
      <c r="J91" s="27"/>
      <c r="K91" s="27"/>
      <c r="L91" s="27"/>
      <c r="M91" s="27"/>
      <c r="N91" s="33"/>
      <c r="O91" s="33"/>
      <c r="P91" s="33"/>
      <c r="Q91" s="33"/>
      <c r="R91" s="33"/>
      <c r="S91" s="33"/>
      <c r="T91" s="33"/>
      <c r="U91" s="33"/>
      <c r="V91" s="33"/>
      <c r="W91" s="33"/>
      <c r="X91" s="33"/>
      <c r="Y91" s="33"/>
      <c r="Z91" s="33"/>
      <c r="AA91" s="33"/>
      <c r="AB91" s="33"/>
      <c r="AC91" s="33"/>
      <c r="AD91" s="33"/>
      <c r="AE91" s="33"/>
      <c r="AF91" s="33"/>
      <c r="AG91" s="33"/>
      <c r="AH91" s="33"/>
      <c r="AI91" s="33"/>
      <c r="AJ91" s="33"/>
      <c r="AK91" s="33"/>
      <c r="AL91" s="33"/>
      <c r="AM91" s="33"/>
      <c r="AN91" s="33"/>
      <c r="AO91" s="33"/>
      <c r="AP91" s="33"/>
      <c r="AQ91" s="33"/>
      <c r="AR91" s="33"/>
      <c r="AS91" s="33"/>
      <c r="AT91" s="33"/>
      <c r="AU91" s="33"/>
      <c r="AV91" s="33"/>
      <c r="AW91" s="33"/>
      <c r="AX91" s="33"/>
      <c r="AY91" s="33"/>
      <c r="AZ91" s="33"/>
      <c r="BA91" s="33"/>
      <c r="BB91" s="33"/>
      <c r="BC91" s="33"/>
      <c r="BD91" s="33"/>
      <c r="BE91" s="33"/>
      <c r="BF91" s="33"/>
      <c r="BG91" s="33"/>
      <c r="BH91" s="33"/>
      <c r="BI91" s="33"/>
      <c r="BJ91" s="33"/>
      <c r="BK91" s="33"/>
      <c r="BL91" s="33"/>
      <c r="BM91" s="33"/>
      <c r="BN91" s="33"/>
      <c r="BO91" s="33"/>
      <c r="BP91" s="33"/>
      <c r="BQ91" s="33"/>
      <c r="BR91" s="33"/>
      <c r="BS91" s="33"/>
      <c r="BT91" s="33"/>
      <c r="BU91" s="33"/>
      <c r="BV91" s="33"/>
      <c r="BW91" s="33"/>
      <c r="BX91" s="33"/>
      <c r="BY91" s="33"/>
      <c r="BZ91" s="33"/>
      <c r="CA91" s="33"/>
      <c r="CB91" s="33"/>
      <c r="CC91" s="33"/>
      <c r="CD91" s="33"/>
      <c r="CE91" s="33"/>
      <c r="CF91" s="33"/>
      <c r="CG91" s="33"/>
      <c r="CH91" s="33"/>
      <c r="CI91" s="33"/>
      <c r="CJ91" s="33"/>
      <c r="CK91" s="33"/>
      <c r="CL91" s="33"/>
      <c r="CM91" s="33"/>
      <c r="CN91" s="33"/>
      <c r="CO91" s="33"/>
      <c r="CP91" s="33"/>
      <c r="CQ91" s="33"/>
      <c r="CR91" s="33"/>
      <c r="CS91" s="33"/>
      <c r="CT91" s="33"/>
      <c r="CU91" s="33"/>
      <c r="CV91" s="33"/>
      <c r="CW91" s="33"/>
      <c r="CX91" s="33"/>
      <c r="CY91" s="33"/>
      <c r="CZ91" s="33"/>
      <c r="DA91" s="33"/>
      <c r="DB91" s="33"/>
      <c r="DC91" s="33"/>
      <c r="DD91" s="33"/>
      <c r="DE91" s="33"/>
      <c r="DF91" s="33"/>
      <c r="DG91" s="33"/>
      <c r="DH91" s="33"/>
      <c r="DI91" s="33"/>
      <c r="DJ91" s="33"/>
      <c r="DK91" s="33"/>
      <c r="DL91" s="33"/>
      <c r="DM91" s="33"/>
      <c r="DN91" s="33"/>
      <c r="DO91" s="33"/>
      <c r="DP91" s="33"/>
      <c r="DQ91" s="33"/>
      <c r="DR91" s="33"/>
      <c r="DS91" s="33"/>
      <c r="DT91" s="33"/>
      <c r="DU91" s="33"/>
      <c r="DV91" s="33"/>
      <c r="DW91" s="33"/>
      <c r="DX91" s="33"/>
      <c r="DY91" s="33"/>
      <c r="DZ91" s="33"/>
      <c r="EA91" s="33"/>
      <c r="EB91" s="33"/>
      <c r="EC91" s="33"/>
      <c r="ED91" s="33"/>
      <c r="EE91" s="33"/>
      <c r="EF91" s="33"/>
      <c r="EG91" s="33"/>
      <c r="EH91" s="33"/>
      <c r="EI91" s="33"/>
      <c r="EJ91" s="33"/>
      <c r="EK91" s="33"/>
      <c r="EL91" s="33"/>
      <c r="EM91" s="33"/>
      <c r="EN91" s="33"/>
      <c r="EO91" s="33"/>
      <c r="EP91" s="33"/>
      <c r="EQ91" s="33"/>
      <c r="ER91" s="33"/>
      <c r="ES91" s="33"/>
      <c r="ET91" s="33"/>
      <c r="EU91" s="33"/>
      <c r="EV91" s="33"/>
      <c r="EW91" s="33"/>
      <c r="EX91" s="33"/>
      <c r="EY91" s="33"/>
      <c r="EZ91" s="33"/>
      <c r="FA91" s="33"/>
      <c r="FB91" s="33"/>
      <c r="FC91" s="33"/>
      <c r="FD91" s="33"/>
      <c r="FE91" s="33"/>
      <c r="FF91" s="33"/>
      <c r="FG91" s="33"/>
      <c r="FH91" s="33"/>
      <c r="FI91" s="33"/>
      <c r="FJ91" s="33"/>
      <c r="FK91" s="33"/>
      <c r="FL91" s="33"/>
      <c r="FM91" s="33"/>
      <c r="FN91" s="33"/>
      <c r="FO91" s="33"/>
      <c r="FP91" s="33"/>
      <c r="FQ91" s="33"/>
      <c r="FR91" s="33"/>
      <c r="FS91" s="33"/>
      <c r="FT91" s="33"/>
      <c r="FU91" s="33"/>
      <c r="FV91" s="33"/>
      <c r="FW91" s="33"/>
      <c r="FX91" s="33"/>
      <c r="FY91" s="33"/>
      <c r="FZ91" s="33"/>
    </row>
    <row r="92" spans="1:182" ht="15" customHeight="1">
      <c r="A92" s="30" t="str">
        <f ca="1">"("&amp;(ROW()-MATCH("References",A:A,FALSE)-COUNTIF(INDIRECT(ADDRESS(MATCH("References",A:A,FALSE),COLUMN())):INDIRECT(ADDRESS(ROW()-1,COLUMN())),""))&amp;")"</f>
        <v>(9)</v>
      </c>
      <c r="B92" s="26" t="s">
        <v>238</v>
      </c>
      <c r="C92" s="26"/>
      <c r="D92" s="27"/>
      <c r="E92" s="27"/>
      <c r="F92" s="27"/>
      <c r="G92" s="27"/>
      <c r="H92" s="27"/>
      <c r="I92" s="27"/>
      <c r="J92" s="27"/>
      <c r="K92" s="27"/>
      <c r="L92" s="27"/>
      <c r="M92" s="27"/>
      <c r="N92" s="33"/>
      <c r="O92" s="33"/>
      <c r="P92" s="33"/>
      <c r="Q92" s="33"/>
      <c r="R92" s="33"/>
      <c r="S92" s="33"/>
      <c r="T92" s="33"/>
      <c r="U92" s="33"/>
      <c r="V92" s="33"/>
      <c r="W92" s="33"/>
      <c r="X92" s="33"/>
      <c r="Y92" s="33"/>
      <c r="Z92" s="33"/>
      <c r="AA92" s="33"/>
      <c r="AB92" s="33"/>
      <c r="AC92" s="33"/>
      <c r="AD92" s="33"/>
      <c r="AE92" s="33"/>
      <c r="AF92" s="33"/>
      <c r="AG92" s="33"/>
      <c r="AH92" s="33"/>
      <c r="AI92" s="33"/>
      <c r="AJ92" s="33"/>
      <c r="AK92" s="33"/>
      <c r="AL92" s="33"/>
      <c r="AM92" s="33"/>
      <c r="AN92" s="33"/>
      <c r="AO92" s="33"/>
      <c r="AP92" s="33"/>
      <c r="AQ92" s="33"/>
      <c r="AR92" s="33"/>
      <c r="AS92" s="33"/>
      <c r="AT92" s="33"/>
      <c r="AU92" s="33"/>
      <c r="AV92" s="33"/>
      <c r="AW92" s="33"/>
      <c r="AX92" s="33"/>
      <c r="AY92" s="33"/>
      <c r="AZ92" s="33"/>
      <c r="BA92" s="33"/>
      <c r="BB92" s="33"/>
      <c r="BC92" s="33"/>
      <c r="BD92" s="33"/>
      <c r="BE92" s="33"/>
      <c r="BF92" s="33"/>
      <c r="BG92" s="33"/>
      <c r="BH92" s="33"/>
      <c r="BI92" s="33"/>
      <c r="BJ92" s="33"/>
      <c r="BK92" s="33"/>
      <c r="BL92" s="33"/>
      <c r="BM92" s="33"/>
      <c r="BN92" s="33"/>
      <c r="BO92" s="33"/>
      <c r="BP92" s="33"/>
      <c r="BQ92" s="33"/>
      <c r="BR92" s="33"/>
      <c r="BS92" s="33"/>
      <c r="BT92" s="33"/>
      <c r="BU92" s="33"/>
      <c r="BV92" s="33"/>
      <c r="BW92" s="33"/>
      <c r="BX92" s="33"/>
      <c r="BY92" s="33"/>
      <c r="BZ92" s="33"/>
      <c r="CA92" s="33"/>
      <c r="CB92" s="33"/>
      <c r="CC92" s="33"/>
      <c r="CD92" s="33"/>
      <c r="CE92" s="33"/>
      <c r="CF92" s="33"/>
      <c r="CG92" s="33"/>
      <c r="CH92" s="33"/>
      <c r="CI92" s="33"/>
      <c r="CJ92" s="33"/>
      <c r="CK92" s="33"/>
      <c r="CL92" s="33"/>
      <c r="CM92" s="33"/>
      <c r="CN92" s="33"/>
      <c r="CO92" s="33"/>
      <c r="CP92" s="33"/>
      <c r="CQ92" s="33"/>
      <c r="CR92" s="33"/>
      <c r="CS92" s="33"/>
      <c r="CT92" s="33"/>
      <c r="CU92" s="33"/>
      <c r="CV92" s="33"/>
      <c r="CW92" s="33"/>
      <c r="CX92" s="33"/>
      <c r="CY92" s="33"/>
      <c r="CZ92" s="33"/>
      <c r="DA92" s="33"/>
      <c r="DB92" s="33"/>
      <c r="DC92" s="33"/>
      <c r="DD92" s="33"/>
      <c r="DE92" s="33"/>
      <c r="DF92" s="33"/>
      <c r="DG92" s="33"/>
      <c r="DH92" s="33"/>
      <c r="DI92" s="33"/>
      <c r="DJ92" s="33"/>
      <c r="DK92" s="33"/>
      <c r="DL92" s="33"/>
      <c r="DM92" s="33"/>
      <c r="DN92" s="33"/>
      <c r="DO92" s="33"/>
      <c r="DP92" s="33"/>
      <c r="DQ92" s="33"/>
      <c r="DR92" s="33"/>
      <c r="DS92" s="33"/>
      <c r="DT92" s="33"/>
      <c r="DU92" s="33"/>
      <c r="DV92" s="33"/>
      <c r="DW92" s="33"/>
      <c r="DX92" s="33"/>
      <c r="DY92" s="33"/>
      <c r="DZ92" s="33"/>
      <c r="EA92" s="33"/>
      <c r="EB92" s="33"/>
      <c r="EC92" s="33"/>
      <c r="ED92" s="33"/>
      <c r="EE92" s="33"/>
      <c r="EF92" s="33"/>
      <c r="EG92" s="33"/>
      <c r="EH92" s="33"/>
      <c r="EI92" s="33"/>
      <c r="EJ92" s="33"/>
      <c r="EK92" s="33"/>
      <c r="EL92" s="33"/>
      <c r="EM92" s="33"/>
      <c r="EN92" s="33"/>
      <c r="EO92" s="33"/>
      <c r="EP92" s="33"/>
      <c r="EQ92" s="33"/>
      <c r="ER92" s="33"/>
      <c r="ES92" s="33"/>
      <c r="ET92" s="33"/>
      <c r="EU92" s="33"/>
      <c r="EV92" s="33"/>
      <c r="EW92" s="33"/>
      <c r="EX92" s="33"/>
      <c r="EY92" s="33"/>
      <c r="EZ92" s="33"/>
      <c r="FA92" s="33"/>
      <c r="FB92" s="33"/>
      <c r="FC92" s="33"/>
      <c r="FD92" s="33"/>
      <c r="FE92" s="33"/>
      <c r="FF92" s="33"/>
      <c r="FG92" s="33"/>
      <c r="FH92" s="33"/>
      <c r="FI92" s="33"/>
      <c r="FJ92" s="33"/>
      <c r="FK92" s="33"/>
      <c r="FL92" s="33"/>
      <c r="FM92" s="33"/>
      <c r="FN92" s="33"/>
      <c r="FO92" s="33"/>
      <c r="FP92" s="33"/>
      <c r="FQ92" s="33"/>
      <c r="FR92" s="33"/>
      <c r="FS92" s="33"/>
      <c r="FT92" s="33"/>
      <c r="FU92" s="33"/>
      <c r="FV92" s="33"/>
      <c r="FW92" s="33"/>
      <c r="FX92" s="33"/>
      <c r="FY92" s="33"/>
      <c r="FZ92" s="33"/>
    </row>
    <row r="93" spans="1:182" ht="15" customHeight="1">
      <c r="A93" s="30" t="str">
        <f ca="1">"("&amp;(ROW()-MATCH("References",A:A,FALSE)-COUNTIF(INDIRECT(ADDRESS(MATCH("References",A:A,FALSE),COLUMN())):INDIRECT(ADDRESS(ROW()-1,COLUMN())),""))&amp;")"</f>
        <v>(10)</v>
      </c>
      <c r="B93" s="26" t="s">
        <v>237</v>
      </c>
      <c r="C93" s="26"/>
      <c r="D93" s="27"/>
      <c r="E93" s="27"/>
      <c r="F93" s="27"/>
      <c r="G93" s="27"/>
      <c r="H93" s="27"/>
      <c r="I93" s="27"/>
      <c r="J93" s="27"/>
      <c r="K93" s="27"/>
      <c r="L93" s="27"/>
      <c r="M93" s="27"/>
      <c r="N93" s="33"/>
      <c r="O93" s="33"/>
      <c r="P93" s="33"/>
      <c r="Q93" s="33"/>
      <c r="R93" s="33"/>
      <c r="S93" s="33"/>
      <c r="T93" s="33"/>
      <c r="U93" s="33"/>
      <c r="V93" s="33"/>
      <c r="W93" s="33"/>
      <c r="X93" s="33"/>
      <c r="Y93" s="33"/>
      <c r="Z93" s="33"/>
      <c r="AA93" s="33"/>
      <c r="AB93" s="33"/>
      <c r="AC93" s="33"/>
      <c r="AD93" s="33"/>
      <c r="AE93" s="33"/>
      <c r="AF93" s="33"/>
      <c r="AG93" s="33"/>
      <c r="AH93" s="33"/>
      <c r="AI93" s="33"/>
      <c r="AJ93" s="33"/>
      <c r="AK93" s="33"/>
      <c r="AL93" s="33"/>
      <c r="AM93" s="33"/>
      <c r="AN93" s="33"/>
      <c r="AO93" s="33"/>
      <c r="AP93" s="33"/>
      <c r="AQ93" s="33"/>
      <c r="AR93" s="33"/>
      <c r="AS93" s="33"/>
      <c r="AT93" s="33"/>
      <c r="AU93" s="33"/>
      <c r="AV93" s="33"/>
      <c r="AW93" s="33"/>
      <c r="AX93" s="33"/>
      <c r="AY93" s="33"/>
      <c r="AZ93" s="33"/>
      <c r="BA93" s="33"/>
      <c r="BB93" s="33"/>
      <c r="BC93" s="33"/>
      <c r="BD93" s="33"/>
      <c r="BE93" s="33"/>
      <c r="BF93" s="33"/>
      <c r="BG93" s="33"/>
      <c r="BH93" s="33"/>
      <c r="BI93" s="33"/>
      <c r="BJ93" s="33"/>
      <c r="BK93" s="33"/>
      <c r="BL93" s="33"/>
      <c r="BM93" s="33"/>
      <c r="BN93" s="33"/>
      <c r="BO93" s="33"/>
      <c r="BP93" s="33"/>
      <c r="BQ93" s="33"/>
      <c r="BR93" s="33"/>
      <c r="BS93" s="33"/>
      <c r="BT93" s="33"/>
      <c r="BU93" s="33"/>
      <c r="BV93" s="33"/>
      <c r="BW93" s="33"/>
      <c r="BX93" s="33"/>
      <c r="BY93" s="33"/>
      <c r="BZ93" s="33"/>
      <c r="CA93" s="33"/>
      <c r="CB93" s="33"/>
      <c r="CC93" s="33"/>
      <c r="CD93" s="33"/>
      <c r="CE93" s="33"/>
      <c r="CF93" s="33"/>
      <c r="CG93" s="33"/>
      <c r="CH93" s="33"/>
      <c r="CI93" s="33"/>
      <c r="CJ93" s="33"/>
      <c r="CK93" s="33"/>
      <c r="CL93" s="33"/>
      <c r="CM93" s="33"/>
      <c r="CN93" s="33"/>
      <c r="CO93" s="33"/>
      <c r="CP93" s="33"/>
      <c r="CQ93" s="33"/>
      <c r="CR93" s="33"/>
      <c r="CS93" s="33"/>
      <c r="CT93" s="33"/>
      <c r="CU93" s="33"/>
      <c r="CV93" s="33"/>
      <c r="CW93" s="33"/>
      <c r="CX93" s="33"/>
      <c r="CY93" s="33"/>
      <c r="CZ93" s="33"/>
      <c r="DA93" s="33"/>
      <c r="DB93" s="33"/>
      <c r="DC93" s="33"/>
      <c r="DD93" s="33"/>
      <c r="DE93" s="33"/>
      <c r="DF93" s="33"/>
      <c r="DG93" s="33"/>
      <c r="DH93" s="33"/>
      <c r="DI93" s="33"/>
      <c r="DJ93" s="33"/>
      <c r="DK93" s="33"/>
      <c r="DL93" s="33"/>
      <c r="DM93" s="33"/>
      <c r="DN93" s="33"/>
      <c r="DO93" s="33"/>
      <c r="DP93" s="33"/>
      <c r="DQ93" s="33"/>
      <c r="DR93" s="33"/>
      <c r="DS93" s="33"/>
      <c r="DT93" s="33"/>
      <c r="DU93" s="33"/>
      <c r="DV93" s="33"/>
      <c r="DW93" s="33"/>
      <c r="DX93" s="33"/>
      <c r="DY93" s="33"/>
      <c r="DZ93" s="33"/>
      <c r="EA93" s="33"/>
      <c r="EB93" s="33"/>
      <c r="EC93" s="33"/>
      <c r="ED93" s="33"/>
      <c r="EE93" s="33"/>
      <c r="EF93" s="33"/>
      <c r="EG93" s="33"/>
      <c r="EH93" s="33"/>
      <c r="EI93" s="33"/>
      <c r="EJ93" s="33"/>
      <c r="EK93" s="33"/>
      <c r="EL93" s="33"/>
      <c r="EM93" s="33"/>
      <c r="EN93" s="33"/>
      <c r="EO93" s="33"/>
      <c r="EP93" s="33"/>
      <c r="EQ93" s="33"/>
      <c r="ER93" s="33"/>
      <c r="ES93" s="33"/>
      <c r="ET93" s="33"/>
      <c r="EU93" s="33"/>
      <c r="EV93" s="33"/>
      <c r="EW93" s="33"/>
      <c r="EX93" s="33"/>
      <c r="EY93" s="33"/>
      <c r="EZ93" s="33"/>
      <c r="FA93" s="33"/>
      <c r="FB93" s="33"/>
      <c r="FC93" s="33"/>
      <c r="FD93" s="33"/>
      <c r="FE93" s="33"/>
      <c r="FF93" s="33"/>
      <c r="FG93" s="33"/>
      <c r="FH93" s="33"/>
      <c r="FI93" s="33"/>
      <c r="FJ93" s="33"/>
      <c r="FK93" s="33"/>
      <c r="FL93" s="33"/>
      <c r="FM93" s="33"/>
      <c r="FN93" s="33"/>
      <c r="FO93" s="33"/>
      <c r="FP93" s="33"/>
      <c r="FQ93" s="33"/>
      <c r="FR93" s="33"/>
      <c r="FS93" s="33"/>
      <c r="FT93" s="33"/>
      <c r="FU93" s="33"/>
      <c r="FV93" s="33"/>
      <c r="FW93" s="33"/>
      <c r="FX93" s="33"/>
      <c r="FY93" s="33"/>
      <c r="FZ93" s="33"/>
    </row>
    <row r="94" spans="1:182">
      <c r="A94" s="124" t="s">
        <v>291</v>
      </c>
      <c r="B94" s="26" t="s">
        <v>292</v>
      </c>
      <c r="C94" s="33"/>
      <c r="D94" s="33"/>
      <c r="E94" s="33"/>
      <c r="F94" s="33"/>
      <c r="G94" s="33"/>
      <c r="H94" s="33"/>
      <c r="I94" s="33"/>
      <c r="J94" s="33"/>
      <c r="K94" s="33"/>
      <c r="L94" s="33"/>
      <c r="M94" s="33"/>
      <c r="N94" s="33"/>
      <c r="O94" s="33"/>
      <c r="P94" s="33"/>
      <c r="Q94" s="33"/>
      <c r="R94" s="33"/>
      <c r="S94" s="33"/>
      <c r="T94" s="33"/>
      <c r="U94" s="33"/>
      <c r="V94" s="33"/>
      <c r="W94" s="33"/>
      <c r="X94" s="33"/>
      <c r="Y94" s="33"/>
      <c r="Z94" s="33"/>
      <c r="AA94" s="33"/>
      <c r="AB94" s="33"/>
      <c r="AC94" s="33"/>
      <c r="AD94" s="33"/>
      <c r="AE94" s="33"/>
      <c r="AF94" s="33"/>
      <c r="AG94" s="33"/>
      <c r="AH94" s="33"/>
      <c r="AI94" s="33"/>
      <c r="AJ94" s="33"/>
      <c r="AK94" s="33"/>
      <c r="AL94" s="33"/>
      <c r="AM94" s="33"/>
      <c r="AN94" s="33"/>
      <c r="AO94" s="33"/>
      <c r="AP94" s="33"/>
      <c r="AQ94" s="33"/>
      <c r="AR94" s="33"/>
      <c r="AS94" s="33"/>
      <c r="AT94" s="33"/>
      <c r="AU94" s="33"/>
      <c r="AV94" s="33"/>
      <c r="AW94" s="33"/>
      <c r="AX94" s="33"/>
      <c r="AY94" s="33"/>
      <c r="AZ94" s="33"/>
      <c r="BA94" s="33"/>
      <c r="BB94" s="33"/>
      <c r="BC94" s="33"/>
      <c r="BD94" s="33"/>
      <c r="BE94" s="33"/>
      <c r="BF94" s="33"/>
      <c r="BG94" s="33"/>
      <c r="BH94" s="33"/>
      <c r="BI94" s="33"/>
      <c r="BJ94" s="33"/>
      <c r="BK94" s="33"/>
      <c r="BL94" s="33"/>
      <c r="BM94" s="33"/>
      <c r="BN94" s="33"/>
      <c r="BO94" s="33"/>
      <c r="BP94" s="33"/>
      <c r="BQ94" s="33"/>
      <c r="BR94" s="33"/>
      <c r="BS94" s="33"/>
      <c r="BT94" s="33"/>
      <c r="BU94" s="33"/>
      <c r="BV94" s="33"/>
      <c r="BW94" s="33"/>
      <c r="BX94" s="33"/>
      <c r="BY94" s="33"/>
      <c r="BZ94" s="33"/>
      <c r="CA94" s="33"/>
      <c r="CB94" s="33"/>
      <c r="CC94" s="33"/>
      <c r="CD94" s="33"/>
      <c r="CE94" s="33"/>
      <c r="CF94" s="33"/>
      <c r="CG94" s="33"/>
      <c r="CH94" s="33"/>
      <c r="CI94" s="33"/>
      <c r="CJ94" s="33"/>
      <c r="CK94" s="33"/>
      <c r="CL94" s="33"/>
      <c r="CM94" s="33"/>
      <c r="CN94" s="33"/>
      <c r="CO94" s="33"/>
      <c r="CP94" s="33"/>
      <c r="CQ94" s="33"/>
      <c r="CR94" s="33"/>
      <c r="CS94" s="33"/>
      <c r="CT94" s="33"/>
      <c r="CU94" s="33"/>
      <c r="CV94" s="33"/>
      <c r="CW94" s="33"/>
      <c r="CX94" s="33"/>
      <c r="CY94" s="33"/>
      <c r="CZ94" s="33"/>
      <c r="DA94" s="33"/>
      <c r="DB94" s="33"/>
      <c r="DC94" s="33"/>
      <c r="DD94" s="33"/>
      <c r="DE94" s="33"/>
      <c r="DF94" s="33"/>
      <c r="DG94" s="33"/>
      <c r="DH94" s="33"/>
      <c r="DI94" s="33"/>
      <c r="DJ94" s="33"/>
      <c r="DK94" s="33"/>
      <c r="DL94" s="33"/>
      <c r="DM94" s="33"/>
      <c r="DN94" s="33"/>
      <c r="DO94" s="33"/>
      <c r="DP94" s="33"/>
      <c r="DQ94" s="33"/>
      <c r="DR94" s="33"/>
      <c r="DS94" s="33"/>
      <c r="DT94" s="33"/>
      <c r="DU94" s="33"/>
      <c r="DV94" s="33"/>
      <c r="DW94" s="33"/>
      <c r="DX94" s="33"/>
      <c r="DY94" s="33"/>
      <c r="DZ94" s="33"/>
      <c r="EA94" s="33"/>
      <c r="EB94" s="33"/>
      <c r="EC94" s="33"/>
      <c r="ED94" s="33"/>
      <c r="EE94" s="33"/>
      <c r="EF94" s="33"/>
      <c r="EG94" s="33"/>
      <c r="EH94" s="33"/>
      <c r="EI94" s="33"/>
      <c r="EJ94" s="33"/>
      <c r="EK94" s="33"/>
      <c r="EL94" s="33"/>
      <c r="EM94" s="33"/>
      <c r="EN94" s="33"/>
      <c r="EO94" s="33"/>
      <c r="EP94" s="33"/>
      <c r="EQ94" s="33"/>
      <c r="ER94" s="33"/>
      <c r="ES94" s="33"/>
      <c r="ET94" s="33"/>
      <c r="EU94" s="33"/>
      <c r="EV94" s="33"/>
      <c r="EW94" s="33"/>
      <c r="EX94" s="33"/>
      <c r="EY94" s="33"/>
      <c r="EZ94" s="33"/>
      <c r="FA94" s="33"/>
      <c r="FB94" s="33"/>
      <c r="FC94" s="33"/>
      <c r="FD94" s="33"/>
      <c r="FE94" s="33"/>
      <c r="FF94" s="33"/>
      <c r="FG94" s="33"/>
      <c r="FH94" s="33"/>
      <c r="FI94" s="33"/>
      <c r="FJ94" s="33"/>
      <c r="FK94" s="33"/>
      <c r="FL94" s="33"/>
      <c r="FM94" s="33"/>
      <c r="FN94" s="33"/>
      <c r="FO94" s="33"/>
      <c r="FP94" s="33"/>
      <c r="FQ94" s="33"/>
      <c r="FR94" s="33"/>
      <c r="FS94" s="33"/>
      <c r="FT94" s="33"/>
      <c r="FU94" s="33"/>
      <c r="FV94" s="33"/>
      <c r="FW94" s="33"/>
      <c r="FX94" s="33"/>
      <c r="FY94" s="33"/>
      <c r="FZ94" s="33"/>
    </row>
  </sheetData>
  <mergeCells count="6">
    <mergeCell ref="FW1:FZ1"/>
    <mergeCell ref="A1:F1"/>
    <mergeCell ref="A6:C8"/>
    <mergeCell ref="D6:D8"/>
    <mergeCell ref="E6:F8"/>
    <mergeCell ref="G6:J7"/>
  </mergeCells>
  <conditionalFormatting sqref="D5:E5 K5:N5">
    <cfRule type="cellIs" dxfId="3341" priority="7001" operator="between">
      <formula>10</formula>
      <formula>100</formula>
    </cfRule>
    <cfRule type="cellIs" dxfId="3340" priority="7002" operator="between">
      <formula>0.1</formula>
      <formula>10</formula>
    </cfRule>
    <cfRule type="cellIs" dxfId="3339" priority="7003" operator="between">
      <formula>0.01</formula>
      <formula>0.1</formula>
    </cfRule>
    <cfRule type="cellIs" dxfId="3338" priority="6999" operator="equal">
      <formula>0</formula>
    </cfRule>
    <cfRule type="cellIs" dxfId="3337" priority="7000" operator="greaterThanOrEqual">
      <formula>100</formula>
    </cfRule>
  </conditionalFormatting>
  <conditionalFormatting sqref="E48:E51">
    <cfRule type="cellIs" dxfId="3336" priority="6907" operator="between">
      <formula>0.1</formula>
      <formula>10</formula>
    </cfRule>
    <cfRule type="cellIs" dxfId="3335" priority="6904" operator="equal">
      <formula>0</formula>
    </cfRule>
    <cfRule type="cellIs" dxfId="3334" priority="6905" operator="lessThan">
      <formula>0.01</formula>
    </cfRule>
    <cfRule type="cellIs" dxfId="3333" priority="6906" operator="between">
      <formula>0.01</formula>
      <formula>0.1</formula>
    </cfRule>
    <cfRule type="cellIs" dxfId="3332" priority="6908" operator="between">
      <formula>10</formula>
      <formula>100</formula>
    </cfRule>
  </conditionalFormatting>
  <conditionalFormatting sqref="E10:F13 F14 E15:F26">
    <cfRule type="cellIs" dxfId="3331" priority="6911" operator="equal">
      <formula>0</formula>
    </cfRule>
    <cfRule type="cellIs" dxfId="3330" priority="6915" operator="between">
      <formula>10</formula>
      <formula>100</formula>
    </cfRule>
    <cfRule type="cellIs" dxfId="3329" priority="6910" operator="greaterThan">
      <formula>100</formula>
    </cfRule>
    <cfRule type="cellIs" dxfId="3328" priority="6912" operator="lessThan">
      <formula>0.01</formula>
    </cfRule>
    <cfRule type="cellIs" dxfId="3327" priority="6913" operator="between">
      <formula>0.01</formula>
      <formula>0.1</formula>
    </cfRule>
    <cfRule type="cellIs" dxfId="3326" priority="6914" operator="between">
      <formula>0.1</formula>
      <formula>10</formula>
    </cfRule>
  </conditionalFormatting>
  <conditionalFormatting sqref="E28:F42 H28:H42">
    <cfRule type="cellIs" dxfId="3325" priority="6207" operator="between">
      <formula>10</formula>
      <formula>100</formula>
    </cfRule>
    <cfRule type="cellIs" dxfId="3324" priority="6202" operator="greaterThan">
      <formula>100</formula>
    </cfRule>
    <cfRule type="cellIs" dxfId="3323" priority="6203" operator="equal">
      <formula>0</formula>
    </cfRule>
    <cfRule type="cellIs" dxfId="3322" priority="6204" operator="lessThan">
      <formula>0.01</formula>
    </cfRule>
    <cfRule type="cellIs" dxfId="3321" priority="6205" operator="between">
      <formula>0.01</formula>
      <formula>0.1</formula>
    </cfRule>
    <cfRule type="cellIs" dxfId="3320" priority="6206" operator="between">
      <formula>0.1</formula>
      <formula>10</formula>
    </cfRule>
  </conditionalFormatting>
  <conditionalFormatting sqref="E44:F45 H44:H45">
    <cfRule type="cellIs" dxfId="3319" priority="6710" operator="between">
      <formula>10</formula>
      <formula>100</formula>
    </cfRule>
    <cfRule type="cellIs" dxfId="3318" priority="6706" operator="equal">
      <formula>0</formula>
    </cfRule>
    <cfRule type="cellIs" dxfId="3317" priority="6705" operator="greaterThan">
      <formula>100</formula>
    </cfRule>
    <cfRule type="cellIs" dxfId="3316" priority="6709" operator="between">
      <formula>0.1</formula>
      <formula>10</formula>
    </cfRule>
    <cfRule type="cellIs" dxfId="3315" priority="6708" operator="between">
      <formula>0.01</formula>
      <formula>0.1</formula>
    </cfRule>
    <cfRule type="cellIs" dxfId="3314" priority="6707" operator="lessThan">
      <formula>0.01</formula>
    </cfRule>
  </conditionalFormatting>
  <conditionalFormatting sqref="E47:F61 H47:H61">
    <cfRule type="cellIs" dxfId="3313" priority="6172" operator="greaterThan">
      <formula>100</formula>
    </cfRule>
  </conditionalFormatting>
  <conditionalFormatting sqref="E47:F61">
    <cfRule type="cellIs" dxfId="3312" priority="6947" operator="equal">
      <formula>0</formula>
    </cfRule>
    <cfRule type="cellIs" dxfId="3311" priority="6948" operator="lessThan">
      <formula>0.01</formula>
    </cfRule>
    <cfRule type="cellIs" dxfId="3310" priority="6949" operator="between">
      <formula>0.01</formula>
      <formula>0.1</formula>
    </cfRule>
    <cfRule type="cellIs" dxfId="3309" priority="6950" operator="between">
      <formula>0.1</formula>
      <formula>10</formula>
    </cfRule>
    <cfRule type="cellIs" dxfId="3308" priority="6951" operator="between">
      <formula>10</formula>
      <formula>100</formula>
    </cfRule>
  </conditionalFormatting>
  <conditionalFormatting sqref="F63">
    <cfRule type="cellIs" dxfId="3307" priority="7007" operator="between">
      <formula>0.1</formula>
      <formula>10</formula>
    </cfRule>
    <cfRule type="cellIs" dxfId="3306" priority="7008" operator="between">
      <formula>10</formula>
      <formula>100</formula>
    </cfRule>
    <cfRule type="cellIs" dxfId="3305" priority="6997" operator="greaterThan">
      <formula>100</formula>
    </cfRule>
    <cfRule type="cellIs" dxfId="3304" priority="7006" operator="lessThan">
      <formula>0.01</formula>
    </cfRule>
    <cfRule type="cellIs" dxfId="3303" priority="7005" operator="equal">
      <formula>0</formula>
    </cfRule>
    <cfRule type="cellIs" dxfId="3302" priority="7004" operator="between">
      <formula>0.01</formula>
      <formula>0.1</formula>
    </cfRule>
  </conditionalFormatting>
  <conditionalFormatting sqref="G5">
    <cfRule type="cellIs" dxfId="3301" priority="6734" operator="equal">
      <formula>0</formula>
    </cfRule>
    <cfRule type="cellIs" dxfId="3300" priority="6735" operator="greaterThanOrEqual">
      <formula>100</formula>
    </cfRule>
    <cfRule type="cellIs" dxfId="3299" priority="6736" operator="between">
      <formula>10</formula>
      <formula>100</formula>
    </cfRule>
    <cfRule type="cellIs" dxfId="3298" priority="6737" operator="between">
      <formula>0.1</formula>
      <formula>10</formula>
    </cfRule>
    <cfRule type="cellIs" dxfId="3297" priority="6738" operator="between">
      <formula>0.01</formula>
      <formula>0.1</formula>
    </cfRule>
  </conditionalFormatting>
  <conditionalFormatting sqref="H10:H26">
    <cfRule type="cellIs" dxfId="3296" priority="3" operator="lessThan">
      <formula>0.01</formula>
    </cfRule>
    <cfRule type="cellIs" dxfId="3295" priority="4" operator="between">
      <formula>0.01</formula>
      <formula>0.1</formula>
    </cfRule>
    <cfRule type="cellIs" dxfId="3294" priority="1" operator="greaterThan">
      <formula>100</formula>
    </cfRule>
    <cfRule type="cellIs" dxfId="3293" priority="6" operator="between">
      <formula>10</formula>
      <formula>100</formula>
    </cfRule>
    <cfRule type="cellIs" dxfId="3292" priority="5" operator="between">
      <formula>0.1</formula>
      <formula>10</formula>
    </cfRule>
    <cfRule type="cellIs" dxfId="3291" priority="2" operator="equal">
      <formula>0</formula>
    </cfRule>
  </conditionalFormatting>
  <conditionalFormatting sqref="H47:H61">
    <cfRule type="cellIs" dxfId="3290" priority="6175" operator="between">
      <formula>0.01</formula>
      <formula>0.1</formula>
    </cfRule>
    <cfRule type="cellIs" dxfId="3289" priority="6177" operator="between">
      <formula>10</formula>
      <formula>100</formula>
    </cfRule>
    <cfRule type="cellIs" dxfId="3288" priority="6176" operator="between">
      <formula>0.1</formula>
      <formula>10</formula>
    </cfRule>
    <cfRule type="cellIs" dxfId="3287" priority="6173" operator="equal">
      <formula>0</formula>
    </cfRule>
    <cfRule type="cellIs" dxfId="3286" priority="6174" operator="lessThan">
      <formula>0.01</formula>
    </cfRule>
  </conditionalFormatting>
  <conditionalFormatting sqref="H63 J63">
    <cfRule type="cellIs" dxfId="3285" priority="6171" operator="between">
      <formula>10</formula>
      <formula>100</formula>
    </cfRule>
    <cfRule type="cellIs" dxfId="3284" priority="6170" operator="between">
      <formula>0.1</formula>
      <formula>10</formula>
    </cfRule>
    <cfRule type="cellIs" dxfId="3283" priority="6168" operator="lessThan">
      <formula>0.01</formula>
    </cfRule>
    <cfRule type="cellIs" dxfId="3282" priority="6167" operator="equal">
      <formula>0</formula>
    </cfRule>
    <cfRule type="cellIs" dxfId="3281" priority="6166" operator="greaterThan">
      <formula>100</formula>
    </cfRule>
    <cfRule type="cellIs" dxfId="3280" priority="6169" operator="between">
      <formula>0.01</formula>
      <formula>0.1</formula>
    </cfRule>
  </conditionalFormatting>
  <conditionalFormatting sqref="I5">
    <cfRule type="cellIs" dxfId="3279" priority="6836" operator="between">
      <formula>0.01</formula>
      <formula>0.1</formula>
    </cfRule>
    <cfRule type="cellIs" dxfId="3278" priority="6832" operator="equal">
      <formula>0</formula>
    </cfRule>
    <cfRule type="cellIs" dxfId="3277" priority="6833" operator="greaterThanOrEqual">
      <formula>100</formula>
    </cfRule>
    <cfRule type="cellIs" dxfId="3276" priority="6834" operator="between">
      <formula>10</formula>
      <formula>100</formula>
    </cfRule>
    <cfRule type="cellIs" dxfId="3275" priority="6835" operator="between">
      <formula>0.1</formula>
      <formula>10</formula>
    </cfRule>
  </conditionalFormatting>
  <conditionalFormatting sqref="I40:I41">
    <cfRule type="cellIs" dxfId="3274" priority="19" operator="greaterThan">
      <formula>100</formula>
    </cfRule>
    <cfRule type="cellIs" dxfId="3273" priority="21" operator="lessThan">
      <formula>0.01</formula>
    </cfRule>
    <cfRule type="cellIs" dxfId="3272" priority="22" operator="between">
      <formula>0.01</formula>
      <formula>0.1</formula>
    </cfRule>
    <cfRule type="cellIs" dxfId="3271" priority="23" operator="between">
      <formula>0.1</formula>
      <formula>10</formula>
    </cfRule>
    <cfRule type="cellIs" dxfId="3270" priority="24" operator="between">
      <formula>10</formula>
      <formula>100</formula>
    </cfRule>
    <cfRule type="cellIs" dxfId="3269" priority="20" operator="equal">
      <formula>0</formula>
    </cfRule>
  </conditionalFormatting>
  <conditionalFormatting sqref="J10:J26">
    <cfRule type="cellIs" dxfId="3268" priority="25" operator="greaterThan">
      <formula>100</formula>
    </cfRule>
    <cfRule type="cellIs" dxfId="3267" priority="26" operator="equal">
      <formula>0</formula>
    </cfRule>
    <cfRule type="cellIs" dxfId="3266" priority="27" operator="lessThan">
      <formula>0.01</formula>
    </cfRule>
    <cfRule type="cellIs" dxfId="3265" priority="28" operator="between">
      <formula>0.01</formula>
      <formula>0.1</formula>
    </cfRule>
    <cfRule type="cellIs" dxfId="3264" priority="29" operator="between">
      <formula>0.1</formula>
      <formula>10</formula>
    </cfRule>
    <cfRule type="cellIs" dxfId="3263" priority="30" operator="between">
      <formula>10</formula>
      <formula>100</formula>
    </cfRule>
  </conditionalFormatting>
  <conditionalFormatting sqref="J28:J45">
    <cfRule type="cellIs" dxfId="3262" priority="17" operator="between">
      <formula>0.1</formula>
      <formula>10</formula>
    </cfRule>
    <cfRule type="cellIs" dxfId="3261" priority="13" operator="greaterThan">
      <formula>100</formula>
    </cfRule>
    <cfRule type="cellIs" dxfId="3260" priority="14" operator="equal">
      <formula>0</formula>
    </cfRule>
    <cfRule type="cellIs" dxfId="3259" priority="15" operator="lessThan">
      <formula>0.01</formula>
    </cfRule>
    <cfRule type="cellIs" dxfId="3258" priority="16" operator="between">
      <formula>0.01</formula>
      <formula>0.1</formula>
    </cfRule>
    <cfRule type="cellIs" dxfId="3257" priority="18" operator="between">
      <formula>10</formula>
      <formula>100</formula>
    </cfRule>
  </conditionalFormatting>
  <conditionalFormatting sqref="J47:J61">
    <cfRule type="cellIs" dxfId="3256" priority="8" operator="equal">
      <formula>0</formula>
    </cfRule>
    <cfRule type="cellIs" dxfId="3255" priority="9" operator="lessThan">
      <formula>0.01</formula>
    </cfRule>
    <cfRule type="cellIs" dxfId="3254" priority="10" operator="between">
      <formula>0.01</formula>
      <formula>0.1</formula>
    </cfRule>
    <cfRule type="cellIs" dxfId="3253" priority="11" operator="between">
      <formula>0.1</formula>
      <formula>10</formula>
    </cfRule>
    <cfRule type="cellIs" dxfId="3252" priority="12" operator="between">
      <formula>10</formula>
      <formula>100</formula>
    </cfRule>
    <cfRule type="cellIs" dxfId="3251" priority="7" operator="greaterThan">
      <formula>100</formula>
    </cfRule>
  </conditionalFormatting>
  <conditionalFormatting sqref="K2:K4 O2:O4 S2:S4 W2:W4 AA2:AA4 AE2:AE4 AI2:AI4 AM2:AM4 AQ2:AQ4 AU2:AU4 AY2:AY4 BC2:BC4 BG2:BG4 BK2:BK4 BO2:BO4 BS2:BS4 BW2:BW4 CA2:CA4 CE2:CE4 CI2:CI4 CM2:CM4 CQ2:CQ4 CU2:CU4 CY2:CY4 DC2:DC4 DG2:DG4 DK2:DK4 DO2:DO4 DS2:DS4 DW2:DW4 EA2:EA4 EE2:EE4 EI2:EI4 EM2:EM4 EQ2:EQ4 EU2:EU4 FC2:FC4 FG2:FG4 FK2:FK4 FO2:FO4 FS2:FS4 FW2:FW4">
    <cfRule type="cellIs" dxfId="3250" priority="6959" operator="greaterThanOrEqual">
      <formula>100</formula>
    </cfRule>
    <cfRule type="cellIs" dxfId="3249" priority="6958" operator="between">
      <formula>0.01</formula>
      <formula>0.1</formula>
    </cfRule>
    <cfRule type="cellIs" dxfId="3248" priority="6957" operator="between">
      <formula>0.1</formula>
      <formula>10</formula>
    </cfRule>
    <cfRule type="cellIs" dxfId="3247" priority="6955" operator="greaterThanOrEqual">
      <formula>100</formula>
    </cfRule>
    <cfRule type="cellIs" dxfId="3246" priority="6954" operator="equal">
      <formula>0</formula>
    </cfRule>
    <cfRule type="cellIs" dxfId="3245" priority="6953" operator="greaterThan">
      <formula>100</formula>
    </cfRule>
    <cfRule type="cellIs" dxfId="3244" priority="6956" operator="between">
      <formula>10</formula>
      <formula>100</formula>
    </cfRule>
    <cfRule type="cellIs" dxfId="3243" priority="6962" operator="between">
      <formula>0.01</formula>
      <formula>0.1</formula>
    </cfRule>
    <cfRule type="cellIs" dxfId="3242" priority="6961" operator="between">
      <formula>0.1</formula>
      <formula>10</formula>
    </cfRule>
    <cfRule type="cellIs" dxfId="3241" priority="6960" operator="between">
      <formula>10</formula>
      <formula>100</formula>
    </cfRule>
  </conditionalFormatting>
  <conditionalFormatting sqref="K10:K63 M10:M63">
    <cfRule type="cellIs" dxfId="3240" priority="5914" operator="greaterThan">
      <formula>100</formula>
    </cfRule>
    <cfRule type="cellIs" dxfId="3239" priority="5927" operator="between">
      <formula>10</formula>
      <formula>100</formula>
    </cfRule>
    <cfRule type="cellIs" dxfId="3238" priority="5926" operator="between">
      <formula>0.1</formula>
      <formula>10</formula>
    </cfRule>
    <cfRule type="cellIs" dxfId="3237" priority="5925" operator="between">
      <formula>0.01</formula>
      <formula>0.1</formula>
    </cfRule>
  </conditionalFormatting>
  <conditionalFormatting sqref="K10:K63">
    <cfRule type="cellIs" dxfId="3236" priority="5921" operator="equal">
      <formula>0</formula>
    </cfRule>
    <cfRule type="cellIs" dxfId="3235" priority="5922" operator="lessThan">
      <formula>0.01</formula>
    </cfRule>
  </conditionalFormatting>
  <conditionalFormatting sqref="K43 M43 O43 Q43 S43 U43 W43 Y43 AA43 AC43 AE43 AG43 AI43 AK43 AM43 AO43 AQ43 AS43 AU43 AW43 AY43 BA43 BC43 BE43 BG43 BI43 BK43 BM43 BO43 BQ43 BS43 BU43 BW43 BY43 CA43 CC43 CE43 CG43 CI43 CK43 CM43 CO43 CQ43 CS43 CU43 CW43 CY43 DA43 DC43 DE43 DG43 DI43 DK43 DM43 DO43 DQ43 DS43 DU43 DW43 DY43 EA43 EC43 EE43 EG43 EI43 EK43 EM43 EO43 EQ43 ES43 EU43 EW43 FC43 FE43 FG43 FI43 FK43 FM43 FO43 FQ43 FS43 FU43 FW43 FY43">
    <cfRule type="cellIs" dxfId="3234" priority="7036" operator="between">
      <formula>0.1</formula>
      <formula>10</formula>
    </cfRule>
    <cfRule type="cellIs" dxfId="3233" priority="7037" operator="between">
      <formula>10</formula>
      <formula>100</formula>
    </cfRule>
  </conditionalFormatting>
  <conditionalFormatting sqref="K43 M43 EI43 EK43 EM43 EO43 EQ43 ES43 O43 Q43 S43 U43 W43 Y43 AA43 AC43 AE43 AG43 AI43 AK43 AM43 AO43 AQ43 AS43 AU43 AW43 AY43 BA43 BC43 BE43 BG43 BI43 BK43 BM43 BO43 BQ43 BS43 BU43 BW43 BY43 CA43 CC43 CE43 CG43 CI43 CK43 CM43 CO43 CQ43 CS43 CU43 CW43 CY43 DA43 DC43 DE43 DG43 DI43 DK43 DM43 DO43 DQ43 DS43 DU43 DW43 DY43 EA43 EC43 EE43 EG43 EU43 EW43 FC43 FE43 FG43 FI43 FK43 FM43 FO43 FQ43 FS43 FU43 FW43 FY43">
    <cfRule type="cellIs" dxfId="3232" priority="7035" operator="between">
      <formula>0.01</formula>
      <formula>0.1</formula>
    </cfRule>
  </conditionalFormatting>
  <conditionalFormatting sqref="K43 M43">
    <cfRule type="cellIs" dxfId="3231" priority="7034" operator="between">
      <formula>10</formula>
      <formula>100</formula>
    </cfRule>
    <cfRule type="cellIs" dxfId="3230" priority="7033" operator="between">
      <formula>0.1</formula>
      <formula>10</formula>
    </cfRule>
    <cfRule type="cellIs" dxfId="3229" priority="7032" operator="between">
      <formula>0.01</formula>
      <formula>0.1</formula>
    </cfRule>
  </conditionalFormatting>
  <conditionalFormatting sqref="K46 M46">
    <cfRule type="cellIs" dxfId="3228" priority="7023" operator="between">
      <formula>10</formula>
      <formula>100</formula>
    </cfRule>
    <cfRule type="cellIs" dxfId="3227" priority="7022" operator="between">
      <formula>0.1</formula>
      <formula>10</formula>
    </cfRule>
    <cfRule type="cellIs" dxfId="3226" priority="7021" operator="between">
      <formula>0.01</formula>
      <formula>0.1</formula>
    </cfRule>
  </conditionalFormatting>
  <conditionalFormatting sqref="K5:N5">
    <cfRule type="cellIs" dxfId="3225" priority="6998" operator="greaterThan">
      <formula>100</formula>
    </cfRule>
  </conditionalFormatting>
  <conditionalFormatting sqref="K64:N65 N66:N70 N74:N79">
    <cfRule type="cellIs" dxfId="3224" priority="6963" operator="greaterThan">
      <formula>100</formula>
    </cfRule>
  </conditionalFormatting>
  <conditionalFormatting sqref="K65:N65 N66:N70 N74:N79">
    <cfRule type="cellIs" dxfId="3223" priority="7011" operator="between">
      <formula>0.01</formula>
      <formula>0.1</formula>
    </cfRule>
    <cfRule type="cellIs" dxfId="3222" priority="7009" operator="equal">
      <formula>0</formula>
    </cfRule>
    <cfRule type="cellIs" dxfId="3221" priority="7012" operator="between">
      <formula>0.1</formula>
      <formula>10</formula>
    </cfRule>
    <cfRule type="cellIs" dxfId="3220" priority="7013" operator="between">
      <formula>10</formula>
      <formula>100</formula>
    </cfRule>
    <cfRule type="cellIs" dxfId="3219" priority="7010" operator="lessThan">
      <formula>0.01</formula>
    </cfRule>
  </conditionalFormatting>
  <conditionalFormatting sqref="L10:L26">
    <cfRule type="cellIs" dxfId="3218" priority="5993" operator="between">
      <formula>10</formula>
      <formula>100</formula>
    </cfRule>
    <cfRule type="cellIs" dxfId="3217" priority="5988" operator="greaterThan">
      <formula>100</formula>
    </cfRule>
    <cfRule type="cellIs" dxfId="3216" priority="5989" operator="equal">
      <formula>0</formula>
    </cfRule>
    <cfRule type="cellIs" dxfId="3215" priority="5990" operator="lessThan">
      <formula>0.01</formula>
    </cfRule>
    <cfRule type="cellIs" dxfId="3214" priority="5991" operator="between">
      <formula>0.01</formula>
      <formula>0.1</formula>
    </cfRule>
    <cfRule type="cellIs" dxfId="3213" priority="5992" operator="between">
      <formula>0.1</formula>
      <formula>10</formula>
    </cfRule>
  </conditionalFormatting>
  <conditionalFormatting sqref="L28:L42">
    <cfRule type="cellIs" dxfId="3212" priority="5973" operator="between">
      <formula>10</formula>
      <formula>100</formula>
    </cfRule>
    <cfRule type="cellIs" dxfId="3211" priority="5972" operator="between">
      <formula>0.1</formula>
      <formula>10</formula>
    </cfRule>
    <cfRule type="cellIs" dxfId="3210" priority="5970" operator="lessThan">
      <formula>0.01</formula>
    </cfRule>
    <cfRule type="cellIs" dxfId="3209" priority="5971" operator="between">
      <formula>0.01</formula>
      <formula>0.1</formula>
    </cfRule>
    <cfRule type="cellIs" dxfId="3208" priority="5969" operator="equal">
      <formula>0</formula>
    </cfRule>
    <cfRule type="cellIs" dxfId="3207" priority="5968" operator="greaterThan">
      <formula>100</formula>
    </cfRule>
  </conditionalFormatting>
  <conditionalFormatting sqref="L44:L45">
    <cfRule type="cellIs" dxfId="3206" priority="5948" operator="greaterThan">
      <formula>100</formula>
    </cfRule>
    <cfRule type="cellIs" dxfId="3205" priority="5951" operator="between">
      <formula>0.01</formula>
      <formula>0.1</formula>
    </cfRule>
    <cfRule type="cellIs" dxfId="3204" priority="5952" operator="between">
      <formula>0.1</formula>
      <formula>10</formula>
    </cfRule>
    <cfRule type="cellIs" dxfId="3203" priority="5953" operator="between">
      <formula>10</formula>
      <formula>100</formula>
    </cfRule>
    <cfRule type="cellIs" dxfId="3202" priority="5950" operator="lessThan">
      <formula>0.01</formula>
    </cfRule>
    <cfRule type="cellIs" dxfId="3201" priority="5949" operator="equal">
      <formula>0</formula>
    </cfRule>
  </conditionalFormatting>
  <conditionalFormatting sqref="L47:L61">
    <cfRule type="cellIs" dxfId="3200" priority="5930" operator="lessThan">
      <formula>0.01</formula>
    </cfRule>
    <cfRule type="cellIs" dxfId="3199" priority="5929" operator="equal">
      <formula>0</formula>
    </cfRule>
    <cfRule type="cellIs" dxfId="3198" priority="5931" operator="between">
      <formula>0.01</formula>
      <formula>0.1</formula>
    </cfRule>
    <cfRule type="cellIs" dxfId="3197" priority="5928" operator="greaterThan">
      <formula>100</formula>
    </cfRule>
    <cfRule type="cellIs" dxfId="3196" priority="5933" operator="between">
      <formula>10</formula>
      <formula>100</formula>
    </cfRule>
    <cfRule type="cellIs" dxfId="3195" priority="5932" operator="between">
      <formula>0.1</formula>
      <formula>10</formula>
    </cfRule>
  </conditionalFormatting>
  <conditionalFormatting sqref="L63">
    <cfRule type="cellIs" dxfId="3194" priority="5913" operator="between">
      <formula>10</formula>
      <formula>100</formula>
    </cfRule>
    <cfRule type="cellIs" dxfId="3193" priority="5912" operator="between">
      <formula>0.1</formula>
      <formula>10</formula>
    </cfRule>
    <cfRule type="cellIs" dxfId="3192" priority="5909" operator="equal">
      <formula>0</formula>
    </cfRule>
    <cfRule type="cellIs" dxfId="3191" priority="5908" operator="greaterThan">
      <formula>100</formula>
    </cfRule>
    <cfRule type="cellIs" dxfId="3190" priority="5911" operator="between">
      <formula>0.01</formula>
      <formula>0.1</formula>
    </cfRule>
    <cfRule type="cellIs" dxfId="3189" priority="5910" operator="lessThan">
      <formula>0.01</formula>
    </cfRule>
  </conditionalFormatting>
  <conditionalFormatting sqref="M10:M63">
    <cfRule type="cellIs" dxfId="3188" priority="5924" operator="lessThan">
      <formula>0.01</formula>
    </cfRule>
    <cfRule type="cellIs" dxfId="3187" priority="5923" operator="equal">
      <formula>0</formula>
    </cfRule>
  </conditionalFormatting>
  <conditionalFormatting sqref="M43 Q43 U43 Y43 AC43 AG43 AK43 AO43 AS43 AW43 BA43 BE43 BI43 BM43 BQ43 BU43 BY43 CC43 CG43 CK43 CO43 CS43 CW43 DA43 DE43 DI43 DM43 DQ43 DU43 DY43 EC43 EG43 EK43 EO43 ES43 EW43 FE43 FI43 FM43 FQ43 FU43 FY43">
    <cfRule type="cellIs" dxfId="3186" priority="7031" operator="lessThan">
      <formula>0.01</formula>
    </cfRule>
  </conditionalFormatting>
  <conditionalFormatting sqref="M43 EK43 Q43 U43 Y43 AC43 AG43 AK43 AO43 AS43 AW43 BA43 BE43 BI43 BM43 BQ43 BU43 BY43 CC43 CG43 CK43 CO43 CS43 CW43 DA43 DE43 DI43 DM43 DQ43 DU43 DY43 EC43 EG43 EW43 FE43 FI43 FM43 FQ43 FU43 FY43 EO43 ES43">
    <cfRule type="cellIs" dxfId="3185" priority="7030" operator="equal">
      <formula>0</formula>
    </cfRule>
  </conditionalFormatting>
  <conditionalFormatting sqref="M46 Q46 U46 Y46 AC46 AG46 AK46 AO46 AS46 AW46 BA46 BE46 BI46 BM46 BQ46 BU46 BY46 CC46 CG46 CK46 CO46 CS46 CW46 DA46 DE46 DI46 DM46 DQ46 DU46 DY46 EC46 EG46 EK46 EO46 ES46 EW46 FE46 FI46 FM46 FQ46 FU46 FY46">
    <cfRule type="cellIs" dxfId="3184" priority="7020" operator="lessThan">
      <formula>0.01</formula>
    </cfRule>
  </conditionalFormatting>
  <conditionalFormatting sqref="M46 EK46 Q46 U46 Y46 AC46 AG46 AK46 AO46 AS46 AW46 BA46 BE46 BI46 BM46 BQ46 BU46 BY46 CC46 CG46 CK46 CO46 CS46 CW46 DA46 DE46 DI46 DM46 DQ46 DU46 DY46 EC46 EG46 EW46 FE46 FI46 FM46 FQ46 FU46 FY46 EO46 ES46">
    <cfRule type="cellIs" dxfId="3183" priority="7019" operator="equal">
      <formula>0</formula>
    </cfRule>
  </conditionalFormatting>
  <conditionalFormatting sqref="N10:N26">
    <cfRule type="cellIs" dxfId="3182" priority="5998" operator="between">
      <formula>0.01</formula>
      <formula>0.1</formula>
    </cfRule>
    <cfRule type="cellIs" dxfId="3181" priority="5999" operator="between">
      <formula>0.1</formula>
      <formula>10</formula>
    </cfRule>
    <cfRule type="cellIs" dxfId="3180" priority="6000" operator="between">
      <formula>10</formula>
      <formula>100</formula>
    </cfRule>
    <cfRule type="cellIs" dxfId="3179" priority="5995" operator="greaterThan">
      <formula>100</formula>
    </cfRule>
    <cfRule type="cellIs" dxfId="3178" priority="5996" operator="equal">
      <formula>0</formula>
    </cfRule>
    <cfRule type="cellIs" dxfId="3177" priority="5997" operator="lessThan">
      <formula>0.01</formula>
    </cfRule>
  </conditionalFormatting>
  <conditionalFormatting sqref="N28:N42">
    <cfRule type="cellIs" dxfId="3176" priority="5978" operator="between">
      <formula>0.01</formula>
      <formula>0.1</formula>
    </cfRule>
    <cfRule type="cellIs" dxfId="3175" priority="5975" operator="greaterThan">
      <formula>100</formula>
    </cfRule>
    <cfRule type="cellIs" dxfId="3174" priority="5977" operator="lessThan">
      <formula>0.01</formula>
    </cfRule>
    <cfRule type="cellIs" dxfId="3173" priority="5976" operator="equal">
      <formula>0</formula>
    </cfRule>
    <cfRule type="cellIs" dxfId="3172" priority="5980" operator="between">
      <formula>10</formula>
      <formula>100</formula>
    </cfRule>
    <cfRule type="cellIs" dxfId="3171" priority="5979" operator="between">
      <formula>0.1</formula>
      <formula>10</formula>
    </cfRule>
  </conditionalFormatting>
  <conditionalFormatting sqref="N44:N45">
    <cfRule type="cellIs" dxfId="3170" priority="5957" operator="lessThan">
      <formula>0.01</formula>
    </cfRule>
    <cfRule type="cellIs" dxfId="3169" priority="5956" operator="equal">
      <formula>0</formula>
    </cfRule>
    <cfRule type="cellIs" dxfId="3168" priority="5955" operator="greaterThan">
      <formula>100</formula>
    </cfRule>
    <cfRule type="cellIs" dxfId="3167" priority="5960" operator="between">
      <formula>10</formula>
      <formula>100</formula>
    </cfRule>
    <cfRule type="cellIs" dxfId="3166" priority="5959" operator="between">
      <formula>0.1</formula>
      <formula>10</formula>
    </cfRule>
    <cfRule type="cellIs" dxfId="3165" priority="5958" operator="between">
      <formula>0.01</formula>
      <formula>0.1</formula>
    </cfRule>
  </conditionalFormatting>
  <conditionalFormatting sqref="N47:N61">
    <cfRule type="cellIs" dxfId="3164" priority="5939" operator="between">
      <formula>0.1</formula>
      <formula>10</formula>
    </cfRule>
    <cfRule type="cellIs" dxfId="3163" priority="5940" operator="between">
      <formula>10</formula>
      <formula>100</formula>
    </cfRule>
    <cfRule type="cellIs" dxfId="3162" priority="5938" operator="between">
      <formula>0.01</formula>
      <formula>0.1</formula>
    </cfRule>
    <cfRule type="cellIs" dxfId="3161" priority="5937" operator="lessThan">
      <formula>0.01</formula>
    </cfRule>
    <cfRule type="cellIs" dxfId="3160" priority="5936" operator="equal">
      <formula>0</formula>
    </cfRule>
    <cfRule type="cellIs" dxfId="3159" priority="5935" operator="greaterThan">
      <formula>100</formula>
    </cfRule>
  </conditionalFormatting>
  <conditionalFormatting sqref="N63">
    <cfRule type="cellIs" dxfId="3158" priority="5918" operator="between">
      <formula>0.01</formula>
      <formula>0.1</formula>
    </cfRule>
    <cfRule type="cellIs" dxfId="3157" priority="5917" operator="lessThan">
      <formula>0.01</formula>
    </cfRule>
    <cfRule type="cellIs" dxfId="3156" priority="5916" operator="equal">
      <formula>0</formula>
    </cfRule>
    <cfRule type="cellIs" dxfId="3155" priority="5915" operator="greaterThan">
      <formula>100</formula>
    </cfRule>
    <cfRule type="cellIs" dxfId="3154" priority="5920" operator="between">
      <formula>10</formula>
      <formula>100</formula>
    </cfRule>
    <cfRule type="cellIs" dxfId="3153" priority="5919" operator="between">
      <formula>0.1</formula>
      <formula>10</formula>
    </cfRule>
  </conditionalFormatting>
  <conditionalFormatting sqref="O10:O42 Q10:Q42">
    <cfRule type="cellIs" dxfId="3152" priority="1085" operator="between">
      <formula>10</formula>
      <formula>100</formula>
    </cfRule>
  </conditionalFormatting>
  <conditionalFormatting sqref="O10:O63 Q10:Q63">
    <cfRule type="cellIs" dxfId="3151" priority="1068" operator="between">
      <formula>0.01</formula>
      <formula>0.1</formula>
    </cfRule>
    <cfRule type="cellIs" dxfId="3150" priority="1075" operator="greaterThan">
      <formula>100</formula>
    </cfRule>
    <cfRule type="cellIs" dxfId="3149" priority="1084" operator="between">
      <formula>0.1</formula>
      <formula>10</formula>
    </cfRule>
  </conditionalFormatting>
  <conditionalFormatting sqref="O10:O63">
    <cfRule type="cellIs" dxfId="3148" priority="1066" operator="equal">
      <formula>0</formula>
    </cfRule>
    <cfRule type="cellIs" dxfId="3147" priority="1082" operator="lessThan">
      <formula>0.01</formula>
    </cfRule>
  </conditionalFormatting>
  <conditionalFormatting sqref="O43 Q43">
    <cfRule type="cellIs" dxfId="3146" priority="5905" operator="between">
      <formula>0.01</formula>
      <formula>0.1</formula>
    </cfRule>
    <cfRule type="cellIs" dxfId="3145" priority="5906" operator="between">
      <formula>0.1</formula>
      <formula>10</formula>
    </cfRule>
    <cfRule type="cellIs" dxfId="3144" priority="5907" operator="between">
      <formula>10</formula>
      <formula>100</formula>
    </cfRule>
  </conditionalFormatting>
  <conditionalFormatting sqref="O46 Q46">
    <cfRule type="cellIs" dxfId="3143" priority="5904" operator="between">
      <formula>10</formula>
      <formula>100</formula>
    </cfRule>
    <cfRule type="cellIs" dxfId="3142" priority="5902" operator="between">
      <formula>0.01</formula>
      <formula>0.1</formula>
    </cfRule>
    <cfRule type="cellIs" dxfId="3141" priority="5903" operator="between">
      <formula>0.1</formula>
      <formula>10</formula>
    </cfRule>
  </conditionalFormatting>
  <conditionalFormatting sqref="O47:O63 Q47:Q63">
    <cfRule type="cellIs" dxfId="3140" priority="5710" operator="between">
      <formula>10</formula>
      <formula>100</formula>
    </cfRule>
  </conditionalFormatting>
  <conditionalFormatting sqref="O44:P45">
    <cfRule type="cellIs" dxfId="3139" priority="5736" operator="between">
      <formula>10</formula>
      <formula>100</formula>
    </cfRule>
  </conditionalFormatting>
  <conditionalFormatting sqref="P10:P26">
    <cfRule type="cellIs" dxfId="3138" priority="1070" operator="equal">
      <formula>0</formula>
    </cfRule>
    <cfRule type="cellIs" dxfId="3137" priority="1069" operator="greaterThan">
      <formula>100</formula>
    </cfRule>
    <cfRule type="cellIs" dxfId="3136" priority="1074" operator="between">
      <formula>10</formula>
      <formula>100</formula>
    </cfRule>
    <cfRule type="cellIs" dxfId="3135" priority="1073" operator="between">
      <formula>0.1</formula>
      <formula>10</formula>
    </cfRule>
    <cfRule type="cellIs" dxfId="3134" priority="1072" operator="between">
      <formula>0.01</formula>
      <formula>0.1</formula>
    </cfRule>
    <cfRule type="cellIs" dxfId="3133" priority="1071" operator="lessThan">
      <formula>0.01</formula>
    </cfRule>
  </conditionalFormatting>
  <conditionalFormatting sqref="P28:P42">
    <cfRule type="cellIs" dxfId="3132" priority="5751" operator="greaterThan">
      <formula>100</formula>
    </cfRule>
    <cfRule type="cellIs" dxfId="3131" priority="5756" operator="between">
      <formula>10</formula>
      <formula>100</formula>
    </cfRule>
    <cfRule type="cellIs" dxfId="3130" priority="5755" operator="between">
      <formula>0.1</formula>
      <formula>10</formula>
    </cfRule>
    <cfRule type="cellIs" dxfId="3129" priority="5754" operator="between">
      <formula>0.01</formula>
      <formula>0.1</formula>
    </cfRule>
    <cfRule type="cellIs" dxfId="3128" priority="5753" operator="lessThan">
      <formula>0.01</formula>
    </cfRule>
    <cfRule type="cellIs" dxfId="3127" priority="5752" operator="equal">
      <formula>0</formula>
    </cfRule>
  </conditionalFormatting>
  <conditionalFormatting sqref="P44:P45">
    <cfRule type="cellIs" dxfId="3126" priority="5731" operator="greaterThan">
      <formula>100</formula>
    </cfRule>
    <cfRule type="cellIs" dxfId="3125" priority="5733" operator="lessThan">
      <formula>0.01</formula>
    </cfRule>
    <cfRule type="cellIs" dxfId="3124" priority="5732" operator="equal">
      <formula>0</formula>
    </cfRule>
    <cfRule type="cellIs" dxfId="3123" priority="5734" operator="between">
      <formula>0.01</formula>
      <formula>0.1</formula>
    </cfRule>
    <cfRule type="cellIs" dxfId="3122" priority="5735" operator="between">
      <formula>0.1</formula>
      <formula>10</formula>
    </cfRule>
  </conditionalFormatting>
  <conditionalFormatting sqref="P47:P61">
    <cfRule type="cellIs" dxfId="3121" priority="5716" operator="between">
      <formula>10</formula>
      <formula>100</formula>
    </cfRule>
    <cfRule type="cellIs" dxfId="3120" priority="5713" operator="lessThan">
      <formula>0.01</formula>
    </cfRule>
    <cfRule type="cellIs" dxfId="3119" priority="5712" operator="equal">
      <formula>0</formula>
    </cfRule>
    <cfRule type="cellIs" dxfId="3118" priority="5711" operator="greaterThan">
      <formula>100</formula>
    </cfRule>
    <cfRule type="cellIs" dxfId="3117" priority="5714" operator="between">
      <formula>0.01</formula>
      <formula>0.1</formula>
    </cfRule>
    <cfRule type="cellIs" dxfId="3116" priority="5715" operator="between">
      <formula>0.1</formula>
      <formula>10</formula>
    </cfRule>
  </conditionalFormatting>
  <conditionalFormatting sqref="P63">
    <cfRule type="cellIs" dxfId="3115" priority="5695" operator="between">
      <formula>0.1</formula>
      <formula>10</formula>
    </cfRule>
    <cfRule type="cellIs" dxfId="3114" priority="5694" operator="between">
      <formula>0.01</formula>
      <formula>0.1</formula>
    </cfRule>
    <cfRule type="cellIs" dxfId="3113" priority="5693" operator="lessThan">
      <formula>0.01</formula>
    </cfRule>
    <cfRule type="cellIs" dxfId="3112" priority="5692" operator="equal">
      <formula>0</formula>
    </cfRule>
    <cfRule type="cellIs" dxfId="3111" priority="5691" operator="greaterThan">
      <formula>100</formula>
    </cfRule>
    <cfRule type="cellIs" dxfId="3110" priority="5696" operator="between">
      <formula>10</formula>
      <formula>100</formula>
    </cfRule>
  </conditionalFormatting>
  <conditionalFormatting sqref="Q10:Q63">
    <cfRule type="cellIs" dxfId="3109" priority="1083" operator="lessThan">
      <formula>0.01</formula>
    </cfRule>
    <cfRule type="cellIs" dxfId="3108" priority="1067" operator="equal">
      <formula>0</formula>
    </cfRule>
  </conditionalFormatting>
  <conditionalFormatting sqref="Q44:R45">
    <cfRule type="cellIs" dxfId="3107" priority="5743" operator="between">
      <formula>10</formula>
      <formula>100</formula>
    </cfRule>
  </conditionalFormatting>
  <conditionalFormatting sqref="R10:R26">
    <cfRule type="cellIs" dxfId="3106" priority="1081" operator="between">
      <formula>10</formula>
      <formula>100</formula>
    </cfRule>
    <cfRule type="cellIs" dxfId="3105" priority="1080" operator="between">
      <formula>0.1</formula>
      <formula>10</formula>
    </cfRule>
    <cfRule type="cellIs" dxfId="3104" priority="1079" operator="between">
      <formula>0.01</formula>
      <formula>0.1</formula>
    </cfRule>
    <cfRule type="cellIs" dxfId="3103" priority="1078" operator="lessThan">
      <formula>0.01</formula>
    </cfRule>
    <cfRule type="cellIs" dxfId="3102" priority="1077" operator="equal">
      <formula>0</formula>
    </cfRule>
    <cfRule type="cellIs" dxfId="3101" priority="1076" operator="greaterThan">
      <formula>100</formula>
    </cfRule>
  </conditionalFormatting>
  <conditionalFormatting sqref="R28:R42">
    <cfRule type="cellIs" dxfId="3100" priority="5758" operator="greaterThan">
      <formula>100</formula>
    </cfRule>
    <cfRule type="cellIs" dxfId="3099" priority="5763" operator="between">
      <formula>10</formula>
      <formula>100</formula>
    </cfRule>
    <cfRule type="cellIs" dxfId="3098" priority="5762" operator="between">
      <formula>0.1</formula>
      <formula>10</formula>
    </cfRule>
    <cfRule type="cellIs" dxfId="3097" priority="5760" operator="lessThan">
      <formula>0.01</formula>
    </cfRule>
    <cfRule type="cellIs" dxfId="3096" priority="5761" operator="between">
      <formula>0.01</formula>
      <formula>0.1</formula>
    </cfRule>
    <cfRule type="cellIs" dxfId="3095" priority="5759" operator="equal">
      <formula>0</formula>
    </cfRule>
  </conditionalFormatting>
  <conditionalFormatting sqref="R44:R45">
    <cfRule type="cellIs" dxfId="3094" priority="5742" operator="between">
      <formula>0.1</formula>
      <formula>10</formula>
    </cfRule>
    <cfRule type="cellIs" dxfId="3093" priority="5739" operator="equal">
      <formula>0</formula>
    </cfRule>
    <cfRule type="cellIs" dxfId="3092" priority="5738" operator="greaterThan">
      <formula>100</formula>
    </cfRule>
    <cfRule type="cellIs" dxfId="3091" priority="5740" operator="lessThan">
      <formula>0.01</formula>
    </cfRule>
    <cfRule type="cellIs" dxfId="3090" priority="5741" operator="between">
      <formula>0.01</formula>
      <formula>0.1</formula>
    </cfRule>
  </conditionalFormatting>
  <conditionalFormatting sqref="R47:R61">
    <cfRule type="cellIs" dxfId="3089" priority="5723" operator="between">
      <formula>10</formula>
      <formula>100</formula>
    </cfRule>
    <cfRule type="cellIs" dxfId="3088" priority="5719" operator="equal">
      <formula>0</formula>
    </cfRule>
    <cfRule type="cellIs" dxfId="3087" priority="5720" operator="lessThan">
      <formula>0.01</formula>
    </cfRule>
    <cfRule type="cellIs" dxfId="3086" priority="5721" operator="between">
      <formula>0.01</formula>
      <formula>0.1</formula>
    </cfRule>
    <cfRule type="cellIs" dxfId="3085" priority="5718" operator="greaterThan">
      <formula>100</formula>
    </cfRule>
    <cfRule type="cellIs" dxfId="3084" priority="5722" operator="between">
      <formula>0.1</formula>
      <formula>10</formula>
    </cfRule>
  </conditionalFormatting>
  <conditionalFormatting sqref="R63">
    <cfRule type="cellIs" dxfId="3083" priority="5701" operator="between">
      <formula>0.01</formula>
      <formula>0.1</formula>
    </cfRule>
    <cfRule type="cellIs" dxfId="3082" priority="5702" operator="between">
      <formula>0.1</formula>
      <formula>10</formula>
    </cfRule>
    <cfRule type="cellIs" dxfId="3081" priority="5703" operator="between">
      <formula>10</formula>
      <formula>100</formula>
    </cfRule>
    <cfRule type="cellIs" dxfId="3080" priority="5699" operator="equal">
      <formula>0</formula>
    </cfRule>
    <cfRule type="cellIs" dxfId="3079" priority="5698" operator="greaterThan">
      <formula>100</formula>
    </cfRule>
    <cfRule type="cellIs" dxfId="3078" priority="5700" operator="lessThan">
      <formula>0.01</formula>
    </cfRule>
  </conditionalFormatting>
  <conditionalFormatting sqref="S10:S42 U10:U42">
    <cfRule type="cellIs" dxfId="3077" priority="1065" operator="between">
      <formula>10</formula>
      <formula>100</formula>
    </cfRule>
  </conditionalFormatting>
  <conditionalFormatting sqref="S10:S63 U10:U63">
    <cfRule type="cellIs" dxfId="3076" priority="1055" operator="greaterThan">
      <formula>100</formula>
    </cfRule>
    <cfRule type="cellIs" dxfId="3075" priority="1048" operator="between">
      <formula>0.01</formula>
      <formula>0.1</formula>
    </cfRule>
    <cfRule type="cellIs" dxfId="3074" priority="1064" operator="between">
      <formula>0.1</formula>
      <formula>10</formula>
    </cfRule>
  </conditionalFormatting>
  <conditionalFormatting sqref="S10:S63">
    <cfRule type="cellIs" dxfId="3073" priority="1046" operator="equal">
      <formula>0</formula>
    </cfRule>
    <cfRule type="cellIs" dxfId="3072" priority="1062" operator="lessThan">
      <formula>0.01</formula>
    </cfRule>
  </conditionalFormatting>
  <conditionalFormatting sqref="S43 U43">
    <cfRule type="cellIs" dxfId="3071" priority="5688" operator="between">
      <formula>0.01</formula>
      <formula>0.1</formula>
    </cfRule>
    <cfRule type="cellIs" dxfId="3070" priority="5689" operator="between">
      <formula>0.1</formula>
      <formula>10</formula>
    </cfRule>
    <cfRule type="cellIs" dxfId="3069" priority="5690" operator="between">
      <formula>10</formula>
      <formula>100</formula>
    </cfRule>
  </conditionalFormatting>
  <conditionalFormatting sqref="S46 U46">
    <cfRule type="cellIs" dxfId="3068" priority="5685" operator="between">
      <formula>0.01</formula>
      <formula>0.1</formula>
    </cfRule>
    <cfRule type="cellIs" dxfId="3067" priority="5686" operator="between">
      <formula>0.1</formula>
      <formula>10</formula>
    </cfRule>
    <cfRule type="cellIs" dxfId="3066" priority="5687" operator="between">
      <formula>10</formula>
      <formula>100</formula>
    </cfRule>
  </conditionalFormatting>
  <conditionalFormatting sqref="S47:S63 U47:U63">
    <cfRule type="cellIs" dxfId="3065" priority="5597" operator="between">
      <formula>10</formula>
      <formula>100</formula>
    </cfRule>
  </conditionalFormatting>
  <conditionalFormatting sqref="S44:T45">
    <cfRule type="cellIs" dxfId="3064" priority="5623" operator="between">
      <formula>10</formula>
      <formula>100</formula>
    </cfRule>
  </conditionalFormatting>
  <conditionalFormatting sqref="T10:T26">
    <cfRule type="cellIs" dxfId="3063" priority="1054" operator="between">
      <formula>10</formula>
      <formula>100</formula>
    </cfRule>
    <cfRule type="cellIs" dxfId="3062" priority="1053" operator="between">
      <formula>0.1</formula>
      <formula>10</formula>
    </cfRule>
    <cfRule type="cellIs" dxfId="3061" priority="1052" operator="between">
      <formula>0.01</formula>
      <formula>0.1</formula>
    </cfRule>
    <cfRule type="cellIs" dxfId="3060" priority="1051" operator="lessThan">
      <formula>0.01</formula>
    </cfRule>
    <cfRule type="cellIs" dxfId="3059" priority="1050" operator="equal">
      <formula>0</formula>
    </cfRule>
    <cfRule type="cellIs" dxfId="3058" priority="1049" operator="greaterThan">
      <formula>100</formula>
    </cfRule>
  </conditionalFormatting>
  <conditionalFormatting sqref="T28:T42">
    <cfRule type="cellIs" dxfId="3057" priority="5640" operator="lessThan">
      <formula>0.01</formula>
    </cfRule>
    <cfRule type="cellIs" dxfId="3056" priority="5639" operator="equal">
      <formula>0</formula>
    </cfRule>
    <cfRule type="cellIs" dxfId="3055" priority="5638" operator="greaterThan">
      <formula>100</formula>
    </cfRule>
    <cfRule type="cellIs" dxfId="3054" priority="5643" operator="between">
      <formula>10</formula>
      <formula>100</formula>
    </cfRule>
    <cfRule type="cellIs" dxfId="3053" priority="5641" operator="between">
      <formula>0.01</formula>
      <formula>0.1</formula>
    </cfRule>
    <cfRule type="cellIs" dxfId="3052" priority="5642" operator="between">
      <formula>0.1</formula>
      <formula>10</formula>
    </cfRule>
  </conditionalFormatting>
  <conditionalFormatting sqref="T44:T45">
    <cfRule type="cellIs" dxfId="3051" priority="5618" operator="greaterThan">
      <formula>100</formula>
    </cfRule>
    <cfRule type="cellIs" dxfId="3050" priority="5620" operator="lessThan">
      <formula>0.01</formula>
    </cfRule>
    <cfRule type="cellIs" dxfId="3049" priority="5621" operator="between">
      <formula>0.01</formula>
      <formula>0.1</formula>
    </cfRule>
    <cfRule type="cellIs" dxfId="3048" priority="5622" operator="between">
      <formula>0.1</formula>
      <formula>10</formula>
    </cfRule>
    <cfRule type="cellIs" dxfId="3047" priority="5619" operator="equal">
      <formula>0</formula>
    </cfRule>
  </conditionalFormatting>
  <conditionalFormatting sqref="T47:T61">
    <cfRule type="cellIs" dxfId="3046" priority="5600" operator="lessThan">
      <formula>0.01</formula>
    </cfRule>
    <cfRule type="cellIs" dxfId="3045" priority="5599" operator="equal">
      <formula>0</formula>
    </cfRule>
    <cfRule type="cellIs" dxfId="3044" priority="5598" operator="greaterThan">
      <formula>100</formula>
    </cfRule>
    <cfRule type="cellIs" dxfId="3043" priority="5602" operator="between">
      <formula>0.1</formula>
      <formula>10</formula>
    </cfRule>
    <cfRule type="cellIs" dxfId="3042" priority="5603" operator="between">
      <formula>10</formula>
      <formula>100</formula>
    </cfRule>
    <cfRule type="cellIs" dxfId="3041" priority="5601" operator="between">
      <formula>0.01</formula>
      <formula>0.1</formula>
    </cfRule>
  </conditionalFormatting>
  <conditionalFormatting sqref="T63">
    <cfRule type="cellIs" dxfId="3040" priority="5581" operator="between">
      <formula>0.01</formula>
      <formula>0.1</formula>
    </cfRule>
    <cfRule type="cellIs" dxfId="3039" priority="5582" operator="between">
      <formula>0.1</formula>
      <formula>10</formula>
    </cfRule>
    <cfRule type="cellIs" dxfId="3038" priority="5583" operator="between">
      <formula>10</formula>
      <formula>100</formula>
    </cfRule>
    <cfRule type="cellIs" dxfId="3037" priority="5580" operator="lessThan">
      <formula>0.01</formula>
    </cfRule>
    <cfRule type="cellIs" dxfId="3036" priority="5579" operator="equal">
      <formula>0</formula>
    </cfRule>
    <cfRule type="cellIs" dxfId="3035" priority="5578" operator="greaterThan">
      <formula>100</formula>
    </cfRule>
  </conditionalFormatting>
  <conditionalFormatting sqref="U10:U63">
    <cfRule type="cellIs" dxfId="3034" priority="1047" operator="equal">
      <formula>0</formula>
    </cfRule>
    <cfRule type="cellIs" dxfId="3033" priority="1063" operator="lessThan">
      <formula>0.01</formula>
    </cfRule>
  </conditionalFormatting>
  <conditionalFormatting sqref="U44:V45">
    <cfRule type="cellIs" dxfId="3032" priority="5630" operator="between">
      <formula>10</formula>
      <formula>100</formula>
    </cfRule>
  </conditionalFormatting>
  <conditionalFormatting sqref="V10:V26">
    <cfRule type="cellIs" dxfId="3031" priority="1061" operator="between">
      <formula>10</formula>
      <formula>100</formula>
    </cfRule>
    <cfRule type="cellIs" dxfId="3030" priority="1057" operator="equal">
      <formula>0</formula>
    </cfRule>
    <cfRule type="cellIs" dxfId="3029" priority="1056" operator="greaterThan">
      <formula>100</formula>
    </cfRule>
    <cfRule type="cellIs" dxfId="3028" priority="1059" operator="between">
      <formula>0.01</formula>
      <formula>0.1</formula>
    </cfRule>
    <cfRule type="cellIs" dxfId="3027" priority="1060" operator="between">
      <formula>0.1</formula>
      <formula>10</formula>
    </cfRule>
    <cfRule type="cellIs" dxfId="3026" priority="1058" operator="lessThan">
      <formula>0.01</formula>
    </cfRule>
  </conditionalFormatting>
  <conditionalFormatting sqref="V28:V42">
    <cfRule type="cellIs" dxfId="3025" priority="5645" operator="greaterThan">
      <formula>100</formula>
    </cfRule>
    <cfRule type="cellIs" dxfId="3024" priority="5646" operator="equal">
      <formula>0</formula>
    </cfRule>
    <cfRule type="cellIs" dxfId="3023" priority="5650" operator="between">
      <formula>10</formula>
      <formula>100</formula>
    </cfRule>
    <cfRule type="cellIs" dxfId="3022" priority="5647" operator="lessThan">
      <formula>0.01</formula>
    </cfRule>
    <cfRule type="cellIs" dxfId="3021" priority="5649" operator="between">
      <formula>0.1</formula>
      <formula>10</formula>
    </cfRule>
    <cfRule type="cellIs" dxfId="3020" priority="5648" operator="between">
      <formula>0.01</formula>
      <formula>0.1</formula>
    </cfRule>
  </conditionalFormatting>
  <conditionalFormatting sqref="V44:V45">
    <cfRule type="cellIs" dxfId="3019" priority="5628" operator="between">
      <formula>0.01</formula>
      <formula>0.1</formula>
    </cfRule>
    <cfRule type="cellIs" dxfId="3018" priority="5625" operator="greaterThan">
      <formula>100</formula>
    </cfRule>
    <cfRule type="cellIs" dxfId="3017" priority="5629" operator="between">
      <formula>0.1</formula>
      <formula>10</formula>
    </cfRule>
    <cfRule type="cellIs" dxfId="3016" priority="5627" operator="lessThan">
      <formula>0.01</formula>
    </cfRule>
    <cfRule type="cellIs" dxfId="3015" priority="5626" operator="equal">
      <formula>0</formula>
    </cfRule>
  </conditionalFormatting>
  <conditionalFormatting sqref="V47:V61">
    <cfRule type="cellIs" dxfId="3014" priority="5610" operator="between">
      <formula>10</formula>
      <formula>100</formula>
    </cfRule>
    <cfRule type="cellIs" dxfId="3013" priority="5608" operator="between">
      <formula>0.01</formula>
      <formula>0.1</formula>
    </cfRule>
    <cfRule type="cellIs" dxfId="3012" priority="5605" operator="greaterThan">
      <formula>100</formula>
    </cfRule>
    <cfRule type="cellIs" dxfId="3011" priority="5606" operator="equal">
      <formula>0</formula>
    </cfRule>
    <cfRule type="cellIs" dxfId="3010" priority="5607" operator="lessThan">
      <formula>0.01</formula>
    </cfRule>
    <cfRule type="cellIs" dxfId="3009" priority="5609" operator="between">
      <formula>0.1</formula>
      <formula>10</formula>
    </cfRule>
  </conditionalFormatting>
  <conditionalFormatting sqref="V63">
    <cfRule type="cellIs" dxfId="3008" priority="5590" operator="between">
      <formula>10</formula>
      <formula>100</formula>
    </cfRule>
    <cfRule type="cellIs" dxfId="3007" priority="5589" operator="between">
      <formula>0.1</formula>
      <formula>10</formula>
    </cfRule>
    <cfRule type="cellIs" dxfId="3006" priority="5588" operator="between">
      <formula>0.01</formula>
      <formula>0.1</formula>
    </cfRule>
    <cfRule type="cellIs" dxfId="3005" priority="5587" operator="lessThan">
      <formula>0.01</formula>
    </cfRule>
    <cfRule type="cellIs" dxfId="3004" priority="5585" operator="greaterThan">
      <formula>100</formula>
    </cfRule>
    <cfRule type="cellIs" dxfId="3003" priority="5586" operator="equal">
      <formula>0</formula>
    </cfRule>
  </conditionalFormatting>
  <conditionalFormatting sqref="W10:W42 Y10:Y42">
    <cfRule type="cellIs" dxfId="3002" priority="1045" operator="between">
      <formula>10</formula>
      <formula>100</formula>
    </cfRule>
  </conditionalFormatting>
  <conditionalFormatting sqref="W10:W63 Y10:Y63">
    <cfRule type="cellIs" dxfId="3001" priority="1044" operator="between">
      <formula>0.1</formula>
      <formula>10</formula>
    </cfRule>
    <cfRule type="cellIs" dxfId="3000" priority="1035" operator="greaterThan">
      <formula>100</formula>
    </cfRule>
    <cfRule type="cellIs" dxfId="2999" priority="1028" operator="between">
      <formula>0.01</formula>
      <formula>0.1</formula>
    </cfRule>
  </conditionalFormatting>
  <conditionalFormatting sqref="W10:W63">
    <cfRule type="cellIs" dxfId="2998" priority="1042" operator="lessThan">
      <formula>0.01</formula>
    </cfRule>
    <cfRule type="cellIs" dxfId="2997" priority="1026" operator="equal">
      <formula>0</formula>
    </cfRule>
  </conditionalFormatting>
  <conditionalFormatting sqref="W43 Y43">
    <cfRule type="cellIs" dxfId="2996" priority="5577" operator="between">
      <formula>10</formula>
      <formula>100</formula>
    </cfRule>
    <cfRule type="cellIs" dxfId="2995" priority="5575" operator="between">
      <formula>0.01</formula>
      <formula>0.1</formula>
    </cfRule>
    <cfRule type="cellIs" dxfId="2994" priority="5576" operator="between">
      <formula>0.1</formula>
      <formula>10</formula>
    </cfRule>
  </conditionalFormatting>
  <conditionalFormatting sqref="W46 Y46">
    <cfRule type="cellIs" dxfId="2993" priority="5574" operator="between">
      <formula>10</formula>
      <formula>100</formula>
    </cfRule>
    <cfRule type="cellIs" dxfId="2992" priority="5573" operator="between">
      <formula>0.1</formula>
      <formula>10</formula>
    </cfRule>
    <cfRule type="cellIs" dxfId="2991" priority="5572" operator="between">
      <formula>0.01</formula>
      <formula>0.1</formula>
    </cfRule>
  </conditionalFormatting>
  <conditionalFormatting sqref="W47:W63 Y47:Y63">
    <cfRule type="cellIs" dxfId="2990" priority="5484" operator="between">
      <formula>10</formula>
      <formula>100</formula>
    </cfRule>
  </conditionalFormatting>
  <conditionalFormatting sqref="W44:X45">
    <cfRule type="cellIs" dxfId="2989" priority="5510" operator="between">
      <formula>10</formula>
      <formula>100</formula>
    </cfRule>
  </conditionalFormatting>
  <conditionalFormatting sqref="X10:X26">
    <cfRule type="cellIs" dxfId="2988" priority="1033" operator="between">
      <formula>0.1</formula>
      <formula>10</formula>
    </cfRule>
    <cfRule type="cellIs" dxfId="2987" priority="1032" operator="between">
      <formula>0.01</formula>
      <formula>0.1</formula>
    </cfRule>
    <cfRule type="cellIs" dxfId="2986" priority="1030" operator="equal">
      <formula>0</formula>
    </cfRule>
    <cfRule type="cellIs" dxfId="2985" priority="1029" operator="greaterThan">
      <formula>100</formula>
    </cfRule>
    <cfRule type="cellIs" dxfId="2984" priority="1034" operator="between">
      <formula>10</formula>
      <formula>100</formula>
    </cfRule>
    <cfRule type="cellIs" dxfId="2983" priority="1031" operator="lessThan">
      <formula>0.01</formula>
    </cfRule>
  </conditionalFormatting>
  <conditionalFormatting sqref="X28:X42">
    <cfRule type="cellIs" dxfId="2982" priority="5530" operator="between">
      <formula>10</formula>
      <formula>100</formula>
    </cfRule>
    <cfRule type="cellIs" dxfId="2981" priority="5528" operator="between">
      <formula>0.01</formula>
      <formula>0.1</formula>
    </cfRule>
    <cfRule type="cellIs" dxfId="2980" priority="5527" operator="lessThan">
      <formula>0.01</formula>
    </cfRule>
    <cfRule type="cellIs" dxfId="2979" priority="5526" operator="equal">
      <formula>0</formula>
    </cfRule>
    <cfRule type="cellIs" dxfId="2978" priority="5525" operator="greaterThan">
      <formula>100</formula>
    </cfRule>
    <cfRule type="cellIs" dxfId="2977" priority="5529" operator="between">
      <formula>0.1</formula>
      <formula>10</formula>
    </cfRule>
  </conditionalFormatting>
  <conditionalFormatting sqref="X44:X45">
    <cfRule type="cellIs" dxfId="2976" priority="5507" operator="lessThan">
      <formula>0.01</formula>
    </cfRule>
    <cfRule type="cellIs" dxfId="2975" priority="5509" operator="between">
      <formula>0.1</formula>
      <formula>10</formula>
    </cfRule>
    <cfRule type="cellIs" dxfId="2974" priority="5508" operator="between">
      <formula>0.01</formula>
      <formula>0.1</formula>
    </cfRule>
    <cfRule type="cellIs" dxfId="2973" priority="5506" operator="equal">
      <formula>0</formula>
    </cfRule>
    <cfRule type="cellIs" dxfId="2972" priority="5505" operator="greaterThan">
      <formula>100</formula>
    </cfRule>
  </conditionalFormatting>
  <conditionalFormatting sqref="X47:X61">
    <cfRule type="cellIs" dxfId="2971" priority="5488" operator="between">
      <formula>0.01</formula>
      <formula>0.1</formula>
    </cfRule>
    <cfRule type="cellIs" dxfId="2970" priority="5489" operator="between">
      <formula>0.1</formula>
      <formula>10</formula>
    </cfRule>
    <cfRule type="cellIs" dxfId="2969" priority="5487" operator="lessThan">
      <formula>0.01</formula>
    </cfRule>
    <cfRule type="cellIs" dxfId="2968" priority="5486" operator="equal">
      <formula>0</formula>
    </cfRule>
    <cfRule type="cellIs" dxfId="2967" priority="5485" operator="greaterThan">
      <formula>100</formula>
    </cfRule>
    <cfRule type="cellIs" dxfId="2966" priority="5490" operator="between">
      <formula>10</formula>
      <formula>100</formula>
    </cfRule>
  </conditionalFormatting>
  <conditionalFormatting sqref="X63">
    <cfRule type="cellIs" dxfId="2965" priority="5466" operator="equal">
      <formula>0</formula>
    </cfRule>
    <cfRule type="cellIs" dxfId="2964" priority="5469" operator="between">
      <formula>0.1</formula>
      <formula>10</formula>
    </cfRule>
    <cfRule type="cellIs" dxfId="2963" priority="5465" operator="greaterThan">
      <formula>100</formula>
    </cfRule>
    <cfRule type="cellIs" dxfId="2962" priority="5467" operator="lessThan">
      <formula>0.01</formula>
    </cfRule>
    <cfRule type="cellIs" dxfId="2961" priority="5470" operator="between">
      <formula>10</formula>
      <formula>100</formula>
    </cfRule>
    <cfRule type="cellIs" dxfId="2960" priority="5468" operator="between">
      <formula>0.01</formula>
      <formula>0.1</formula>
    </cfRule>
  </conditionalFormatting>
  <conditionalFormatting sqref="Y10:Y63">
    <cfRule type="cellIs" dxfId="2959" priority="1027" operator="equal">
      <formula>0</formula>
    </cfRule>
    <cfRule type="cellIs" dxfId="2958" priority="1043" operator="lessThan">
      <formula>0.01</formula>
    </cfRule>
  </conditionalFormatting>
  <conditionalFormatting sqref="Y44:Z45">
    <cfRule type="cellIs" dxfId="2957" priority="5517" operator="between">
      <formula>10</formula>
      <formula>100</formula>
    </cfRule>
  </conditionalFormatting>
  <conditionalFormatting sqref="Z10:Z26">
    <cfRule type="cellIs" dxfId="2956" priority="1041" operator="between">
      <formula>10</formula>
      <formula>100</formula>
    </cfRule>
    <cfRule type="cellIs" dxfId="2955" priority="1036" operator="greaterThan">
      <formula>100</formula>
    </cfRule>
    <cfRule type="cellIs" dxfId="2954" priority="1037" operator="equal">
      <formula>0</formula>
    </cfRule>
    <cfRule type="cellIs" dxfId="2953" priority="1038" operator="lessThan">
      <formula>0.01</formula>
    </cfRule>
    <cfRule type="cellIs" dxfId="2952" priority="1039" operator="between">
      <formula>0.01</formula>
      <formula>0.1</formula>
    </cfRule>
    <cfRule type="cellIs" dxfId="2951" priority="1040" operator="between">
      <formula>0.1</formula>
      <formula>10</formula>
    </cfRule>
  </conditionalFormatting>
  <conditionalFormatting sqref="Z28:Z42">
    <cfRule type="cellIs" dxfId="2950" priority="5536" operator="between">
      <formula>0.1</formula>
      <formula>10</formula>
    </cfRule>
    <cfRule type="cellIs" dxfId="2949" priority="5537" operator="between">
      <formula>10</formula>
      <formula>100</formula>
    </cfRule>
    <cfRule type="cellIs" dxfId="2948" priority="5532" operator="greaterThan">
      <formula>100</formula>
    </cfRule>
    <cfRule type="cellIs" dxfId="2947" priority="5533" operator="equal">
      <formula>0</formula>
    </cfRule>
    <cfRule type="cellIs" dxfId="2946" priority="5534" operator="lessThan">
      <formula>0.01</formula>
    </cfRule>
    <cfRule type="cellIs" dxfId="2945" priority="5535" operator="between">
      <formula>0.01</formula>
      <formula>0.1</formula>
    </cfRule>
  </conditionalFormatting>
  <conditionalFormatting sqref="Z44:Z45">
    <cfRule type="cellIs" dxfId="2944" priority="5516" operator="between">
      <formula>0.1</formula>
      <formula>10</formula>
    </cfRule>
    <cfRule type="cellIs" dxfId="2943" priority="5512" operator="greaterThan">
      <formula>100</formula>
    </cfRule>
    <cfRule type="cellIs" dxfId="2942" priority="5513" operator="equal">
      <formula>0</formula>
    </cfRule>
    <cfRule type="cellIs" dxfId="2941" priority="5514" operator="lessThan">
      <formula>0.01</formula>
    </cfRule>
    <cfRule type="cellIs" dxfId="2940" priority="5515" operator="between">
      <formula>0.01</formula>
      <formula>0.1</formula>
    </cfRule>
  </conditionalFormatting>
  <conditionalFormatting sqref="Z47:Z61">
    <cfRule type="cellIs" dxfId="2939" priority="5492" operator="greaterThan">
      <formula>100</formula>
    </cfRule>
    <cfRule type="cellIs" dxfId="2938" priority="5495" operator="between">
      <formula>0.01</formula>
      <formula>0.1</formula>
    </cfRule>
    <cfRule type="cellIs" dxfId="2937" priority="5496" operator="between">
      <formula>0.1</formula>
      <formula>10</formula>
    </cfRule>
    <cfRule type="cellIs" dxfId="2936" priority="5497" operator="between">
      <formula>10</formula>
      <formula>100</formula>
    </cfRule>
    <cfRule type="cellIs" dxfId="2935" priority="5494" operator="lessThan">
      <formula>0.01</formula>
    </cfRule>
    <cfRule type="cellIs" dxfId="2934" priority="5493" operator="equal">
      <formula>0</formula>
    </cfRule>
  </conditionalFormatting>
  <conditionalFormatting sqref="Z63">
    <cfRule type="cellIs" dxfId="2933" priority="5476" operator="between">
      <formula>0.1</formula>
      <formula>10</formula>
    </cfRule>
    <cfRule type="cellIs" dxfId="2932" priority="5475" operator="between">
      <formula>0.01</formula>
      <formula>0.1</formula>
    </cfRule>
    <cfRule type="cellIs" dxfId="2931" priority="5477" operator="between">
      <formula>10</formula>
      <formula>100</formula>
    </cfRule>
    <cfRule type="cellIs" dxfId="2930" priority="5474" operator="lessThan">
      <formula>0.01</formula>
    </cfRule>
    <cfRule type="cellIs" dxfId="2929" priority="5473" operator="equal">
      <formula>0</formula>
    </cfRule>
    <cfRule type="cellIs" dxfId="2928" priority="5472" operator="greaterThan">
      <formula>100</formula>
    </cfRule>
  </conditionalFormatting>
  <conditionalFormatting sqref="AA10:AA42 AC10:AC42">
    <cfRule type="cellIs" dxfId="2927" priority="1025" operator="between">
      <formula>10</formula>
      <formula>100</formula>
    </cfRule>
  </conditionalFormatting>
  <conditionalFormatting sqref="AA10:AA63 AC10:AC63">
    <cfRule type="cellIs" dxfId="2926" priority="1008" operator="between">
      <formula>0.01</formula>
      <formula>0.1</formula>
    </cfRule>
    <cfRule type="cellIs" dxfId="2925" priority="1015" operator="greaterThan">
      <formula>100</formula>
    </cfRule>
    <cfRule type="cellIs" dxfId="2924" priority="1024" operator="between">
      <formula>0.1</formula>
      <formula>10</formula>
    </cfRule>
  </conditionalFormatting>
  <conditionalFormatting sqref="AA10:AA63">
    <cfRule type="cellIs" dxfId="2923" priority="1022" operator="lessThan">
      <formula>0.01</formula>
    </cfRule>
    <cfRule type="cellIs" dxfId="2922" priority="1006" operator="equal">
      <formula>0</formula>
    </cfRule>
  </conditionalFormatting>
  <conditionalFormatting sqref="AA43 AC43">
    <cfRule type="cellIs" dxfId="2921" priority="5462" operator="between">
      <formula>0.01</formula>
      <formula>0.1</formula>
    </cfRule>
    <cfRule type="cellIs" dxfId="2920" priority="5464" operator="between">
      <formula>10</formula>
      <formula>100</formula>
    </cfRule>
    <cfRule type="cellIs" dxfId="2919" priority="5463" operator="between">
      <formula>0.1</formula>
      <formula>10</formula>
    </cfRule>
  </conditionalFormatting>
  <conditionalFormatting sqref="AA46 AC46">
    <cfRule type="cellIs" dxfId="2918" priority="5461" operator="between">
      <formula>10</formula>
      <formula>100</formula>
    </cfRule>
    <cfRule type="cellIs" dxfId="2917" priority="5460" operator="between">
      <formula>0.1</formula>
      <formula>10</formula>
    </cfRule>
    <cfRule type="cellIs" dxfId="2916" priority="5459" operator="between">
      <formula>0.01</formula>
      <formula>0.1</formula>
    </cfRule>
  </conditionalFormatting>
  <conditionalFormatting sqref="AA47:AA63 AC47:AC63">
    <cfRule type="cellIs" dxfId="2915" priority="5371" operator="between">
      <formula>10</formula>
      <formula>100</formula>
    </cfRule>
  </conditionalFormatting>
  <conditionalFormatting sqref="AA44:AB45">
    <cfRule type="cellIs" dxfId="2914" priority="5397" operator="between">
      <formula>10</formula>
      <formula>100</formula>
    </cfRule>
  </conditionalFormatting>
  <conditionalFormatting sqref="AB10:AB26">
    <cfRule type="cellIs" dxfId="2913" priority="1010" operator="equal">
      <formula>0</formula>
    </cfRule>
    <cfRule type="cellIs" dxfId="2912" priority="1009" operator="greaterThan">
      <formula>100</formula>
    </cfRule>
    <cfRule type="cellIs" dxfId="2911" priority="1011" operator="lessThan">
      <formula>0.01</formula>
    </cfRule>
    <cfRule type="cellIs" dxfId="2910" priority="1014" operator="between">
      <formula>10</formula>
      <formula>100</formula>
    </cfRule>
    <cfRule type="cellIs" dxfId="2909" priority="1013" operator="between">
      <formula>0.1</formula>
      <formula>10</formula>
    </cfRule>
    <cfRule type="cellIs" dxfId="2908" priority="1012" operator="between">
      <formula>0.01</formula>
      <formula>0.1</formula>
    </cfRule>
  </conditionalFormatting>
  <conditionalFormatting sqref="AB28:AB42">
    <cfRule type="cellIs" dxfId="2907" priority="5412" operator="greaterThan">
      <formula>100</formula>
    </cfRule>
    <cfRule type="cellIs" dxfId="2906" priority="5417" operator="between">
      <formula>10</formula>
      <formula>100</formula>
    </cfRule>
    <cfRule type="cellIs" dxfId="2905" priority="5416" operator="between">
      <formula>0.1</formula>
      <formula>10</formula>
    </cfRule>
    <cfRule type="cellIs" dxfId="2904" priority="5415" operator="between">
      <formula>0.01</formula>
      <formula>0.1</formula>
    </cfRule>
    <cfRule type="cellIs" dxfId="2903" priority="5414" operator="lessThan">
      <formula>0.01</formula>
    </cfRule>
    <cfRule type="cellIs" dxfId="2902" priority="5413" operator="equal">
      <formula>0</formula>
    </cfRule>
  </conditionalFormatting>
  <conditionalFormatting sqref="AB44:AB45">
    <cfRule type="cellIs" dxfId="2901" priority="5392" operator="greaterThan">
      <formula>100</formula>
    </cfRule>
    <cfRule type="cellIs" dxfId="2900" priority="5396" operator="between">
      <formula>0.1</formula>
      <formula>10</formula>
    </cfRule>
    <cfRule type="cellIs" dxfId="2899" priority="5395" operator="between">
      <formula>0.01</formula>
      <formula>0.1</formula>
    </cfRule>
    <cfRule type="cellIs" dxfId="2898" priority="5394" operator="lessThan">
      <formula>0.01</formula>
    </cfRule>
    <cfRule type="cellIs" dxfId="2897" priority="5393" operator="equal">
      <formula>0</formula>
    </cfRule>
  </conditionalFormatting>
  <conditionalFormatting sqref="AB47:AB61">
    <cfRule type="cellIs" dxfId="2896" priority="5375" operator="between">
      <formula>0.01</formula>
      <formula>0.1</formula>
    </cfRule>
    <cfRule type="cellIs" dxfId="2895" priority="5376" operator="between">
      <formula>0.1</formula>
      <formula>10</formula>
    </cfRule>
    <cfRule type="cellIs" dxfId="2894" priority="5377" operator="between">
      <formula>10</formula>
      <formula>100</formula>
    </cfRule>
    <cfRule type="cellIs" dxfId="2893" priority="5373" operator="equal">
      <formula>0</formula>
    </cfRule>
    <cfRule type="cellIs" dxfId="2892" priority="5372" operator="greaterThan">
      <formula>100</formula>
    </cfRule>
    <cfRule type="cellIs" dxfId="2891" priority="5374" operator="lessThan">
      <formula>0.01</formula>
    </cfRule>
  </conditionalFormatting>
  <conditionalFormatting sqref="AB63">
    <cfRule type="cellIs" dxfId="2890" priority="5352" operator="greaterThan">
      <formula>100</formula>
    </cfRule>
    <cfRule type="cellIs" dxfId="2889" priority="5357" operator="between">
      <formula>10</formula>
      <formula>100</formula>
    </cfRule>
    <cfRule type="cellIs" dxfId="2888" priority="5356" operator="between">
      <formula>0.1</formula>
      <formula>10</formula>
    </cfRule>
    <cfRule type="cellIs" dxfId="2887" priority="5355" operator="between">
      <formula>0.01</formula>
      <formula>0.1</formula>
    </cfRule>
    <cfRule type="cellIs" dxfId="2886" priority="5354" operator="lessThan">
      <formula>0.01</formula>
    </cfRule>
    <cfRule type="cellIs" dxfId="2885" priority="5353" operator="equal">
      <formula>0</formula>
    </cfRule>
  </conditionalFormatting>
  <conditionalFormatting sqref="AC10:AC63">
    <cfRule type="cellIs" dxfId="2884" priority="1023" operator="lessThan">
      <formula>0.01</formula>
    </cfRule>
    <cfRule type="cellIs" dxfId="2883" priority="1007" operator="equal">
      <formula>0</formula>
    </cfRule>
  </conditionalFormatting>
  <conditionalFormatting sqref="AC44:AD45">
    <cfRule type="cellIs" dxfId="2882" priority="5404" operator="between">
      <formula>10</formula>
      <formula>100</formula>
    </cfRule>
  </conditionalFormatting>
  <conditionalFormatting sqref="AD10:AD26">
    <cfRule type="cellIs" dxfId="2881" priority="1019" operator="between">
      <formula>0.01</formula>
      <formula>0.1</formula>
    </cfRule>
    <cfRule type="cellIs" dxfId="2880" priority="1021" operator="between">
      <formula>10</formula>
      <formula>100</formula>
    </cfRule>
    <cfRule type="cellIs" dxfId="2879" priority="1020" operator="between">
      <formula>0.1</formula>
      <formula>10</formula>
    </cfRule>
    <cfRule type="cellIs" dxfId="2878" priority="1018" operator="lessThan">
      <formula>0.01</formula>
    </cfRule>
    <cfRule type="cellIs" dxfId="2877" priority="1017" operator="equal">
      <formula>0</formula>
    </cfRule>
    <cfRule type="cellIs" dxfId="2876" priority="1016" operator="greaterThan">
      <formula>100</formula>
    </cfRule>
  </conditionalFormatting>
  <conditionalFormatting sqref="AD28:AD42">
    <cfRule type="cellIs" dxfId="2875" priority="5423" operator="between">
      <formula>0.1</formula>
      <formula>10</formula>
    </cfRule>
    <cfRule type="cellIs" dxfId="2874" priority="5422" operator="between">
      <formula>0.01</formula>
      <formula>0.1</formula>
    </cfRule>
    <cfRule type="cellIs" dxfId="2873" priority="5421" operator="lessThan">
      <formula>0.01</formula>
    </cfRule>
    <cfRule type="cellIs" dxfId="2872" priority="5420" operator="equal">
      <formula>0</formula>
    </cfRule>
    <cfRule type="cellIs" dxfId="2871" priority="5424" operator="between">
      <formula>10</formula>
      <formula>100</formula>
    </cfRule>
    <cfRule type="cellIs" dxfId="2870" priority="5419" operator="greaterThan">
      <formula>100</formula>
    </cfRule>
  </conditionalFormatting>
  <conditionalFormatting sqref="AD44:AD45">
    <cfRule type="cellIs" dxfId="2869" priority="5399" operator="greaterThan">
      <formula>100</formula>
    </cfRule>
    <cfRule type="cellIs" dxfId="2868" priority="5400" operator="equal">
      <formula>0</formula>
    </cfRule>
    <cfRule type="cellIs" dxfId="2867" priority="5401" operator="lessThan">
      <formula>0.01</formula>
    </cfRule>
    <cfRule type="cellIs" dxfId="2866" priority="5402" operator="between">
      <formula>0.01</formula>
      <formula>0.1</formula>
    </cfRule>
    <cfRule type="cellIs" dxfId="2865" priority="5403" operator="between">
      <formula>0.1</formula>
      <formula>10</formula>
    </cfRule>
  </conditionalFormatting>
  <conditionalFormatting sqref="AD47:AD61">
    <cfRule type="cellIs" dxfId="2864" priority="5381" operator="lessThan">
      <formula>0.01</formula>
    </cfRule>
    <cfRule type="cellIs" dxfId="2863" priority="5382" operator="between">
      <formula>0.01</formula>
      <formula>0.1</formula>
    </cfRule>
    <cfRule type="cellIs" dxfId="2862" priority="5383" operator="between">
      <formula>0.1</formula>
      <formula>10</formula>
    </cfRule>
    <cfRule type="cellIs" dxfId="2861" priority="5380" operator="equal">
      <formula>0</formula>
    </cfRule>
    <cfRule type="cellIs" dxfId="2860" priority="5384" operator="between">
      <formula>10</formula>
      <formula>100</formula>
    </cfRule>
    <cfRule type="cellIs" dxfId="2859" priority="5379" operator="greaterThan">
      <formula>100</formula>
    </cfRule>
  </conditionalFormatting>
  <conditionalFormatting sqref="AD63">
    <cfRule type="cellIs" dxfId="2858" priority="5364" operator="between">
      <formula>10</formula>
      <formula>100</formula>
    </cfRule>
    <cfRule type="cellIs" dxfId="2857" priority="5363" operator="between">
      <formula>0.1</formula>
      <formula>10</formula>
    </cfRule>
    <cfRule type="cellIs" dxfId="2856" priority="5362" operator="between">
      <formula>0.01</formula>
      <formula>0.1</formula>
    </cfRule>
    <cfRule type="cellIs" dxfId="2855" priority="5361" operator="lessThan">
      <formula>0.01</formula>
    </cfRule>
    <cfRule type="cellIs" dxfId="2854" priority="5359" operator="greaterThan">
      <formula>100</formula>
    </cfRule>
    <cfRule type="cellIs" dxfId="2853" priority="5360" operator="equal">
      <formula>0</formula>
    </cfRule>
  </conditionalFormatting>
  <conditionalFormatting sqref="AE10:AE42 AG10:AG42">
    <cfRule type="cellIs" dxfId="2852" priority="1005" operator="between">
      <formula>10</formula>
      <formula>100</formula>
    </cfRule>
  </conditionalFormatting>
  <conditionalFormatting sqref="AE10:AE63 AG10:AG63">
    <cfRule type="cellIs" dxfId="2851" priority="988" operator="between">
      <formula>0.01</formula>
      <formula>0.1</formula>
    </cfRule>
    <cfRule type="cellIs" dxfId="2850" priority="995" operator="greaterThan">
      <formula>100</formula>
    </cfRule>
    <cfRule type="cellIs" dxfId="2849" priority="1004" operator="between">
      <formula>0.1</formula>
      <formula>10</formula>
    </cfRule>
  </conditionalFormatting>
  <conditionalFormatting sqref="AE10:AE63">
    <cfRule type="cellIs" dxfId="2848" priority="986" operator="equal">
      <formula>0</formula>
    </cfRule>
    <cfRule type="cellIs" dxfId="2847" priority="1002" operator="lessThan">
      <formula>0.01</formula>
    </cfRule>
  </conditionalFormatting>
  <conditionalFormatting sqref="AE43 AG43">
    <cfRule type="cellIs" dxfId="2846" priority="5351" operator="between">
      <formula>10</formula>
      <formula>100</formula>
    </cfRule>
    <cfRule type="cellIs" dxfId="2845" priority="5350" operator="between">
      <formula>0.1</formula>
      <formula>10</formula>
    </cfRule>
    <cfRule type="cellIs" dxfId="2844" priority="5349" operator="between">
      <formula>0.01</formula>
      <formula>0.1</formula>
    </cfRule>
  </conditionalFormatting>
  <conditionalFormatting sqref="AE46 AG46">
    <cfRule type="cellIs" dxfId="2843" priority="5346" operator="between">
      <formula>0.01</formula>
      <formula>0.1</formula>
    </cfRule>
    <cfRule type="cellIs" dxfId="2842" priority="5348" operator="between">
      <formula>10</formula>
      <formula>100</formula>
    </cfRule>
    <cfRule type="cellIs" dxfId="2841" priority="5347" operator="between">
      <formula>0.1</formula>
      <formula>10</formula>
    </cfRule>
  </conditionalFormatting>
  <conditionalFormatting sqref="AE47:AE63 AG47:AG63">
    <cfRule type="cellIs" dxfId="2840" priority="5258" operator="between">
      <formula>10</formula>
      <formula>100</formula>
    </cfRule>
  </conditionalFormatting>
  <conditionalFormatting sqref="AE44:AF45">
    <cfRule type="cellIs" dxfId="2839" priority="5284" operator="between">
      <formula>10</formula>
      <formula>100</formula>
    </cfRule>
  </conditionalFormatting>
  <conditionalFormatting sqref="AF10:AF26">
    <cfRule type="cellIs" dxfId="2838" priority="994" operator="between">
      <formula>10</formula>
      <formula>100</formula>
    </cfRule>
    <cfRule type="cellIs" dxfId="2837" priority="993" operator="between">
      <formula>0.1</formula>
      <formula>10</formula>
    </cfRule>
    <cfRule type="cellIs" dxfId="2836" priority="992" operator="between">
      <formula>0.01</formula>
      <formula>0.1</formula>
    </cfRule>
    <cfRule type="cellIs" dxfId="2835" priority="991" operator="lessThan">
      <formula>0.01</formula>
    </cfRule>
    <cfRule type="cellIs" dxfId="2834" priority="990" operator="equal">
      <formula>0</formula>
    </cfRule>
    <cfRule type="cellIs" dxfId="2833" priority="989" operator="greaterThan">
      <formula>100</formula>
    </cfRule>
  </conditionalFormatting>
  <conditionalFormatting sqref="AF28:AF42">
    <cfRule type="cellIs" dxfId="2832" priority="5302" operator="between">
      <formula>0.01</formula>
      <formula>0.1</formula>
    </cfRule>
    <cfRule type="cellIs" dxfId="2831" priority="5299" operator="greaterThan">
      <formula>100</formula>
    </cfRule>
    <cfRule type="cellIs" dxfId="2830" priority="5300" operator="equal">
      <formula>0</formula>
    </cfRule>
    <cfRule type="cellIs" dxfId="2829" priority="5301" operator="lessThan">
      <formula>0.01</formula>
    </cfRule>
    <cfRule type="cellIs" dxfId="2828" priority="5304" operator="between">
      <formula>10</formula>
      <formula>100</formula>
    </cfRule>
    <cfRule type="cellIs" dxfId="2827" priority="5303" operator="between">
      <formula>0.1</formula>
      <formula>10</formula>
    </cfRule>
  </conditionalFormatting>
  <conditionalFormatting sqref="AF44:AF45">
    <cfRule type="cellIs" dxfId="2826" priority="5283" operator="between">
      <formula>0.1</formula>
      <formula>10</formula>
    </cfRule>
    <cfRule type="cellIs" dxfId="2825" priority="5279" operator="greaterThan">
      <formula>100</formula>
    </cfRule>
    <cfRule type="cellIs" dxfId="2824" priority="5282" operator="between">
      <formula>0.01</formula>
      <formula>0.1</formula>
    </cfRule>
    <cfRule type="cellIs" dxfId="2823" priority="5280" operator="equal">
      <formula>0</formula>
    </cfRule>
    <cfRule type="cellIs" dxfId="2822" priority="5281" operator="lessThan">
      <formula>0.01</formula>
    </cfRule>
  </conditionalFormatting>
  <conditionalFormatting sqref="AF47:AF61">
    <cfRule type="cellIs" dxfId="2821" priority="5263" operator="between">
      <formula>0.1</formula>
      <formula>10</formula>
    </cfRule>
    <cfRule type="cellIs" dxfId="2820" priority="5262" operator="between">
      <formula>0.01</formula>
      <formula>0.1</formula>
    </cfRule>
    <cfRule type="cellIs" dxfId="2819" priority="5261" operator="lessThan">
      <formula>0.01</formula>
    </cfRule>
    <cfRule type="cellIs" dxfId="2818" priority="5260" operator="equal">
      <formula>0</formula>
    </cfRule>
    <cfRule type="cellIs" dxfId="2817" priority="5259" operator="greaterThan">
      <formula>100</formula>
    </cfRule>
    <cfRule type="cellIs" dxfId="2816" priority="5264" operator="between">
      <formula>10</formula>
      <formula>100</formula>
    </cfRule>
  </conditionalFormatting>
  <conditionalFormatting sqref="AF63">
    <cfRule type="cellIs" dxfId="2815" priority="5239" operator="greaterThan">
      <formula>100</formula>
    </cfRule>
    <cfRule type="cellIs" dxfId="2814" priority="5244" operator="between">
      <formula>10</formula>
      <formula>100</formula>
    </cfRule>
    <cfRule type="cellIs" dxfId="2813" priority="5243" operator="between">
      <formula>0.1</formula>
      <formula>10</formula>
    </cfRule>
    <cfRule type="cellIs" dxfId="2812" priority="5242" operator="between">
      <formula>0.01</formula>
      <formula>0.1</formula>
    </cfRule>
    <cfRule type="cellIs" dxfId="2811" priority="5241" operator="lessThan">
      <formula>0.01</formula>
    </cfRule>
    <cfRule type="cellIs" dxfId="2810" priority="5240" operator="equal">
      <formula>0</formula>
    </cfRule>
  </conditionalFormatting>
  <conditionalFormatting sqref="AG10:AG63">
    <cfRule type="cellIs" dxfId="2809" priority="1003" operator="lessThan">
      <formula>0.01</formula>
    </cfRule>
    <cfRule type="cellIs" dxfId="2808" priority="987" operator="equal">
      <formula>0</formula>
    </cfRule>
  </conditionalFormatting>
  <conditionalFormatting sqref="AG44:AH45">
    <cfRule type="cellIs" dxfId="2807" priority="5291" operator="between">
      <formula>10</formula>
      <formula>100</formula>
    </cfRule>
  </conditionalFormatting>
  <conditionalFormatting sqref="AH10:AH26">
    <cfRule type="cellIs" dxfId="2806" priority="998" operator="lessThan">
      <formula>0.01</formula>
    </cfRule>
    <cfRule type="cellIs" dxfId="2805" priority="999" operator="between">
      <formula>0.01</formula>
      <formula>0.1</formula>
    </cfRule>
    <cfRule type="cellIs" dxfId="2804" priority="1000" operator="between">
      <formula>0.1</formula>
      <formula>10</formula>
    </cfRule>
    <cfRule type="cellIs" dxfId="2803" priority="1001" operator="between">
      <formula>10</formula>
      <formula>100</formula>
    </cfRule>
    <cfRule type="cellIs" dxfId="2802" priority="996" operator="greaterThan">
      <formula>100</formula>
    </cfRule>
    <cfRule type="cellIs" dxfId="2801" priority="997" operator="equal">
      <formula>0</formula>
    </cfRule>
  </conditionalFormatting>
  <conditionalFormatting sqref="AH28:AH42">
    <cfRule type="cellIs" dxfId="2800" priority="5306" operator="greaterThan">
      <formula>100</formula>
    </cfRule>
    <cfRule type="cellIs" dxfId="2799" priority="5311" operator="between">
      <formula>10</formula>
      <formula>100</formula>
    </cfRule>
    <cfRule type="cellIs" dxfId="2798" priority="5310" operator="between">
      <formula>0.1</formula>
      <formula>10</formula>
    </cfRule>
    <cfRule type="cellIs" dxfId="2797" priority="5309" operator="between">
      <formula>0.01</formula>
      <formula>0.1</formula>
    </cfRule>
    <cfRule type="cellIs" dxfId="2796" priority="5308" operator="lessThan">
      <formula>0.01</formula>
    </cfRule>
    <cfRule type="cellIs" dxfId="2795" priority="5307" operator="equal">
      <formula>0</formula>
    </cfRule>
  </conditionalFormatting>
  <conditionalFormatting sqref="AH44:AH45">
    <cfRule type="cellIs" dxfId="2794" priority="5289" operator="between">
      <formula>0.01</formula>
      <formula>0.1</formula>
    </cfRule>
    <cfRule type="cellIs" dxfId="2793" priority="5286" operator="greaterThan">
      <formula>100</formula>
    </cfRule>
    <cfRule type="cellIs" dxfId="2792" priority="5287" operator="equal">
      <formula>0</formula>
    </cfRule>
    <cfRule type="cellIs" dxfId="2791" priority="5288" operator="lessThan">
      <formula>0.01</formula>
    </cfRule>
    <cfRule type="cellIs" dxfId="2790" priority="5290" operator="between">
      <formula>0.1</formula>
      <formula>10</formula>
    </cfRule>
  </conditionalFormatting>
  <conditionalFormatting sqref="AH47:AH61">
    <cfRule type="cellIs" dxfId="2789" priority="5267" operator="equal">
      <formula>0</formula>
    </cfRule>
    <cfRule type="cellIs" dxfId="2788" priority="5268" operator="lessThan">
      <formula>0.01</formula>
    </cfRule>
    <cfRule type="cellIs" dxfId="2787" priority="5270" operator="between">
      <formula>0.1</formula>
      <formula>10</formula>
    </cfRule>
    <cfRule type="cellIs" dxfId="2786" priority="5271" operator="between">
      <formula>10</formula>
      <formula>100</formula>
    </cfRule>
    <cfRule type="cellIs" dxfId="2785" priority="5266" operator="greaterThan">
      <formula>100</formula>
    </cfRule>
    <cfRule type="cellIs" dxfId="2784" priority="5269" operator="between">
      <formula>0.01</formula>
      <formula>0.1</formula>
    </cfRule>
  </conditionalFormatting>
  <conditionalFormatting sqref="AH63">
    <cfRule type="cellIs" dxfId="2783" priority="5249" operator="between">
      <formula>0.01</formula>
      <formula>0.1</formula>
    </cfRule>
    <cfRule type="cellIs" dxfId="2782" priority="5248" operator="lessThan">
      <formula>0.01</formula>
    </cfRule>
    <cfRule type="cellIs" dxfId="2781" priority="5247" operator="equal">
      <formula>0</formula>
    </cfRule>
    <cfRule type="cellIs" dxfId="2780" priority="5251" operator="between">
      <formula>10</formula>
      <formula>100</formula>
    </cfRule>
    <cfRule type="cellIs" dxfId="2779" priority="5250" operator="between">
      <formula>0.1</formula>
      <formula>10</formula>
    </cfRule>
    <cfRule type="cellIs" dxfId="2778" priority="5246" operator="greaterThan">
      <formula>100</formula>
    </cfRule>
  </conditionalFormatting>
  <conditionalFormatting sqref="AI10:AI42 AK10:AK42">
    <cfRule type="cellIs" dxfId="2777" priority="985" operator="between">
      <formula>10</formula>
      <formula>100</formula>
    </cfRule>
  </conditionalFormatting>
  <conditionalFormatting sqref="AI10:AI63 AK10:AK63">
    <cfRule type="cellIs" dxfId="2776" priority="975" operator="greaterThan">
      <formula>100</formula>
    </cfRule>
    <cfRule type="cellIs" dxfId="2775" priority="968" operator="between">
      <formula>0.01</formula>
      <formula>0.1</formula>
    </cfRule>
    <cfRule type="cellIs" dxfId="2774" priority="984" operator="between">
      <formula>0.1</formula>
      <formula>10</formula>
    </cfRule>
  </conditionalFormatting>
  <conditionalFormatting sqref="AI10:AI63">
    <cfRule type="cellIs" dxfId="2773" priority="966" operator="equal">
      <formula>0</formula>
    </cfRule>
    <cfRule type="cellIs" dxfId="2772" priority="982" operator="lessThan">
      <formula>0.01</formula>
    </cfRule>
  </conditionalFormatting>
  <conditionalFormatting sqref="AI43 AK43">
    <cfRule type="cellIs" dxfId="2771" priority="5238" operator="between">
      <formula>10</formula>
      <formula>100</formula>
    </cfRule>
    <cfRule type="cellIs" dxfId="2770" priority="5237" operator="between">
      <formula>0.1</formula>
      <formula>10</formula>
    </cfRule>
    <cfRule type="cellIs" dxfId="2769" priority="5236" operator="between">
      <formula>0.01</formula>
      <formula>0.1</formula>
    </cfRule>
  </conditionalFormatting>
  <conditionalFormatting sqref="AI46 AK46">
    <cfRule type="cellIs" dxfId="2768" priority="5234" operator="between">
      <formula>0.1</formula>
      <formula>10</formula>
    </cfRule>
    <cfRule type="cellIs" dxfId="2767" priority="5233" operator="between">
      <formula>0.01</formula>
      <formula>0.1</formula>
    </cfRule>
    <cfRule type="cellIs" dxfId="2766" priority="5235" operator="between">
      <formula>10</formula>
      <formula>100</formula>
    </cfRule>
  </conditionalFormatting>
  <conditionalFormatting sqref="AI47:AI63 AK47:AK63">
    <cfRule type="cellIs" dxfId="2765" priority="5145" operator="between">
      <formula>10</formula>
      <formula>100</formula>
    </cfRule>
  </conditionalFormatting>
  <conditionalFormatting sqref="AI44:AJ45">
    <cfRule type="cellIs" dxfId="2764" priority="5171" operator="between">
      <formula>10</formula>
      <formula>100</formula>
    </cfRule>
  </conditionalFormatting>
  <conditionalFormatting sqref="AJ10:AJ26">
    <cfRule type="cellIs" dxfId="2763" priority="969" operator="greaterThan">
      <formula>100</formula>
    </cfRule>
    <cfRule type="cellIs" dxfId="2762" priority="974" operator="between">
      <formula>10</formula>
      <formula>100</formula>
    </cfRule>
    <cfRule type="cellIs" dxfId="2761" priority="971" operator="lessThan">
      <formula>0.01</formula>
    </cfRule>
    <cfRule type="cellIs" dxfId="2760" priority="972" operator="between">
      <formula>0.01</formula>
      <formula>0.1</formula>
    </cfRule>
    <cfRule type="cellIs" dxfId="2759" priority="970" operator="equal">
      <formula>0</formula>
    </cfRule>
    <cfRule type="cellIs" dxfId="2758" priority="973" operator="between">
      <formula>0.1</formula>
      <formula>10</formula>
    </cfRule>
  </conditionalFormatting>
  <conditionalFormatting sqref="AJ28:AJ42">
    <cfRule type="cellIs" dxfId="2757" priority="5190" operator="between">
      <formula>0.1</formula>
      <formula>10</formula>
    </cfRule>
    <cfRule type="cellIs" dxfId="2756" priority="5189" operator="between">
      <formula>0.01</formula>
      <formula>0.1</formula>
    </cfRule>
    <cfRule type="cellIs" dxfId="2755" priority="5188" operator="lessThan">
      <formula>0.01</formula>
    </cfRule>
    <cfRule type="cellIs" dxfId="2754" priority="5187" operator="equal">
      <formula>0</formula>
    </cfRule>
    <cfRule type="cellIs" dxfId="2753" priority="5191" operator="between">
      <formula>10</formula>
      <formula>100</formula>
    </cfRule>
    <cfRule type="cellIs" dxfId="2752" priority="5186" operator="greaterThan">
      <formula>100</formula>
    </cfRule>
  </conditionalFormatting>
  <conditionalFormatting sqref="AJ44:AJ45">
    <cfRule type="cellIs" dxfId="2751" priority="5166" operator="greaterThan">
      <formula>100</formula>
    </cfRule>
    <cfRule type="cellIs" dxfId="2750" priority="5167" operator="equal">
      <formula>0</formula>
    </cfRule>
    <cfRule type="cellIs" dxfId="2749" priority="5168" operator="lessThan">
      <formula>0.01</formula>
    </cfRule>
    <cfRule type="cellIs" dxfId="2748" priority="5169" operator="between">
      <formula>0.01</formula>
      <formula>0.1</formula>
    </cfRule>
    <cfRule type="cellIs" dxfId="2747" priority="5170" operator="between">
      <formula>0.1</formula>
      <formula>10</formula>
    </cfRule>
  </conditionalFormatting>
  <conditionalFormatting sqref="AJ47:AJ61">
    <cfRule type="cellIs" dxfId="2746" priority="5148" operator="lessThan">
      <formula>0.01</formula>
    </cfRule>
    <cfRule type="cellIs" dxfId="2745" priority="5149" operator="between">
      <formula>0.01</formula>
      <formula>0.1</formula>
    </cfRule>
    <cfRule type="cellIs" dxfId="2744" priority="5150" operator="between">
      <formula>0.1</formula>
      <formula>10</formula>
    </cfRule>
    <cfRule type="cellIs" dxfId="2743" priority="5147" operator="equal">
      <formula>0</formula>
    </cfRule>
    <cfRule type="cellIs" dxfId="2742" priority="5151" operator="between">
      <formula>10</formula>
      <formula>100</formula>
    </cfRule>
    <cfRule type="cellIs" dxfId="2741" priority="5146" operator="greaterThan">
      <formula>100</formula>
    </cfRule>
  </conditionalFormatting>
  <conditionalFormatting sqref="AJ63">
    <cfRule type="cellIs" dxfId="2740" priority="5131" operator="between">
      <formula>10</formula>
      <formula>100</formula>
    </cfRule>
    <cfRule type="cellIs" dxfId="2739" priority="5130" operator="between">
      <formula>0.1</formula>
      <formula>10</formula>
    </cfRule>
    <cfRule type="cellIs" dxfId="2738" priority="5129" operator="between">
      <formula>0.01</formula>
      <formula>0.1</formula>
    </cfRule>
    <cfRule type="cellIs" dxfId="2737" priority="5128" operator="lessThan">
      <formula>0.01</formula>
    </cfRule>
    <cfRule type="cellIs" dxfId="2736" priority="5127" operator="equal">
      <formula>0</formula>
    </cfRule>
    <cfRule type="cellIs" dxfId="2735" priority="5126" operator="greaterThan">
      <formula>100</formula>
    </cfRule>
  </conditionalFormatting>
  <conditionalFormatting sqref="AK10:AK63">
    <cfRule type="cellIs" dxfId="2734" priority="983" operator="lessThan">
      <formula>0.01</formula>
    </cfRule>
    <cfRule type="cellIs" dxfId="2733" priority="967" operator="equal">
      <formula>0</formula>
    </cfRule>
  </conditionalFormatting>
  <conditionalFormatting sqref="AK44:AL45">
    <cfRule type="cellIs" dxfId="2732" priority="5178" operator="between">
      <formula>10</formula>
      <formula>100</formula>
    </cfRule>
  </conditionalFormatting>
  <conditionalFormatting sqref="AL10:AL26">
    <cfRule type="cellIs" dxfId="2731" priority="977" operator="equal">
      <formula>0</formula>
    </cfRule>
    <cfRule type="cellIs" dxfId="2730" priority="976" operator="greaterThan">
      <formula>100</formula>
    </cfRule>
    <cfRule type="cellIs" dxfId="2729" priority="978" operator="lessThan">
      <formula>0.01</formula>
    </cfRule>
    <cfRule type="cellIs" dxfId="2728" priority="981" operator="between">
      <formula>10</formula>
      <formula>100</formula>
    </cfRule>
    <cfRule type="cellIs" dxfId="2727" priority="980" operator="between">
      <formula>0.1</formula>
      <formula>10</formula>
    </cfRule>
    <cfRule type="cellIs" dxfId="2726" priority="979" operator="between">
      <formula>0.01</formula>
      <formula>0.1</formula>
    </cfRule>
  </conditionalFormatting>
  <conditionalFormatting sqref="AL28:AL42">
    <cfRule type="cellIs" dxfId="2725" priority="5196" operator="between">
      <formula>0.01</formula>
      <formula>0.1</formula>
    </cfRule>
    <cfRule type="cellIs" dxfId="2724" priority="5195" operator="lessThan">
      <formula>0.01</formula>
    </cfRule>
    <cfRule type="cellIs" dxfId="2723" priority="5194" operator="equal">
      <formula>0</formula>
    </cfRule>
    <cfRule type="cellIs" dxfId="2722" priority="5198" operator="between">
      <formula>10</formula>
      <formula>100</formula>
    </cfRule>
    <cfRule type="cellIs" dxfId="2721" priority="5193" operator="greaterThan">
      <formula>100</formula>
    </cfRule>
    <cfRule type="cellIs" dxfId="2720" priority="5197" operator="between">
      <formula>0.1</formula>
      <formula>10</formula>
    </cfRule>
  </conditionalFormatting>
  <conditionalFormatting sqref="AL44:AL45">
    <cfRule type="cellIs" dxfId="2719" priority="5173" operator="greaterThan">
      <formula>100</formula>
    </cfRule>
    <cfRule type="cellIs" dxfId="2718" priority="5177" operator="between">
      <formula>0.1</formula>
      <formula>10</formula>
    </cfRule>
    <cfRule type="cellIs" dxfId="2717" priority="5176" operator="between">
      <formula>0.01</formula>
      <formula>0.1</formula>
    </cfRule>
    <cfRule type="cellIs" dxfId="2716" priority="5175" operator="lessThan">
      <formula>0.01</formula>
    </cfRule>
    <cfRule type="cellIs" dxfId="2715" priority="5174" operator="equal">
      <formula>0</formula>
    </cfRule>
  </conditionalFormatting>
  <conditionalFormatting sqref="AL47:AL61">
    <cfRule type="cellIs" dxfId="2714" priority="5153" operator="greaterThan">
      <formula>100</formula>
    </cfRule>
    <cfRule type="cellIs" dxfId="2713" priority="5154" operator="equal">
      <formula>0</formula>
    </cfRule>
    <cfRule type="cellIs" dxfId="2712" priority="5155" operator="lessThan">
      <formula>0.01</formula>
    </cfRule>
    <cfRule type="cellIs" dxfId="2711" priority="5156" operator="between">
      <formula>0.01</formula>
      <formula>0.1</formula>
    </cfRule>
    <cfRule type="cellIs" dxfId="2710" priority="5157" operator="between">
      <formula>0.1</formula>
      <formula>10</formula>
    </cfRule>
    <cfRule type="cellIs" dxfId="2709" priority="5158" operator="between">
      <formula>10</formula>
      <formula>100</formula>
    </cfRule>
  </conditionalFormatting>
  <conditionalFormatting sqref="AL63">
    <cfRule type="cellIs" dxfId="2708" priority="5137" operator="between">
      <formula>0.1</formula>
      <formula>10</formula>
    </cfRule>
    <cfRule type="cellIs" dxfId="2707" priority="5136" operator="between">
      <formula>0.01</formula>
      <formula>0.1</formula>
    </cfRule>
    <cfRule type="cellIs" dxfId="2706" priority="5135" operator="lessThan">
      <formula>0.01</formula>
    </cfRule>
    <cfRule type="cellIs" dxfId="2705" priority="5134" operator="equal">
      <formula>0</formula>
    </cfRule>
    <cfRule type="cellIs" dxfId="2704" priority="5133" operator="greaterThan">
      <formula>100</formula>
    </cfRule>
    <cfRule type="cellIs" dxfId="2703" priority="5138" operator="between">
      <formula>10</formula>
      <formula>100</formula>
    </cfRule>
  </conditionalFormatting>
  <conditionalFormatting sqref="AM10:AM42 AO10:AO42">
    <cfRule type="cellIs" dxfId="2702" priority="965" operator="between">
      <formula>10</formula>
      <formula>100</formula>
    </cfRule>
  </conditionalFormatting>
  <conditionalFormatting sqref="AM10:AM63 AO10:AO63">
    <cfRule type="cellIs" dxfId="2701" priority="964" operator="between">
      <formula>0.1</formula>
      <formula>10</formula>
    </cfRule>
    <cfRule type="cellIs" dxfId="2700" priority="955" operator="greaterThan">
      <formula>100</formula>
    </cfRule>
    <cfRule type="cellIs" dxfId="2699" priority="948" operator="between">
      <formula>0.01</formula>
      <formula>0.1</formula>
    </cfRule>
  </conditionalFormatting>
  <conditionalFormatting sqref="AM10:AM63">
    <cfRule type="cellIs" dxfId="2698" priority="946" operator="equal">
      <formula>0</formula>
    </cfRule>
    <cfRule type="cellIs" dxfId="2697" priority="962" operator="lessThan">
      <formula>0.01</formula>
    </cfRule>
  </conditionalFormatting>
  <conditionalFormatting sqref="AM43 AO43">
    <cfRule type="cellIs" dxfId="2696" priority="5125" operator="between">
      <formula>10</formula>
      <formula>100</formula>
    </cfRule>
    <cfRule type="cellIs" dxfId="2695" priority="5124" operator="between">
      <formula>0.1</formula>
      <formula>10</formula>
    </cfRule>
    <cfRule type="cellIs" dxfId="2694" priority="5123" operator="between">
      <formula>0.01</formula>
      <formula>0.1</formula>
    </cfRule>
  </conditionalFormatting>
  <conditionalFormatting sqref="AM46 AO46">
    <cfRule type="cellIs" dxfId="2693" priority="5120" operator="between">
      <formula>0.01</formula>
      <formula>0.1</formula>
    </cfRule>
    <cfRule type="cellIs" dxfId="2692" priority="5121" operator="between">
      <formula>0.1</formula>
      <formula>10</formula>
    </cfRule>
    <cfRule type="cellIs" dxfId="2691" priority="5122" operator="between">
      <formula>10</formula>
      <formula>100</formula>
    </cfRule>
  </conditionalFormatting>
  <conditionalFormatting sqref="AM47:AM63 AO47:AO63">
    <cfRule type="cellIs" dxfId="2690" priority="5032" operator="between">
      <formula>10</formula>
      <formula>100</formula>
    </cfRule>
  </conditionalFormatting>
  <conditionalFormatting sqref="AM44:AN45">
    <cfRule type="cellIs" dxfId="2689" priority="5058" operator="between">
      <formula>10</formula>
      <formula>100</formula>
    </cfRule>
  </conditionalFormatting>
  <conditionalFormatting sqref="AN10:AN26">
    <cfRule type="cellIs" dxfId="2688" priority="949" operator="greaterThan">
      <formula>100</formula>
    </cfRule>
    <cfRule type="cellIs" dxfId="2687" priority="950" operator="equal">
      <formula>0</formula>
    </cfRule>
    <cfRule type="cellIs" dxfId="2686" priority="951" operator="lessThan">
      <formula>0.01</formula>
    </cfRule>
    <cfRule type="cellIs" dxfId="2685" priority="952" operator="between">
      <formula>0.01</formula>
      <formula>0.1</formula>
    </cfRule>
    <cfRule type="cellIs" dxfId="2684" priority="953" operator="between">
      <formula>0.1</formula>
      <formula>10</formula>
    </cfRule>
    <cfRule type="cellIs" dxfId="2683" priority="954" operator="between">
      <formula>10</formula>
      <formula>100</formula>
    </cfRule>
  </conditionalFormatting>
  <conditionalFormatting sqref="AN28:AN42">
    <cfRule type="cellIs" dxfId="2682" priority="5073" operator="greaterThan">
      <formula>100</formula>
    </cfRule>
    <cfRule type="cellIs" dxfId="2681" priority="5074" operator="equal">
      <formula>0</formula>
    </cfRule>
    <cfRule type="cellIs" dxfId="2680" priority="5075" operator="lessThan">
      <formula>0.01</formula>
    </cfRule>
    <cfRule type="cellIs" dxfId="2679" priority="5076" operator="between">
      <formula>0.01</formula>
      <formula>0.1</formula>
    </cfRule>
    <cfRule type="cellIs" dxfId="2678" priority="5077" operator="between">
      <formula>0.1</formula>
      <formula>10</formula>
    </cfRule>
    <cfRule type="cellIs" dxfId="2677" priority="5078" operator="between">
      <formula>10</formula>
      <formula>100</formula>
    </cfRule>
  </conditionalFormatting>
  <conditionalFormatting sqref="AN44:AN45">
    <cfRule type="cellIs" dxfId="2676" priority="5053" operator="greaterThan">
      <formula>100</formula>
    </cfRule>
    <cfRule type="cellIs" dxfId="2675" priority="5054" operator="equal">
      <formula>0</formula>
    </cfRule>
    <cfRule type="cellIs" dxfId="2674" priority="5055" operator="lessThan">
      <formula>0.01</formula>
    </cfRule>
    <cfRule type="cellIs" dxfId="2673" priority="5056" operator="between">
      <formula>0.01</formula>
      <formula>0.1</formula>
    </cfRule>
    <cfRule type="cellIs" dxfId="2672" priority="5057" operator="between">
      <formula>0.1</formula>
      <formula>10</formula>
    </cfRule>
  </conditionalFormatting>
  <conditionalFormatting sqref="AN47:AN61">
    <cfRule type="cellIs" dxfId="2671" priority="5033" operator="greaterThan">
      <formula>100</formula>
    </cfRule>
    <cfRule type="cellIs" dxfId="2670" priority="5034" operator="equal">
      <formula>0</formula>
    </cfRule>
    <cfRule type="cellIs" dxfId="2669" priority="5037" operator="between">
      <formula>0.1</formula>
      <formula>10</formula>
    </cfRule>
    <cfRule type="cellIs" dxfId="2668" priority="5038" operator="between">
      <formula>10</formula>
      <formula>100</formula>
    </cfRule>
    <cfRule type="cellIs" dxfId="2667" priority="5035" operator="lessThan">
      <formula>0.01</formula>
    </cfRule>
    <cfRule type="cellIs" dxfId="2666" priority="5036" operator="between">
      <formula>0.01</formula>
      <formula>0.1</formula>
    </cfRule>
  </conditionalFormatting>
  <conditionalFormatting sqref="AN63">
    <cfRule type="cellIs" dxfId="2665" priority="5013" operator="greaterThan">
      <formula>100</formula>
    </cfRule>
    <cfRule type="cellIs" dxfId="2664" priority="5014" operator="equal">
      <formula>0</formula>
    </cfRule>
    <cfRule type="cellIs" dxfId="2663" priority="5015" operator="lessThan">
      <formula>0.01</formula>
    </cfRule>
    <cfRule type="cellIs" dxfId="2662" priority="5016" operator="between">
      <formula>0.01</formula>
      <formula>0.1</formula>
    </cfRule>
    <cfRule type="cellIs" dxfId="2661" priority="5017" operator="between">
      <formula>0.1</formula>
      <formula>10</formula>
    </cfRule>
    <cfRule type="cellIs" dxfId="2660" priority="5018" operator="between">
      <formula>10</formula>
      <formula>100</formula>
    </cfRule>
  </conditionalFormatting>
  <conditionalFormatting sqref="AO10:AO63">
    <cfRule type="cellIs" dxfId="2659" priority="963" operator="lessThan">
      <formula>0.01</formula>
    </cfRule>
    <cfRule type="cellIs" dxfId="2658" priority="947" operator="equal">
      <formula>0</formula>
    </cfRule>
  </conditionalFormatting>
  <conditionalFormatting sqref="AO44:AP45">
    <cfRule type="cellIs" dxfId="2657" priority="5065" operator="between">
      <formula>10</formula>
      <formula>100</formula>
    </cfRule>
  </conditionalFormatting>
  <conditionalFormatting sqref="AP10:AP26">
    <cfRule type="cellIs" dxfId="2656" priority="959" operator="between">
      <formula>0.01</formula>
      <formula>0.1</formula>
    </cfRule>
    <cfRule type="cellIs" dxfId="2655" priority="956" operator="greaterThan">
      <formula>100</formula>
    </cfRule>
    <cfRule type="cellIs" dxfId="2654" priority="957" operator="equal">
      <formula>0</formula>
    </cfRule>
    <cfRule type="cellIs" dxfId="2653" priority="961" operator="between">
      <formula>10</formula>
      <formula>100</formula>
    </cfRule>
    <cfRule type="cellIs" dxfId="2652" priority="960" operator="between">
      <formula>0.1</formula>
      <formula>10</formula>
    </cfRule>
    <cfRule type="cellIs" dxfId="2651" priority="958" operator="lessThan">
      <formula>0.01</formula>
    </cfRule>
  </conditionalFormatting>
  <conditionalFormatting sqref="AP28:AP42">
    <cfRule type="cellIs" dxfId="2650" priority="5083" operator="between">
      <formula>0.01</formula>
      <formula>0.1</formula>
    </cfRule>
    <cfRule type="cellIs" dxfId="2649" priority="5084" operator="between">
      <formula>0.1</formula>
      <formula>10</formula>
    </cfRule>
    <cfRule type="cellIs" dxfId="2648" priority="5085" operator="between">
      <formula>10</formula>
      <formula>100</formula>
    </cfRule>
    <cfRule type="cellIs" dxfId="2647" priority="5082" operator="lessThan">
      <formula>0.01</formula>
    </cfRule>
    <cfRule type="cellIs" dxfId="2646" priority="5081" operator="equal">
      <formula>0</formula>
    </cfRule>
    <cfRule type="cellIs" dxfId="2645" priority="5080" operator="greaterThan">
      <formula>100</formula>
    </cfRule>
  </conditionalFormatting>
  <conditionalFormatting sqref="AP44:AP45">
    <cfRule type="cellIs" dxfId="2644" priority="5064" operator="between">
      <formula>0.1</formula>
      <formula>10</formula>
    </cfRule>
    <cfRule type="cellIs" dxfId="2643" priority="5063" operator="between">
      <formula>0.01</formula>
      <formula>0.1</formula>
    </cfRule>
    <cfRule type="cellIs" dxfId="2642" priority="5062" operator="lessThan">
      <formula>0.01</formula>
    </cfRule>
    <cfRule type="cellIs" dxfId="2641" priority="5061" operator="equal">
      <formula>0</formula>
    </cfRule>
    <cfRule type="cellIs" dxfId="2640" priority="5060" operator="greaterThan">
      <formula>100</formula>
    </cfRule>
  </conditionalFormatting>
  <conditionalFormatting sqref="AP47:AP61">
    <cfRule type="cellIs" dxfId="2639" priority="5045" operator="between">
      <formula>10</formula>
      <formula>100</formula>
    </cfRule>
    <cfRule type="cellIs" dxfId="2638" priority="5044" operator="between">
      <formula>0.1</formula>
      <formula>10</formula>
    </cfRule>
    <cfRule type="cellIs" dxfId="2637" priority="5043" operator="between">
      <formula>0.01</formula>
      <formula>0.1</formula>
    </cfRule>
    <cfRule type="cellIs" dxfId="2636" priority="5042" operator="lessThan">
      <formula>0.01</formula>
    </cfRule>
    <cfRule type="cellIs" dxfId="2635" priority="5041" operator="equal">
      <formula>0</formula>
    </cfRule>
    <cfRule type="cellIs" dxfId="2634" priority="5040" operator="greaterThan">
      <formula>100</formula>
    </cfRule>
  </conditionalFormatting>
  <conditionalFormatting sqref="AP63">
    <cfRule type="cellIs" dxfId="2633" priority="5025" operator="between">
      <formula>10</formula>
      <formula>100</formula>
    </cfRule>
    <cfRule type="cellIs" dxfId="2632" priority="5023" operator="between">
      <formula>0.01</formula>
      <formula>0.1</formula>
    </cfRule>
    <cfRule type="cellIs" dxfId="2631" priority="5024" operator="between">
      <formula>0.1</formula>
      <formula>10</formula>
    </cfRule>
    <cfRule type="cellIs" dxfId="2630" priority="5022" operator="lessThan">
      <formula>0.01</formula>
    </cfRule>
    <cfRule type="cellIs" dxfId="2629" priority="5021" operator="equal">
      <formula>0</formula>
    </cfRule>
    <cfRule type="cellIs" dxfId="2628" priority="5020" operator="greaterThan">
      <formula>100</formula>
    </cfRule>
  </conditionalFormatting>
  <conditionalFormatting sqref="AQ10:AQ42 AS10:AS42">
    <cfRule type="cellIs" dxfId="2627" priority="945" operator="between">
      <formula>10</formula>
      <formula>100</formula>
    </cfRule>
  </conditionalFormatting>
  <conditionalFormatting sqref="AQ10:AQ63 AS10:AS63">
    <cfRule type="cellIs" dxfId="2626" priority="928" operator="between">
      <formula>0.01</formula>
      <formula>0.1</formula>
    </cfRule>
    <cfRule type="cellIs" dxfId="2625" priority="944" operator="between">
      <formula>0.1</formula>
      <formula>10</formula>
    </cfRule>
    <cfRule type="cellIs" dxfId="2624" priority="935" operator="greaterThan">
      <formula>100</formula>
    </cfRule>
  </conditionalFormatting>
  <conditionalFormatting sqref="AQ10:AQ63">
    <cfRule type="cellIs" dxfId="2623" priority="926" operator="equal">
      <formula>0</formula>
    </cfRule>
    <cfRule type="cellIs" dxfId="2622" priority="942" operator="lessThan">
      <formula>0.01</formula>
    </cfRule>
  </conditionalFormatting>
  <conditionalFormatting sqref="AQ43 AS43">
    <cfRule type="cellIs" dxfId="2621" priority="5011" operator="between">
      <formula>0.1</formula>
      <formula>10</formula>
    </cfRule>
    <cfRule type="cellIs" dxfId="2620" priority="5012" operator="between">
      <formula>10</formula>
      <formula>100</formula>
    </cfRule>
    <cfRule type="cellIs" dxfId="2619" priority="5010" operator="between">
      <formula>0.01</formula>
      <formula>0.1</formula>
    </cfRule>
  </conditionalFormatting>
  <conditionalFormatting sqref="AQ46 AS46">
    <cfRule type="cellIs" dxfId="2618" priority="5009" operator="between">
      <formula>10</formula>
      <formula>100</formula>
    </cfRule>
    <cfRule type="cellIs" dxfId="2617" priority="5008" operator="between">
      <formula>0.1</formula>
      <formula>10</formula>
    </cfRule>
    <cfRule type="cellIs" dxfId="2616" priority="5007" operator="between">
      <formula>0.01</formula>
      <formula>0.1</formula>
    </cfRule>
  </conditionalFormatting>
  <conditionalFormatting sqref="AQ47:AQ63 AS47:AS63">
    <cfRule type="cellIs" dxfId="2615" priority="4919" operator="between">
      <formula>10</formula>
      <formula>100</formula>
    </cfRule>
  </conditionalFormatting>
  <conditionalFormatting sqref="AQ44:AR45">
    <cfRule type="cellIs" dxfId="2614" priority="4945" operator="between">
      <formula>10</formula>
      <formula>100</formula>
    </cfRule>
  </conditionalFormatting>
  <conditionalFormatting sqref="AR10:AR26">
    <cfRule type="cellIs" dxfId="2613" priority="930" operator="equal">
      <formula>0</formula>
    </cfRule>
    <cfRule type="cellIs" dxfId="2612" priority="932" operator="between">
      <formula>0.01</formula>
      <formula>0.1</formula>
    </cfRule>
    <cfRule type="cellIs" dxfId="2611" priority="934" operator="between">
      <formula>10</formula>
      <formula>100</formula>
    </cfRule>
    <cfRule type="cellIs" dxfId="2610" priority="933" operator="between">
      <formula>0.1</formula>
      <formula>10</formula>
    </cfRule>
    <cfRule type="cellIs" dxfId="2609" priority="931" operator="lessThan">
      <formula>0.01</formula>
    </cfRule>
    <cfRule type="cellIs" dxfId="2608" priority="929" operator="greaterThan">
      <formula>100</formula>
    </cfRule>
  </conditionalFormatting>
  <conditionalFormatting sqref="AR28:AR42">
    <cfRule type="cellIs" dxfId="2607" priority="4965" operator="between">
      <formula>10</formula>
      <formula>100</formula>
    </cfRule>
    <cfRule type="cellIs" dxfId="2606" priority="4964" operator="between">
      <formula>0.1</formula>
      <formula>10</formula>
    </cfRule>
    <cfRule type="cellIs" dxfId="2605" priority="4963" operator="between">
      <formula>0.01</formula>
      <formula>0.1</formula>
    </cfRule>
    <cfRule type="cellIs" dxfId="2604" priority="4962" operator="lessThan">
      <formula>0.01</formula>
    </cfRule>
    <cfRule type="cellIs" dxfId="2603" priority="4961" operator="equal">
      <formula>0</formula>
    </cfRule>
    <cfRule type="cellIs" dxfId="2602" priority="4960" operator="greaterThan">
      <formula>100</formula>
    </cfRule>
  </conditionalFormatting>
  <conditionalFormatting sqref="AR44:AR45">
    <cfRule type="cellIs" dxfId="2601" priority="4944" operator="between">
      <formula>0.1</formula>
      <formula>10</formula>
    </cfRule>
    <cfRule type="cellIs" dxfId="2600" priority="4943" operator="between">
      <formula>0.01</formula>
      <formula>0.1</formula>
    </cfRule>
    <cfRule type="cellIs" dxfId="2599" priority="4942" operator="lessThan">
      <formula>0.01</formula>
    </cfRule>
    <cfRule type="cellIs" dxfId="2598" priority="4940" operator="greaterThan">
      <formula>100</formula>
    </cfRule>
    <cfRule type="cellIs" dxfId="2597" priority="4941" operator="equal">
      <formula>0</formula>
    </cfRule>
  </conditionalFormatting>
  <conditionalFormatting sqref="AR47:AR61">
    <cfRule type="cellIs" dxfId="2596" priority="4922" operator="lessThan">
      <formula>0.01</formula>
    </cfRule>
    <cfRule type="cellIs" dxfId="2595" priority="4923" operator="between">
      <formula>0.01</formula>
      <formula>0.1</formula>
    </cfRule>
    <cfRule type="cellIs" dxfId="2594" priority="4924" operator="between">
      <formula>0.1</formula>
      <formula>10</formula>
    </cfRule>
    <cfRule type="cellIs" dxfId="2593" priority="4925" operator="between">
      <formula>10</formula>
      <formula>100</formula>
    </cfRule>
    <cfRule type="cellIs" dxfId="2592" priority="4921" operator="equal">
      <formula>0</formula>
    </cfRule>
    <cfRule type="cellIs" dxfId="2591" priority="4920" operator="greaterThan">
      <formula>100</formula>
    </cfRule>
  </conditionalFormatting>
  <conditionalFormatting sqref="AR63">
    <cfRule type="cellIs" dxfId="2590" priority="4904" operator="between">
      <formula>0.1</formula>
      <formula>10</formula>
    </cfRule>
    <cfRule type="cellIs" dxfId="2589" priority="4901" operator="equal">
      <formula>0</formula>
    </cfRule>
    <cfRule type="cellIs" dxfId="2588" priority="4900" operator="greaterThan">
      <formula>100</formula>
    </cfRule>
    <cfRule type="cellIs" dxfId="2587" priority="4905" operator="between">
      <formula>10</formula>
      <formula>100</formula>
    </cfRule>
    <cfRule type="cellIs" dxfId="2586" priority="4903" operator="between">
      <formula>0.01</formula>
      <formula>0.1</formula>
    </cfRule>
    <cfRule type="cellIs" dxfId="2585" priority="4902" operator="lessThan">
      <formula>0.01</formula>
    </cfRule>
  </conditionalFormatting>
  <conditionalFormatting sqref="AS10:AS63">
    <cfRule type="cellIs" dxfId="2584" priority="927" operator="equal">
      <formula>0</formula>
    </cfRule>
    <cfRule type="cellIs" dxfId="2583" priority="943" operator="lessThan">
      <formula>0.01</formula>
    </cfRule>
  </conditionalFormatting>
  <conditionalFormatting sqref="AS44:AT45">
    <cfRule type="cellIs" dxfId="2582" priority="4952" operator="between">
      <formula>10</formula>
      <formula>100</formula>
    </cfRule>
  </conditionalFormatting>
  <conditionalFormatting sqref="AT10:AT26">
    <cfRule type="cellIs" dxfId="2581" priority="938" operator="lessThan">
      <formula>0.01</formula>
    </cfRule>
    <cfRule type="cellIs" dxfId="2580" priority="941" operator="between">
      <formula>10</formula>
      <formula>100</formula>
    </cfRule>
    <cfRule type="cellIs" dxfId="2579" priority="940" operator="between">
      <formula>0.1</formula>
      <formula>10</formula>
    </cfRule>
    <cfRule type="cellIs" dxfId="2578" priority="939" operator="between">
      <formula>0.01</formula>
      <formula>0.1</formula>
    </cfRule>
    <cfRule type="cellIs" dxfId="2577" priority="936" operator="greaterThan">
      <formula>100</formula>
    </cfRule>
    <cfRule type="cellIs" dxfId="2576" priority="937" operator="equal">
      <formula>0</formula>
    </cfRule>
  </conditionalFormatting>
  <conditionalFormatting sqref="AT28:AT42">
    <cfRule type="cellIs" dxfId="2575" priority="4970" operator="between">
      <formula>0.01</formula>
      <formula>0.1</formula>
    </cfRule>
    <cfRule type="cellIs" dxfId="2574" priority="4969" operator="lessThan">
      <formula>0.01</formula>
    </cfRule>
    <cfRule type="cellIs" dxfId="2573" priority="4968" operator="equal">
      <formula>0</formula>
    </cfRule>
    <cfRule type="cellIs" dxfId="2572" priority="4967" operator="greaterThan">
      <formula>100</formula>
    </cfRule>
    <cfRule type="cellIs" dxfId="2571" priority="4972" operator="between">
      <formula>10</formula>
      <formula>100</formula>
    </cfRule>
    <cfRule type="cellIs" dxfId="2570" priority="4971" operator="between">
      <formula>0.1</formula>
      <formula>10</formula>
    </cfRule>
  </conditionalFormatting>
  <conditionalFormatting sqref="AT44:AT45">
    <cfRule type="cellIs" dxfId="2569" priority="4950" operator="between">
      <formula>0.01</formula>
      <formula>0.1</formula>
    </cfRule>
    <cfRule type="cellIs" dxfId="2568" priority="4949" operator="lessThan">
      <formula>0.01</formula>
    </cfRule>
    <cfRule type="cellIs" dxfId="2567" priority="4951" operator="between">
      <formula>0.1</formula>
      <formula>10</formula>
    </cfRule>
    <cfRule type="cellIs" dxfId="2566" priority="4948" operator="equal">
      <formula>0</formula>
    </cfRule>
    <cfRule type="cellIs" dxfId="2565" priority="4947" operator="greaterThan">
      <formula>100</formula>
    </cfRule>
  </conditionalFormatting>
  <conditionalFormatting sqref="AT47:AT61">
    <cfRule type="cellIs" dxfId="2564" priority="4930" operator="between">
      <formula>0.01</formula>
      <formula>0.1</formula>
    </cfRule>
    <cfRule type="cellIs" dxfId="2563" priority="4931" operator="between">
      <formula>0.1</formula>
      <formula>10</formula>
    </cfRule>
    <cfRule type="cellIs" dxfId="2562" priority="4927" operator="greaterThan">
      <formula>100</formula>
    </cfRule>
    <cfRule type="cellIs" dxfId="2561" priority="4929" operator="lessThan">
      <formula>0.01</formula>
    </cfRule>
    <cfRule type="cellIs" dxfId="2560" priority="4928" operator="equal">
      <formula>0</formula>
    </cfRule>
    <cfRule type="cellIs" dxfId="2559" priority="4932" operator="between">
      <formula>10</formula>
      <formula>100</formula>
    </cfRule>
  </conditionalFormatting>
  <conditionalFormatting sqref="AT63">
    <cfRule type="cellIs" dxfId="2558" priority="4911" operator="between">
      <formula>0.1</formula>
      <formula>10</formula>
    </cfRule>
    <cfRule type="cellIs" dxfId="2557" priority="4912" operator="between">
      <formula>10</formula>
      <formula>100</formula>
    </cfRule>
    <cfRule type="cellIs" dxfId="2556" priority="4910" operator="between">
      <formula>0.01</formula>
      <formula>0.1</formula>
    </cfRule>
    <cfRule type="cellIs" dxfId="2555" priority="4909" operator="lessThan">
      <formula>0.01</formula>
    </cfRule>
    <cfRule type="cellIs" dxfId="2554" priority="4907" operator="greaterThan">
      <formula>100</formula>
    </cfRule>
    <cfRule type="cellIs" dxfId="2553" priority="4908" operator="equal">
      <formula>0</formula>
    </cfRule>
  </conditionalFormatting>
  <conditionalFormatting sqref="AU10:AU42 AW10:AW42">
    <cfRule type="cellIs" dxfId="2552" priority="925" operator="between">
      <formula>10</formula>
      <formula>100</formula>
    </cfRule>
  </conditionalFormatting>
  <conditionalFormatting sqref="AU10:AU63 AW10:AW63">
    <cfRule type="cellIs" dxfId="2551" priority="915" operator="greaterThan">
      <formula>100</formula>
    </cfRule>
    <cfRule type="cellIs" dxfId="2550" priority="924" operator="between">
      <formula>0.1</formula>
      <formula>10</formula>
    </cfRule>
    <cfRule type="cellIs" dxfId="2549" priority="908" operator="between">
      <formula>0.01</formula>
      <formula>0.1</formula>
    </cfRule>
  </conditionalFormatting>
  <conditionalFormatting sqref="AU10:AU63">
    <cfRule type="cellIs" dxfId="2548" priority="922" operator="lessThan">
      <formula>0.01</formula>
    </cfRule>
    <cfRule type="cellIs" dxfId="2547" priority="906" operator="equal">
      <formula>0</formula>
    </cfRule>
  </conditionalFormatting>
  <conditionalFormatting sqref="AU43 AW43">
    <cfRule type="cellIs" dxfId="2546" priority="4897" operator="between">
      <formula>0.01</formula>
      <formula>0.1</formula>
    </cfRule>
    <cfRule type="cellIs" dxfId="2545" priority="4898" operator="between">
      <formula>0.1</formula>
      <formula>10</formula>
    </cfRule>
    <cfRule type="cellIs" dxfId="2544" priority="4899" operator="between">
      <formula>10</formula>
      <formula>100</formula>
    </cfRule>
  </conditionalFormatting>
  <conditionalFormatting sqref="AU46 AW46">
    <cfRule type="cellIs" dxfId="2543" priority="4894" operator="between">
      <formula>0.01</formula>
      <formula>0.1</formula>
    </cfRule>
    <cfRule type="cellIs" dxfId="2542" priority="4895" operator="between">
      <formula>0.1</formula>
      <formula>10</formula>
    </cfRule>
    <cfRule type="cellIs" dxfId="2541" priority="4896" operator="between">
      <formula>10</formula>
      <formula>100</formula>
    </cfRule>
  </conditionalFormatting>
  <conditionalFormatting sqref="AU47:AU63 AW47:AW63">
    <cfRule type="cellIs" dxfId="2540" priority="4806" operator="between">
      <formula>10</formula>
      <formula>100</formula>
    </cfRule>
  </conditionalFormatting>
  <conditionalFormatting sqref="AU44:AV45">
    <cfRule type="cellIs" dxfId="2539" priority="4832" operator="between">
      <formula>10</formula>
      <formula>100</formula>
    </cfRule>
  </conditionalFormatting>
  <conditionalFormatting sqref="AV10:AV26">
    <cfRule type="cellIs" dxfId="2538" priority="914" operator="between">
      <formula>10</formula>
      <formula>100</formula>
    </cfRule>
    <cfRule type="cellIs" dxfId="2537" priority="913" operator="between">
      <formula>0.1</formula>
      <formula>10</formula>
    </cfRule>
    <cfRule type="cellIs" dxfId="2536" priority="912" operator="between">
      <formula>0.01</formula>
      <formula>0.1</formula>
    </cfRule>
    <cfRule type="cellIs" dxfId="2535" priority="911" operator="lessThan">
      <formula>0.01</formula>
    </cfRule>
    <cfRule type="cellIs" dxfId="2534" priority="910" operator="equal">
      <formula>0</formula>
    </cfRule>
    <cfRule type="cellIs" dxfId="2533" priority="909" operator="greaterThan">
      <formula>100</formula>
    </cfRule>
  </conditionalFormatting>
  <conditionalFormatting sqref="AV28:AV42">
    <cfRule type="cellIs" dxfId="2532" priority="4848" operator="equal">
      <formula>0</formula>
    </cfRule>
    <cfRule type="cellIs" dxfId="2531" priority="4847" operator="greaterThan">
      <formula>100</formula>
    </cfRule>
    <cfRule type="cellIs" dxfId="2530" priority="4850" operator="between">
      <formula>0.01</formula>
      <formula>0.1</formula>
    </cfRule>
    <cfRule type="cellIs" dxfId="2529" priority="4852" operator="between">
      <formula>10</formula>
      <formula>100</formula>
    </cfRule>
    <cfRule type="cellIs" dxfId="2528" priority="4851" operator="between">
      <formula>0.1</formula>
      <formula>10</formula>
    </cfRule>
    <cfRule type="cellIs" dxfId="2527" priority="4849" operator="lessThan">
      <formula>0.01</formula>
    </cfRule>
  </conditionalFormatting>
  <conditionalFormatting sqref="AV44:AV45">
    <cfRule type="cellIs" dxfId="2526" priority="4830" operator="between">
      <formula>0.01</formula>
      <formula>0.1</formula>
    </cfRule>
    <cfRule type="cellIs" dxfId="2525" priority="4829" operator="lessThan">
      <formula>0.01</formula>
    </cfRule>
    <cfRule type="cellIs" dxfId="2524" priority="4831" operator="between">
      <formula>0.1</formula>
      <formula>10</formula>
    </cfRule>
    <cfRule type="cellIs" dxfId="2523" priority="4827" operator="greaterThan">
      <formula>100</formula>
    </cfRule>
    <cfRule type="cellIs" dxfId="2522" priority="4828" operator="equal">
      <formula>0</formula>
    </cfRule>
  </conditionalFormatting>
  <conditionalFormatting sqref="AV47:AV61">
    <cfRule type="cellIs" dxfId="2521" priority="4811" operator="between">
      <formula>0.1</formula>
      <formula>10</formula>
    </cfRule>
    <cfRule type="cellIs" dxfId="2520" priority="4810" operator="between">
      <formula>0.01</formula>
      <formula>0.1</formula>
    </cfRule>
    <cfRule type="cellIs" dxfId="2519" priority="4809" operator="lessThan">
      <formula>0.01</formula>
    </cfRule>
    <cfRule type="cellIs" dxfId="2518" priority="4808" operator="equal">
      <formula>0</formula>
    </cfRule>
    <cfRule type="cellIs" dxfId="2517" priority="4807" operator="greaterThan">
      <formula>100</formula>
    </cfRule>
    <cfRule type="cellIs" dxfId="2516" priority="4812" operator="between">
      <formula>10</formula>
      <formula>100</formula>
    </cfRule>
  </conditionalFormatting>
  <conditionalFormatting sqref="AV63">
    <cfRule type="cellIs" dxfId="2515" priority="4788" operator="equal">
      <formula>0</formula>
    </cfRule>
    <cfRule type="cellIs" dxfId="2514" priority="4787" operator="greaterThan">
      <formula>100</formula>
    </cfRule>
    <cfRule type="cellIs" dxfId="2513" priority="4792" operator="between">
      <formula>10</formula>
      <formula>100</formula>
    </cfRule>
    <cfRule type="cellIs" dxfId="2512" priority="4791" operator="between">
      <formula>0.1</formula>
      <formula>10</formula>
    </cfRule>
    <cfRule type="cellIs" dxfId="2511" priority="4790" operator="between">
      <formula>0.01</formula>
      <formula>0.1</formula>
    </cfRule>
    <cfRule type="cellIs" dxfId="2510" priority="4789" operator="lessThan">
      <formula>0.01</formula>
    </cfRule>
  </conditionalFormatting>
  <conditionalFormatting sqref="AW10:AW63">
    <cfRule type="cellIs" dxfId="2509" priority="907" operator="equal">
      <formula>0</formula>
    </cfRule>
    <cfRule type="cellIs" dxfId="2508" priority="923" operator="lessThan">
      <formula>0.01</formula>
    </cfRule>
  </conditionalFormatting>
  <conditionalFormatting sqref="AW44:AX45">
    <cfRule type="cellIs" dxfId="2507" priority="4839" operator="between">
      <formula>10</formula>
      <formula>100</formula>
    </cfRule>
  </conditionalFormatting>
  <conditionalFormatting sqref="AX10:AX26">
    <cfRule type="cellIs" dxfId="2506" priority="917" operator="equal">
      <formula>0</formula>
    </cfRule>
    <cfRule type="cellIs" dxfId="2505" priority="918" operator="lessThan">
      <formula>0.01</formula>
    </cfRule>
    <cfRule type="cellIs" dxfId="2504" priority="921" operator="between">
      <formula>10</formula>
      <formula>100</formula>
    </cfRule>
    <cfRule type="cellIs" dxfId="2503" priority="919" operator="between">
      <formula>0.01</formula>
      <formula>0.1</formula>
    </cfRule>
    <cfRule type="cellIs" dxfId="2502" priority="916" operator="greaterThan">
      <formula>100</formula>
    </cfRule>
    <cfRule type="cellIs" dxfId="2501" priority="920" operator="between">
      <formula>0.1</formula>
      <formula>10</formula>
    </cfRule>
  </conditionalFormatting>
  <conditionalFormatting sqref="AX28:AX42">
    <cfRule type="cellIs" dxfId="2500" priority="4855" operator="equal">
      <formula>0</formula>
    </cfRule>
    <cfRule type="cellIs" dxfId="2499" priority="4859" operator="between">
      <formula>10</formula>
      <formula>100</formula>
    </cfRule>
    <cfRule type="cellIs" dxfId="2498" priority="4858" operator="between">
      <formula>0.1</formula>
      <formula>10</formula>
    </cfRule>
    <cfRule type="cellIs" dxfId="2497" priority="4857" operator="between">
      <formula>0.01</formula>
      <formula>0.1</formula>
    </cfRule>
    <cfRule type="cellIs" dxfId="2496" priority="4856" operator="lessThan">
      <formula>0.01</formula>
    </cfRule>
    <cfRule type="cellIs" dxfId="2495" priority="4854" operator="greaterThan">
      <formula>100</formula>
    </cfRule>
  </conditionalFormatting>
  <conditionalFormatting sqref="AX44:AX45">
    <cfRule type="cellIs" dxfId="2494" priority="4834" operator="greaterThan">
      <formula>100</formula>
    </cfRule>
    <cfRule type="cellIs" dxfId="2493" priority="4835" operator="equal">
      <formula>0</formula>
    </cfRule>
    <cfRule type="cellIs" dxfId="2492" priority="4836" operator="lessThan">
      <formula>0.01</formula>
    </cfRule>
    <cfRule type="cellIs" dxfId="2491" priority="4837" operator="between">
      <formula>0.01</formula>
      <formula>0.1</formula>
    </cfRule>
    <cfRule type="cellIs" dxfId="2490" priority="4838" operator="between">
      <formula>0.1</formula>
      <formula>10</formula>
    </cfRule>
  </conditionalFormatting>
  <conditionalFormatting sqref="AX47:AX61">
    <cfRule type="cellIs" dxfId="2489" priority="4815" operator="equal">
      <formula>0</formula>
    </cfRule>
    <cfRule type="cellIs" dxfId="2488" priority="4816" operator="lessThan">
      <formula>0.01</formula>
    </cfRule>
    <cfRule type="cellIs" dxfId="2487" priority="4818" operator="between">
      <formula>0.1</formula>
      <formula>10</formula>
    </cfRule>
    <cfRule type="cellIs" dxfId="2486" priority="4817" operator="between">
      <formula>0.01</formula>
      <formula>0.1</formula>
    </cfRule>
    <cfRule type="cellIs" dxfId="2485" priority="4819" operator="between">
      <formula>10</formula>
      <formula>100</formula>
    </cfRule>
    <cfRule type="cellIs" dxfId="2484" priority="4814" operator="greaterThan">
      <formula>100</formula>
    </cfRule>
  </conditionalFormatting>
  <conditionalFormatting sqref="AX63">
    <cfRule type="cellIs" dxfId="2483" priority="4794" operator="greaterThan">
      <formula>100</formula>
    </cfRule>
    <cfRule type="cellIs" dxfId="2482" priority="4795" operator="equal">
      <formula>0</formula>
    </cfRule>
    <cfRule type="cellIs" dxfId="2481" priority="4796" operator="lessThan">
      <formula>0.01</formula>
    </cfRule>
    <cfRule type="cellIs" dxfId="2480" priority="4797" operator="between">
      <formula>0.01</formula>
      <formula>0.1</formula>
    </cfRule>
    <cfRule type="cellIs" dxfId="2479" priority="4798" operator="between">
      <formula>0.1</formula>
      <formula>10</formula>
    </cfRule>
    <cfRule type="cellIs" dxfId="2478" priority="4799" operator="between">
      <formula>10</formula>
      <formula>100</formula>
    </cfRule>
  </conditionalFormatting>
  <conditionalFormatting sqref="AY10:AY42 BA10:BA42">
    <cfRule type="cellIs" dxfId="2477" priority="905" operator="between">
      <formula>10</formula>
      <formula>100</formula>
    </cfRule>
  </conditionalFormatting>
  <conditionalFormatting sqref="AY10:AY63 BA10:BA63">
    <cfRule type="cellIs" dxfId="2476" priority="895" operator="greaterThan">
      <formula>100</formula>
    </cfRule>
    <cfRule type="cellIs" dxfId="2475" priority="888" operator="between">
      <formula>0.01</formula>
      <formula>0.1</formula>
    </cfRule>
    <cfRule type="cellIs" dxfId="2474" priority="904" operator="between">
      <formula>0.1</formula>
      <formula>10</formula>
    </cfRule>
  </conditionalFormatting>
  <conditionalFormatting sqref="AY10:AY63">
    <cfRule type="cellIs" dxfId="2473" priority="886" operator="equal">
      <formula>0</formula>
    </cfRule>
    <cfRule type="cellIs" dxfId="2472" priority="902" operator="lessThan">
      <formula>0.01</formula>
    </cfRule>
  </conditionalFormatting>
  <conditionalFormatting sqref="AY43 BA43">
    <cfRule type="cellIs" dxfId="2471" priority="4786" operator="between">
      <formula>10</formula>
      <formula>100</formula>
    </cfRule>
    <cfRule type="cellIs" dxfId="2470" priority="4785" operator="between">
      <formula>0.1</formula>
      <formula>10</formula>
    </cfRule>
    <cfRule type="cellIs" dxfId="2469" priority="4784" operator="between">
      <formula>0.01</formula>
      <formula>0.1</formula>
    </cfRule>
  </conditionalFormatting>
  <conditionalFormatting sqref="AY46 BA46">
    <cfRule type="cellIs" dxfId="2468" priority="4782" operator="between">
      <formula>0.1</formula>
      <formula>10</formula>
    </cfRule>
    <cfRule type="cellIs" dxfId="2467" priority="4783" operator="between">
      <formula>10</formula>
      <formula>100</formula>
    </cfRule>
    <cfRule type="cellIs" dxfId="2466" priority="4781" operator="between">
      <formula>0.01</formula>
      <formula>0.1</formula>
    </cfRule>
  </conditionalFormatting>
  <conditionalFormatting sqref="AY47:AY63 BA47:BA63">
    <cfRule type="cellIs" dxfId="2465" priority="4693" operator="between">
      <formula>10</formula>
      <formula>100</formula>
    </cfRule>
  </conditionalFormatting>
  <conditionalFormatting sqref="AY44:AZ45">
    <cfRule type="cellIs" dxfId="2464" priority="4719" operator="between">
      <formula>10</formula>
      <formula>100</formula>
    </cfRule>
  </conditionalFormatting>
  <conditionalFormatting sqref="AZ10:AZ26">
    <cfRule type="cellIs" dxfId="2463" priority="889" operator="greaterThan">
      <formula>100</formula>
    </cfRule>
    <cfRule type="cellIs" dxfId="2462" priority="890" operator="equal">
      <formula>0</formula>
    </cfRule>
    <cfRule type="cellIs" dxfId="2461" priority="894" operator="between">
      <formula>10</formula>
      <formula>100</formula>
    </cfRule>
    <cfRule type="cellIs" dxfId="2460" priority="891" operator="lessThan">
      <formula>0.01</formula>
    </cfRule>
    <cfRule type="cellIs" dxfId="2459" priority="892" operator="between">
      <formula>0.01</formula>
      <formula>0.1</formula>
    </cfRule>
    <cfRule type="cellIs" dxfId="2458" priority="893" operator="between">
      <formula>0.1</formula>
      <formula>10</formula>
    </cfRule>
  </conditionalFormatting>
  <conditionalFormatting sqref="AZ28:AZ42">
    <cfRule type="cellIs" dxfId="2457" priority="4739" operator="between">
      <formula>10</formula>
      <formula>100</formula>
    </cfRule>
    <cfRule type="cellIs" dxfId="2456" priority="4737" operator="between">
      <formula>0.01</formula>
      <formula>0.1</formula>
    </cfRule>
    <cfRule type="cellIs" dxfId="2455" priority="4738" operator="between">
      <formula>0.1</formula>
      <formula>10</formula>
    </cfRule>
    <cfRule type="cellIs" dxfId="2454" priority="4736" operator="lessThan">
      <formula>0.01</formula>
    </cfRule>
    <cfRule type="cellIs" dxfId="2453" priority="4735" operator="equal">
      <formula>0</formula>
    </cfRule>
    <cfRule type="cellIs" dxfId="2452" priority="4734" operator="greaterThan">
      <formula>100</formula>
    </cfRule>
  </conditionalFormatting>
  <conditionalFormatting sqref="AZ44:AZ45">
    <cfRule type="cellIs" dxfId="2451" priority="4715" operator="equal">
      <formula>0</formula>
    </cfRule>
    <cfRule type="cellIs" dxfId="2450" priority="4714" operator="greaterThan">
      <formula>100</formula>
    </cfRule>
    <cfRule type="cellIs" dxfId="2449" priority="4716" operator="lessThan">
      <formula>0.01</formula>
    </cfRule>
    <cfRule type="cellIs" dxfId="2448" priority="4717" operator="between">
      <formula>0.01</formula>
      <formula>0.1</formula>
    </cfRule>
    <cfRule type="cellIs" dxfId="2447" priority="4718" operator="between">
      <formula>0.1</formula>
      <formula>10</formula>
    </cfRule>
  </conditionalFormatting>
  <conditionalFormatting sqref="AZ47:AZ61">
    <cfRule type="cellIs" dxfId="2446" priority="4699" operator="between">
      <formula>10</formula>
      <formula>100</formula>
    </cfRule>
    <cfRule type="cellIs" dxfId="2445" priority="4698" operator="between">
      <formula>0.1</formula>
      <formula>10</formula>
    </cfRule>
    <cfRule type="cellIs" dxfId="2444" priority="4697" operator="between">
      <formula>0.01</formula>
      <formula>0.1</formula>
    </cfRule>
    <cfRule type="cellIs" dxfId="2443" priority="4696" operator="lessThan">
      <formula>0.01</formula>
    </cfRule>
    <cfRule type="cellIs" dxfId="2442" priority="4695" operator="equal">
      <formula>0</formula>
    </cfRule>
    <cfRule type="cellIs" dxfId="2441" priority="4694" operator="greaterThan">
      <formula>100</formula>
    </cfRule>
  </conditionalFormatting>
  <conditionalFormatting sqref="AZ63">
    <cfRule type="cellIs" dxfId="2440" priority="4678" operator="between">
      <formula>0.1</formula>
      <formula>10</formula>
    </cfRule>
    <cfRule type="cellIs" dxfId="2439" priority="4676" operator="lessThan">
      <formula>0.01</formula>
    </cfRule>
    <cfRule type="cellIs" dxfId="2438" priority="4679" operator="between">
      <formula>10</formula>
      <formula>100</formula>
    </cfRule>
    <cfRule type="cellIs" dxfId="2437" priority="4675" operator="equal">
      <formula>0</formula>
    </cfRule>
    <cfRule type="cellIs" dxfId="2436" priority="4674" operator="greaterThan">
      <formula>100</formula>
    </cfRule>
    <cfRule type="cellIs" dxfId="2435" priority="4677" operator="between">
      <formula>0.01</formula>
      <formula>0.1</formula>
    </cfRule>
  </conditionalFormatting>
  <conditionalFormatting sqref="BA10:BA63">
    <cfRule type="cellIs" dxfId="2434" priority="903" operator="lessThan">
      <formula>0.01</formula>
    </cfRule>
    <cfRule type="cellIs" dxfId="2433" priority="887" operator="equal">
      <formula>0</formula>
    </cfRule>
  </conditionalFormatting>
  <conditionalFormatting sqref="BA44:BB45">
    <cfRule type="cellIs" dxfId="2432" priority="4726" operator="between">
      <formula>10</formula>
      <formula>100</formula>
    </cfRule>
  </conditionalFormatting>
  <conditionalFormatting sqref="BB10:BB26">
    <cfRule type="cellIs" dxfId="2431" priority="901" operator="between">
      <formula>10</formula>
      <formula>100</formula>
    </cfRule>
    <cfRule type="cellIs" dxfId="2430" priority="896" operator="greaterThan">
      <formula>100</formula>
    </cfRule>
    <cfRule type="cellIs" dxfId="2429" priority="897" operator="equal">
      <formula>0</formula>
    </cfRule>
    <cfRule type="cellIs" dxfId="2428" priority="898" operator="lessThan">
      <formula>0.01</formula>
    </cfRule>
    <cfRule type="cellIs" dxfId="2427" priority="899" operator="between">
      <formula>0.01</formula>
      <formula>0.1</formula>
    </cfRule>
    <cfRule type="cellIs" dxfId="2426" priority="900" operator="between">
      <formula>0.1</formula>
      <formula>10</formula>
    </cfRule>
  </conditionalFormatting>
  <conditionalFormatting sqref="BB28:BB42">
    <cfRule type="cellIs" dxfId="2425" priority="4742" operator="equal">
      <formula>0</formula>
    </cfRule>
    <cfRule type="cellIs" dxfId="2424" priority="4746" operator="between">
      <formula>10</formula>
      <formula>100</formula>
    </cfRule>
    <cfRule type="cellIs" dxfId="2423" priority="4745" operator="between">
      <formula>0.1</formula>
      <formula>10</formula>
    </cfRule>
    <cfRule type="cellIs" dxfId="2422" priority="4743" operator="lessThan">
      <formula>0.01</formula>
    </cfRule>
    <cfRule type="cellIs" dxfId="2421" priority="4744" operator="between">
      <formula>0.01</formula>
      <formula>0.1</formula>
    </cfRule>
    <cfRule type="cellIs" dxfId="2420" priority="4741" operator="greaterThan">
      <formula>100</formula>
    </cfRule>
  </conditionalFormatting>
  <conditionalFormatting sqref="BB44:BB45">
    <cfRule type="cellIs" dxfId="2419" priority="4723" operator="lessThan">
      <formula>0.01</formula>
    </cfRule>
    <cfRule type="cellIs" dxfId="2418" priority="4722" operator="equal">
      <formula>0</formula>
    </cfRule>
    <cfRule type="cellIs" dxfId="2417" priority="4721" operator="greaterThan">
      <formula>100</formula>
    </cfRule>
    <cfRule type="cellIs" dxfId="2416" priority="4724" operator="between">
      <formula>0.01</formula>
      <formula>0.1</formula>
    </cfRule>
    <cfRule type="cellIs" dxfId="2415" priority="4725" operator="between">
      <formula>0.1</formula>
      <formula>10</formula>
    </cfRule>
  </conditionalFormatting>
  <conditionalFormatting sqref="BB47:BB61">
    <cfRule type="cellIs" dxfId="2414" priority="4701" operator="greaterThan">
      <formula>100</formula>
    </cfRule>
    <cfRule type="cellIs" dxfId="2413" priority="4704" operator="between">
      <formula>0.01</formula>
      <formula>0.1</formula>
    </cfRule>
    <cfRule type="cellIs" dxfId="2412" priority="4702" operator="equal">
      <formula>0</formula>
    </cfRule>
    <cfRule type="cellIs" dxfId="2411" priority="4705" operator="between">
      <formula>0.1</formula>
      <formula>10</formula>
    </cfRule>
    <cfRule type="cellIs" dxfId="2410" priority="4706" operator="between">
      <formula>10</formula>
      <formula>100</formula>
    </cfRule>
    <cfRule type="cellIs" dxfId="2409" priority="4703" operator="lessThan">
      <formula>0.01</formula>
    </cfRule>
  </conditionalFormatting>
  <conditionalFormatting sqref="BB63">
    <cfRule type="cellIs" dxfId="2408" priority="4682" operator="equal">
      <formula>0</formula>
    </cfRule>
    <cfRule type="cellIs" dxfId="2407" priority="4683" operator="lessThan">
      <formula>0.01</formula>
    </cfRule>
    <cfRule type="cellIs" dxfId="2406" priority="4684" operator="between">
      <formula>0.01</formula>
      <formula>0.1</formula>
    </cfRule>
    <cfRule type="cellIs" dxfId="2405" priority="4681" operator="greaterThan">
      <formula>100</formula>
    </cfRule>
    <cfRule type="cellIs" dxfId="2404" priority="4686" operator="between">
      <formula>10</formula>
      <formula>100</formula>
    </cfRule>
    <cfRule type="cellIs" dxfId="2403" priority="4685" operator="between">
      <formula>0.1</formula>
      <formula>10</formula>
    </cfRule>
  </conditionalFormatting>
  <conditionalFormatting sqref="BC10:BC42 BE10:BE42">
    <cfRule type="cellIs" dxfId="2402" priority="885" operator="between">
      <formula>10</formula>
      <formula>100</formula>
    </cfRule>
  </conditionalFormatting>
  <conditionalFormatting sqref="BC10:BC63 BE10:BE63">
    <cfRule type="cellIs" dxfId="2401" priority="868" operator="between">
      <formula>0.01</formula>
      <formula>0.1</formula>
    </cfRule>
    <cfRule type="cellIs" dxfId="2400" priority="884" operator="between">
      <formula>0.1</formula>
      <formula>10</formula>
    </cfRule>
    <cfRule type="cellIs" dxfId="2399" priority="875" operator="greaterThan">
      <formula>100</formula>
    </cfRule>
  </conditionalFormatting>
  <conditionalFormatting sqref="BC10:BC63">
    <cfRule type="cellIs" dxfId="2398" priority="866" operator="equal">
      <formula>0</formula>
    </cfRule>
    <cfRule type="cellIs" dxfId="2397" priority="882" operator="lessThan">
      <formula>0.01</formula>
    </cfRule>
  </conditionalFormatting>
  <conditionalFormatting sqref="BC43 BE43">
    <cfRule type="cellIs" dxfId="2396" priority="4673" operator="between">
      <formula>10</formula>
      <formula>100</formula>
    </cfRule>
    <cfRule type="cellIs" dxfId="2395" priority="4671" operator="between">
      <formula>0.01</formula>
      <formula>0.1</formula>
    </cfRule>
    <cfRule type="cellIs" dxfId="2394" priority="4672" operator="between">
      <formula>0.1</formula>
      <formula>10</formula>
    </cfRule>
  </conditionalFormatting>
  <conditionalFormatting sqref="BC46 BE46">
    <cfRule type="cellIs" dxfId="2393" priority="4668" operator="between">
      <formula>0.01</formula>
      <formula>0.1</formula>
    </cfRule>
    <cfRule type="cellIs" dxfId="2392" priority="4669" operator="between">
      <formula>0.1</formula>
      <formula>10</formula>
    </cfRule>
    <cfRule type="cellIs" dxfId="2391" priority="4670" operator="between">
      <formula>10</formula>
      <formula>100</formula>
    </cfRule>
  </conditionalFormatting>
  <conditionalFormatting sqref="BC47:BC63 BE47:BE63">
    <cfRule type="cellIs" dxfId="2390" priority="4580" operator="between">
      <formula>10</formula>
      <formula>100</formula>
    </cfRule>
  </conditionalFormatting>
  <conditionalFormatting sqref="BC44:BD45">
    <cfRule type="cellIs" dxfId="2389" priority="4606" operator="between">
      <formula>10</formula>
      <formula>100</formula>
    </cfRule>
  </conditionalFormatting>
  <conditionalFormatting sqref="BD10:BD26">
    <cfRule type="cellIs" dxfId="2388" priority="870" operator="equal">
      <formula>0</formula>
    </cfRule>
    <cfRule type="cellIs" dxfId="2387" priority="871" operator="lessThan">
      <formula>0.01</formula>
    </cfRule>
    <cfRule type="cellIs" dxfId="2386" priority="872" operator="between">
      <formula>0.01</formula>
      <formula>0.1</formula>
    </cfRule>
    <cfRule type="cellIs" dxfId="2385" priority="874" operator="between">
      <formula>10</formula>
      <formula>100</formula>
    </cfRule>
    <cfRule type="cellIs" dxfId="2384" priority="873" operator="between">
      <formula>0.1</formula>
      <formula>10</formula>
    </cfRule>
    <cfRule type="cellIs" dxfId="2383" priority="869" operator="greaterThan">
      <formula>100</formula>
    </cfRule>
  </conditionalFormatting>
  <conditionalFormatting sqref="BD28:BD42">
    <cfRule type="cellIs" dxfId="2382" priority="4621" operator="greaterThan">
      <formula>100</formula>
    </cfRule>
    <cfRule type="cellIs" dxfId="2381" priority="4622" operator="equal">
      <formula>0</formula>
    </cfRule>
    <cfRule type="cellIs" dxfId="2380" priority="4623" operator="lessThan">
      <formula>0.01</formula>
    </cfRule>
    <cfRule type="cellIs" dxfId="2379" priority="4624" operator="between">
      <formula>0.01</formula>
      <formula>0.1</formula>
    </cfRule>
    <cfRule type="cellIs" dxfId="2378" priority="4625" operator="between">
      <formula>0.1</formula>
      <formula>10</formula>
    </cfRule>
    <cfRule type="cellIs" dxfId="2377" priority="4626" operator="between">
      <formula>10</formula>
      <formula>100</formula>
    </cfRule>
  </conditionalFormatting>
  <conditionalFormatting sqref="BD44:BD45">
    <cfRule type="cellIs" dxfId="2376" priority="4601" operator="greaterThan">
      <formula>100</formula>
    </cfRule>
    <cfRule type="cellIs" dxfId="2375" priority="4602" operator="equal">
      <formula>0</formula>
    </cfRule>
    <cfRule type="cellIs" dxfId="2374" priority="4603" operator="lessThan">
      <formula>0.01</formula>
    </cfRule>
    <cfRule type="cellIs" dxfId="2373" priority="4604" operator="between">
      <formula>0.01</formula>
      <formula>0.1</formula>
    </cfRule>
    <cfRule type="cellIs" dxfId="2372" priority="4605" operator="between">
      <formula>0.1</formula>
      <formula>10</formula>
    </cfRule>
  </conditionalFormatting>
  <conditionalFormatting sqref="BD47:BD61">
    <cfRule type="cellIs" dxfId="2371" priority="4582" operator="equal">
      <formula>0</formula>
    </cfRule>
    <cfRule type="cellIs" dxfId="2370" priority="4584" operator="between">
      <formula>0.01</formula>
      <formula>0.1</formula>
    </cfRule>
    <cfRule type="cellIs" dxfId="2369" priority="4585" operator="between">
      <formula>0.1</formula>
      <formula>10</formula>
    </cfRule>
    <cfRule type="cellIs" dxfId="2368" priority="4586" operator="between">
      <formula>10</formula>
      <formula>100</formula>
    </cfRule>
    <cfRule type="cellIs" dxfId="2367" priority="4583" operator="lessThan">
      <formula>0.01</formula>
    </cfRule>
    <cfRule type="cellIs" dxfId="2366" priority="4581" operator="greaterThan">
      <formula>100</formula>
    </cfRule>
  </conditionalFormatting>
  <conditionalFormatting sqref="BD63">
    <cfRule type="cellIs" dxfId="2365" priority="4564" operator="between">
      <formula>0.01</formula>
      <formula>0.1</formula>
    </cfRule>
    <cfRule type="cellIs" dxfId="2364" priority="4566" operator="between">
      <formula>10</formula>
      <formula>100</formula>
    </cfRule>
    <cfRule type="cellIs" dxfId="2363" priority="4565" operator="between">
      <formula>0.1</formula>
      <formula>10</formula>
    </cfRule>
    <cfRule type="cellIs" dxfId="2362" priority="4561" operator="greaterThan">
      <formula>100</formula>
    </cfRule>
    <cfRule type="cellIs" dxfId="2361" priority="4562" operator="equal">
      <formula>0</formula>
    </cfRule>
    <cfRule type="cellIs" dxfId="2360" priority="4563" operator="lessThan">
      <formula>0.01</formula>
    </cfRule>
  </conditionalFormatting>
  <conditionalFormatting sqref="BE10:BE63">
    <cfRule type="cellIs" dxfId="2359" priority="883" operator="lessThan">
      <formula>0.01</formula>
    </cfRule>
    <cfRule type="cellIs" dxfId="2358" priority="867" operator="equal">
      <formula>0</formula>
    </cfRule>
  </conditionalFormatting>
  <conditionalFormatting sqref="BE44:BF45">
    <cfRule type="cellIs" dxfId="2357" priority="4613" operator="between">
      <formula>10</formula>
      <formula>100</formula>
    </cfRule>
  </conditionalFormatting>
  <conditionalFormatting sqref="BF10:BF26">
    <cfRule type="cellIs" dxfId="2356" priority="877" operator="equal">
      <formula>0</formula>
    </cfRule>
    <cfRule type="cellIs" dxfId="2355" priority="878" operator="lessThan">
      <formula>0.01</formula>
    </cfRule>
    <cfRule type="cellIs" dxfId="2354" priority="881" operator="between">
      <formula>10</formula>
      <formula>100</formula>
    </cfRule>
    <cfRule type="cellIs" dxfId="2353" priority="880" operator="between">
      <formula>0.1</formula>
      <formula>10</formula>
    </cfRule>
    <cfRule type="cellIs" dxfId="2352" priority="879" operator="between">
      <formula>0.01</formula>
      <formula>0.1</formula>
    </cfRule>
    <cfRule type="cellIs" dxfId="2351" priority="876" operator="greaterThan">
      <formula>100</formula>
    </cfRule>
  </conditionalFormatting>
  <conditionalFormatting sqref="BF28:BF42">
    <cfRule type="cellIs" dxfId="2350" priority="4632" operator="between">
      <formula>0.1</formula>
      <formula>10</formula>
    </cfRule>
    <cfRule type="cellIs" dxfId="2349" priority="4633" operator="between">
      <formula>10</formula>
      <formula>100</formula>
    </cfRule>
    <cfRule type="cellIs" dxfId="2348" priority="4628" operator="greaterThan">
      <formula>100</formula>
    </cfRule>
    <cfRule type="cellIs" dxfId="2347" priority="4629" operator="equal">
      <formula>0</formula>
    </cfRule>
    <cfRule type="cellIs" dxfId="2346" priority="4630" operator="lessThan">
      <formula>0.01</formula>
    </cfRule>
    <cfRule type="cellIs" dxfId="2345" priority="4631" operator="between">
      <formula>0.01</formula>
      <formula>0.1</formula>
    </cfRule>
  </conditionalFormatting>
  <conditionalFormatting sqref="BF44:BF45">
    <cfRule type="cellIs" dxfId="2344" priority="4611" operator="between">
      <formula>0.01</formula>
      <formula>0.1</formula>
    </cfRule>
    <cfRule type="cellIs" dxfId="2343" priority="4612" operator="between">
      <formula>0.1</formula>
      <formula>10</formula>
    </cfRule>
    <cfRule type="cellIs" dxfId="2342" priority="4609" operator="equal">
      <formula>0</formula>
    </cfRule>
    <cfRule type="cellIs" dxfId="2341" priority="4608" operator="greaterThan">
      <formula>100</formula>
    </cfRule>
    <cfRule type="cellIs" dxfId="2340" priority="4610" operator="lessThan">
      <formula>0.01</formula>
    </cfRule>
  </conditionalFormatting>
  <conditionalFormatting sqref="BF47:BF61">
    <cfRule type="cellIs" dxfId="2339" priority="4592" operator="between">
      <formula>0.1</formula>
      <formula>10</formula>
    </cfRule>
    <cfRule type="cellIs" dxfId="2338" priority="4590" operator="lessThan">
      <formula>0.01</formula>
    </cfRule>
    <cfRule type="cellIs" dxfId="2337" priority="4589" operator="equal">
      <formula>0</formula>
    </cfRule>
    <cfRule type="cellIs" dxfId="2336" priority="4591" operator="between">
      <formula>0.01</formula>
      <formula>0.1</formula>
    </cfRule>
    <cfRule type="cellIs" dxfId="2335" priority="4588" operator="greaterThan">
      <formula>100</formula>
    </cfRule>
    <cfRule type="cellIs" dxfId="2334" priority="4593" operator="between">
      <formula>10</formula>
      <formula>100</formula>
    </cfRule>
  </conditionalFormatting>
  <conditionalFormatting sqref="BF63">
    <cfRule type="cellIs" dxfId="2333" priority="4573" operator="between">
      <formula>10</formula>
      <formula>100</formula>
    </cfRule>
    <cfRule type="cellIs" dxfId="2332" priority="4569" operator="equal">
      <formula>0</formula>
    </cfRule>
    <cfRule type="cellIs" dxfId="2331" priority="4571" operator="between">
      <formula>0.01</formula>
      <formula>0.1</formula>
    </cfRule>
    <cfRule type="cellIs" dxfId="2330" priority="4572" operator="between">
      <formula>0.1</formula>
      <formula>10</formula>
    </cfRule>
    <cfRule type="cellIs" dxfId="2329" priority="4568" operator="greaterThan">
      <formula>100</formula>
    </cfRule>
    <cfRule type="cellIs" dxfId="2328" priority="4570" operator="lessThan">
      <formula>0.01</formula>
    </cfRule>
  </conditionalFormatting>
  <conditionalFormatting sqref="BG10:BG42 BI10:BI42">
    <cfRule type="cellIs" dxfId="2327" priority="865" operator="between">
      <formula>10</formula>
      <formula>100</formula>
    </cfRule>
  </conditionalFormatting>
  <conditionalFormatting sqref="BG10:BG63 BI10:BI63">
    <cfRule type="cellIs" dxfId="2326" priority="848" operator="between">
      <formula>0.01</formula>
      <formula>0.1</formula>
    </cfRule>
    <cfRule type="cellIs" dxfId="2325" priority="855" operator="greaterThan">
      <formula>100</formula>
    </cfRule>
    <cfRule type="cellIs" dxfId="2324" priority="864" operator="between">
      <formula>0.1</formula>
      <formula>10</formula>
    </cfRule>
  </conditionalFormatting>
  <conditionalFormatting sqref="BG10:BG63">
    <cfRule type="cellIs" dxfId="2323" priority="862" operator="lessThan">
      <formula>0.01</formula>
    </cfRule>
    <cfRule type="cellIs" dxfId="2322" priority="846" operator="equal">
      <formula>0</formula>
    </cfRule>
  </conditionalFormatting>
  <conditionalFormatting sqref="BG43 BI43">
    <cfRule type="cellIs" dxfId="2321" priority="4558" operator="between">
      <formula>0.01</formula>
      <formula>0.1</formula>
    </cfRule>
    <cfRule type="cellIs" dxfId="2320" priority="4559" operator="between">
      <formula>0.1</formula>
      <formula>10</formula>
    </cfRule>
    <cfRule type="cellIs" dxfId="2319" priority="4560" operator="between">
      <formula>10</formula>
      <formula>100</formula>
    </cfRule>
  </conditionalFormatting>
  <conditionalFormatting sqref="BG46 BI46">
    <cfRule type="cellIs" dxfId="2318" priority="4555" operator="between">
      <formula>0.01</formula>
      <formula>0.1</formula>
    </cfRule>
    <cfRule type="cellIs" dxfId="2317" priority="4557" operator="between">
      <formula>10</formula>
      <formula>100</formula>
    </cfRule>
    <cfRule type="cellIs" dxfId="2316" priority="4556" operator="between">
      <formula>0.1</formula>
      <formula>10</formula>
    </cfRule>
  </conditionalFormatting>
  <conditionalFormatting sqref="BG47:BG63 BI47:BI63">
    <cfRule type="cellIs" dxfId="2315" priority="4467" operator="between">
      <formula>10</formula>
      <formula>100</formula>
    </cfRule>
  </conditionalFormatting>
  <conditionalFormatting sqref="BG44:BH45">
    <cfRule type="cellIs" dxfId="2314" priority="4493" operator="between">
      <formula>10</formula>
      <formula>100</formula>
    </cfRule>
  </conditionalFormatting>
  <conditionalFormatting sqref="BH10:BH26">
    <cfRule type="cellIs" dxfId="2313" priority="854" operator="between">
      <formula>10</formula>
      <formula>100</formula>
    </cfRule>
    <cfRule type="cellIs" dxfId="2312" priority="851" operator="lessThan">
      <formula>0.01</formula>
    </cfRule>
    <cfRule type="cellIs" dxfId="2311" priority="852" operator="between">
      <formula>0.01</formula>
      <formula>0.1</formula>
    </cfRule>
    <cfRule type="cellIs" dxfId="2310" priority="853" operator="between">
      <formula>0.1</formula>
      <formula>10</formula>
    </cfRule>
    <cfRule type="cellIs" dxfId="2309" priority="849" operator="greaterThan">
      <formula>100</formula>
    </cfRule>
    <cfRule type="cellIs" dxfId="2308" priority="850" operator="equal">
      <formula>0</formula>
    </cfRule>
  </conditionalFormatting>
  <conditionalFormatting sqref="BH28:BH42">
    <cfRule type="cellIs" dxfId="2307" priority="4508" operator="greaterThan">
      <formula>100</formula>
    </cfRule>
    <cfRule type="cellIs" dxfId="2306" priority="4509" operator="equal">
      <formula>0</formula>
    </cfRule>
    <cfRule type="cellIs" dxfId="2305" priority="4510" operator="lessThan">
      <formula>0.01</formula>
    </cfRule>
    <cfRule type="cellIs" dxfId="2304" priority="4512" operator="between">
      <formula>0.1</formula>
      <formula>10</formula>
    </cfRule>
    <cfRule type="cellIs" dxfId="2303" priority="4513" operator="between">
      <formula>10</formula>
      <formula>100</formula>
    </cfRule>
    <cfRule type="cellIs" dxfId="2302" priority="4511" operator="between">
      <formula>0.01</formula>
      <formula>0.1</formula>
    </cfRule>
  </conditionalFormatting>
  <conditionalFormatting sqref="BH44:BH45">
    <cfRule type="cellIs" dxfId="2301" priority="4492" operator="between">
      <formula>0.1</formula>
      <formula>10</formula>
    </cfRule>
    <cfRule type="cellIs" dxfId="2300" priority="4491" operator="between">
      <formula>0.01</formula>
      <formula>0.1</formula>
    </cfRule>
    <cfRule type="cellIs" dxfId="2299" priority="4488" operator="greaterThan">
      <formula>100</formula>
    </cfRule>
    <cfRule type="cellIs" dxfId="2298" priority="4489" operator="equal">
      <formula>0</formula>
    </cfRule>
    <cfRule type="cellIs" dxfId="2297" priority="4490" operator="lessThan">
      <formula>0.01</formula>
    </cfRule>
  </conditionalFormatting>
  <conditionalFormatting sqref="BH47:BH61">
    <cfRule type="cellIs" dxfId="2296" priority="4468" operator="greaterThan">
      <formula>100</formula>
    </cfRule>
    <cfRule type="cellIs" dxfId="2295" priority="4469" operator="equal">
      <formula>0</formula>
    </cfRule>
    <cfRule type="cellIs" dxfId="2294" priority="4470" operator="lessThan">
      <formula>0.01</formula>
    </cfRule>
    <cfRule type="cellIs" dxfId="2293" priority="4471" operator="between">
      <formula>0.01</formula>
      <formula>0.1</formula>
    </cfRule>
    <cfRule type="cellIs" dxfId="2292" priority="4472" operator="between">
      <formula>0.1</formula>
      <formula>10</formula>
    </cfRule>
    <cfRule type="cellIs" dxfId="2291" priority="4473" operator="between">
      <formula>10</formula>
      <formula>100</formula>
    </cfRule>
  </conditionalFormatting>
  <conditionalFormatting sqref="BH63">
    <cfRule type="cellIs" dxfId="2290" priority="4452" operator="between">
      <formula>0.1</formula>
      <formula>10</formula>
    </cfRule>
    <cfRule type="cellIs" dxfId="2289" priority="4453" operator="between">
      <formula>10</formula>
      <formula>100</formula>
    </cfRule>
    <cfRule type="cellIs" dxfId="2288" priority="4450" operator="lessThan">
      <formula>0.01</formula>
    </cfRule>
    <cfRule type="cellIs" dxfId="2287" priority="4448" operator="greaterThan">
      <formula>100</formula>
    </cfRule>
    <cfRule type="cellIs" dxfId="2286" priority="4449" operator="equal">
      <formula>0</formula>
    </cfRule>
    <cfRule type="cellIs" dxfId="2285" priority="4451" operator="between">
      <formula>0.01</formula>
      <formula>0.1</formula>
    </cfRule>
  </conditionalFormatting>
  <conditionalFormatting sqref="BI10:BI63">
    <cfRule type="cellIs" dxfId="2284" priority="847" operator="equal">
      <formula>0</formula>
    </cfRule>
    <cfRule type="cellIs" dxfId="2283" priority="863" operator="lessThan">
      <formula>0.01</formula>
    </cfRule>
  </conditionalFormatting>
  <conditionalFormatting sqref="BI44:BJ45">
    <cfRule type="cellIs" dxfId="2282" priority="4500" operator="between">
      <formula>10</formula>
      <formula>100</formula>
    </cfRule>
  </conditionalFormatting>
  <conditionalFormatting sqref="BJ10:BJ26">
    <cfRule type="cellIs" dxfId="2281" priority="858" operator="lessThan">
      <formula>0.01</formula>
    </cfRule>
    <cfRule type="cellIs" dxfId="2280" priority="861" operator="between">
      <formula>10</formula>
      <formula>100</formula>
    </cfRule>
    <cfRule type="cellIs" dxfId="2279" priority="860" operator="between">
      <formula>0.1</formula>
      <formula>10</formula>
    </cfRule>
    <cfRule type="cellIs" dxfId="2278" priority="859" operator="between">
      <formula>0.01</formula>
      <formula>0.1</formula>
    </cfRule>
    <cfRule type="cellIs" dxfId="2277" priority="856" operator="greaterThan">
      <formula>100</formula>
    </cfRule>
    <cfRule type="cellIs" dxfId="2276" priority="857" operator="equal">
      <formula>0</formula>
    </cfRule>
  </conditionalFormatting>
  <conditionalFormatting sqref="BJ28:BJ42">
    <cfRule type="cellIs" dxfId="2275" priority="4516" operator="equal">
      <formula>0</formula>
    </cfRule>
    <cfRule type="cellIs" dxfId="2274" priority="4517" operator="lessThan">
      <formula>0.01</formula>
    </cfRule>
    <cfRule type="cellIs" dxfId="2273" priority="4519" operator="between">
      <formula>0.1</formula>
      <formula>10</formula>
    </cfRule>
    <cfRule type="cellIs" dxfId="2272" priority="4518" operator="between">
      <formula>0.01</formula>
      <formula>0.1</formula>
    </cfRule>
    <cfRule type="cellIs" dxfId="2271" priority="4515" operator="greaterThan">
      <formula>100</formula>
    </cfRule>
    <cfRule type="cellIs" dxfId="2270" priority="4520" operator="between">
      <formula>10</formula>
      <formula>100</formula>
    </cfRule>
  </conditionalFormatting>
  <conditionalFormatting sqref="BJ44:BJ45">
    <cfRule type="cellIs" dxfId="2269" priority="4495" operator="greaterThan">
      <formula>100</formula>
    </cfRule>
    <cfRule type="cellIs" dxfId="2268" priority="4496" operator="equal">
      <formula>0</formula>
    </cfRule>
    <cfRule type="cellIs" dxfId="2267" priority="4497" operator="lessThan">
      <formula>0.01</formula>
    </cfRule>
    <cfRule type="cellIs" dxfId="2266" priority="4498" operator="between">
      <formula>0.01</formula>
      <formula>0.1</formula>
    </cfRule>
    <cfRule type="cellIs" dxfId="2265" priority="4499" operator="between">
      <formula>0.1</formula>
      <formula>10</formula>
    </cfRule>
  </conditionalFormatting>
  <conditionalFormatting sqref="BJ47:BJ61">
    <cfRule type="cellIs" dxfId="2264" priority="4477" operator="lessThan">
      <formula>0.01</formula>
    </cfRule>
    <cfRule type="cellIs" dxfId="2263" priority="4475" operator="greaterThan">
      <formula>100</formula>
    </cfRule>
    <cfRule type="cellIs" dxfId="2262" priority="4478" operator="between">
      <formula>0.01</formula>
      <formula>0.1</formula>
    </cfRule>
    <cfRule type="cellIs" dxfId="2261" priority="4480" operator="between">
      <formula>10</formula>
      <formula>100</formula>
    </cfRule>
    <cfRule type="cellIs" dxfId="2260" priority="4479" operator="between">
      <formula>0.1</formula>
      <formula>10</formula>
    </cfRule>
    <cfRule type="cellIs" dxfId="2259" priority="4476" operator="equal">
      <formula>0</formula>
    </cfRule>
  </conditionalFormatting>
  <conditionalFormatting sqref="BJ63">
    <cfRule type="cellIs" dxfId="2258" priority="4456" operator="equal">
      <formula>0</formula>
    </cfRule>
    <cfRule type="cellIs" dxfId="2257" priority="4460" operator="between">
      <formula>10</formula>
      <formula>100</formula>
    </cfRule>
    <cfRule type="cellIs" dxfId="2256" priority="4455" operator="greaterThan">
      <formula>100</formula>
    </cfRule>
    <cfRule type="cellIs" dxfId="2255" priority="4459" operator="between">
      <formula>0.1</formula>
      <formula>10</formula>
    </cfRule>
    <cfRule type="cellIs" dxfId="2254" priority="4458" operator="between">
      <formula>0.01</formula>
      <formula>0.1</formula>
    </cfRule>
    <cfRule type="cellIs" dxfId="2253" priority="4457" operator="lessThan">
      <formula>0.01</formula>
    </cfRule>
  </conditionalFormatting>
  <conditionalFormatting sqref="BK10:BK42 BM10:BM42">
    <cfRule type="cellIs" dxfId="2252" priority="845" operator="between">
      <formula>10</formula>
      <formula>100</formula>
    </cfRule>
  </conditionalFormatting>
  <conditionalFormatting sqref="BK10:BK63 BM10:BM63">
    <cfRule type="cellIs" dxfId="2251" priority="835" operator="greaterThan">
      <formula>100</formula>
    </cfRule>
    <cfRule type="cellIs" dxfId="2250" priority="844" operator="between">
      <formula>0.1</formula>
      <formula>10</formula>
    </cfRule>
    <cfRule type="cellIs" dxfId="2249" priority="828" operator="between">
      <formula>0.01</formula>
      <formula>0.1</formula>
    </cfRule>
  </conditionalFormatting>
  <conditionalFormatting sqref="BK10:BK63">
    <cfRule type="cellIs" dxfId="2248" priority="842" operator="lessThan">
      <formula>0.01</formula>
    </cfRule>
    <cfRule type="cellIs" dxfId="2247" priority="826" operator="equal">
      <formula>0</formula>
    </cfRule>
  </conditionalFormatting>
  <conditionalFormatting sqref="BK43 BM43">
    <cfRule type="cellIs" dxfId="2246" priority="4445" operator="between">
      <formula>0.01</formula>
      <formula>0.1</formula>
    </cfRule>
    <cfRule type="cellIs" dxfId="2245" priority="4447" operator="between">
      <formula>10</formula>
      <formula>100</formula>
    </cfRule>
    <cfRule type="cellIs" dxfId="2244" priority="4446" operator="between">
      <formula>0.1</formula>
      <formula>10</formula>
    </cfRule>
  </conditionalFormatting>
  <conditionalFormatting sqref="BK46 BM46">
    <cfRule type="cellIs" dxfId="2243" priority="4442" operator="between">
      <formula>0.01</formula>
      <formula>0.1</formula>
    </cfRule>
    <cfRule type="cellIs" dxfId="2242" priority="4444" operator="between">
      <formula>10</formula>
      <formula>100</formula>
    </cfRule>
    <cfRule type="cellIs" dxfId="2241" priority="4443" operator="between">
      <formula>0.1</formula>
      <formula>10</formula>
    </cfRule>
  </conditionalFormatting>
  <conditionalFormatting sqref="BK47:BK63 BM47:BM63">
    <cfRule type="cellIs" dxfId="2240" priority="4354" operator="between">
      <formula>10</formula>
      <formula>100</formula>
    </cfRule>
  </conditionalFormatting>
  <conditionalFormatting sqref="BK44:BL45">
    <cfRule type="cellIs" dxfId="2239" priority="4380" operator="between">
      <formula>10</formula>
      <formula>100</formula>
    </cfRule>
  </conditionalFormatting>
  <conditionalFormatting sqref="BL10:BL26">
    <cfRule type="cellIs" dxfId="2238" priority="831" operator="lessThan">
      <formula>0.01</formula>
    </cfRule>
    <cfRule type="cellIs" dxfId="2237" priority="832" operator="between">
      <formula>0.01</formula>
      <formula>0.1</formula>
    </cfRule>
    <cfRule type="cellIs" dxfId="2236" priority="833" operator="between">
      <formula>0.1</formula>
      <formula>10</formula>
    </cfRule>
    <cfRule type="cellIs" dxfId="2235" priority="829" operator="greaterThan">
      <formula>100</formula>
    </cfRule>
    <cfRule type="cellIs" dxfId="2234" priority="834" operator="between">
      <formula>10</formula>
      <formula>100</formula>
    </cfRule>
    <cfRule type="cellIs" dxfId="2233" priority="830" operator="equal">
      <formula>0</formula>
    </cfRule>
  </conditionalFormatting>
  <conditionalFormatting sqref="BL28:BL42">
    <cfRule type="cellIs" dxfId="2232" priority="4397" operator="lessThan">
      <formula>0.01</formula>
    </cfRule>
    <cfRule type="cellIs" dxfId="2231" priority="4396" operator="equal">
      <formula>0</formula>
    </cfRule>
    <cfRule type="cellIs" dxfId="2230" priority="4395" operator="greaterThan">
      <formula>100</formula>
    </cfRule>
    <cfRule type="cellIs" dxfId="2229" priority="4398" operator="between">
      <formula>0.01</formula>
      <formula>0.1</formula>
    </cfRule>
    <cfRule type="cellIs" dxfId="2228" priority="4400" operator="between">
      <formula>10</formula>
      <formula>100</formula>
    </cfRule>
    <cfRule type="cellIs" dxfId="2227" priority="4399" operator="between">
      <formula>0.1</formula>
      <formula>10</formula>
    </cfRule>
  </conditionalFormatting>
  <conditionalFormatting sqref="BL44:BL45">
    <cfRule type="cellIs" dxfId="2226" priority="4379" operator="between">
      <formula>0.1</formula>
      <formula>10</formula>
    </cfRule>
    <cfRule type="cellIs" dxfId="2225" priority="4378" operator="between">
      <formula>0.01</formula>
      <formula>0.1</formula>
    </cfRule>
    <cfRule type="cellIs" dxfId="2224" priority="4377" operator="lessThan">
      <formula>0.01</formula>
    </cfRule>
    <cfRule type="cellIs" dxfId="2223" priority="4375" operator="greaterThan">
      <formula>100</formula>
    </cfRule>
    <cfRule type="cellIs" dxfId="2222" priority="4376" operator="equal">
      <formula>0</formula>
    </cfRule>
  </conditionalFormatting>
  <conditionalFormatting sqref="BL47:BL61">
    <cfRule type="cellIs" dxfId="2221" priority="4356" operator="equal">
      <formula>0</formula>
    </cfRule>
    <cfRule type="cellIs" dxfId="2220" priority="4357" operator="lessThan">
      <formula>0.01</formula>
    </cfRule>
    <cfRule type="cellIs" dxfId="2219" priority="4358" operator="between">
      <formula>0.01</formula>
      <formula>0.1</formula>
    </cfRule>
    <cfRule type="cellIs" dxfId="2218" priority="4359" operator="between">
      <formula>0.1</formula>
      <formula>10</formula>
    </cfRule>
    <cfRule type="cellIs" dxfId="2217" priority="4360" operator="between">
      <formula>10</formula>
      <formula>100</formula>
    </cfRule>
    <cfRule type="cellIs" dxfId="2216" priority="4355" operator="greaterThan">
      <formula>100</formula>
    </cfRule>
  </conditionalFormatting>
  <conditionalFormatting sqref="BL63">
    <cfRule type="cellIs" dxfId="2215" priority="4335" operator="greaterThan">
      <formula>100</formula>
    </cfRule>
    <cfRule type="cellIs" dxfId="2214" priority="4336" operator="equal">
      <formula>0</formula>
    </cfRule>
    <cfRule type="cellIs" dxfId="2213" priority="4337" operator="lessThan">
      <formula>0.01</formula>
    </cfRule>
    <cfRule type="cellIs" dxfId="2212" priority="4338" operator="between">
      <formula>0.01</formula>
      <formula>0.1</formula>
    </cfRule>
    <cfRule type="cellIs" dxfId="2211" priority="4339" operator="between">
      <formula>0.1</formula>
      <formula>10</formula>
    </cfRule>
    <cfRule type="cellIs" dxfId="2210" priority="4340" operator="between">
      <formula>10</formula>
      <formula>100</formula>
    </cfRule>
  </conditionalFormatting>
  <conditionalFormatting sqref="BM10:BM63">
    <cfRule type="cellIs" dxfId="2209" priority="843" operator="lessThan">
      <formula>0.01</formula>
    </cfRule>
    <cfRule type="cellIs" dxfId="2208" priority="827" operator="equal">
      <formula>0</formula>
    </cfRule>
  </conditionalFormatting>
  <conditionalFormatting sqref="BM44:BN45">
    <cfRule type="cellIs" dxfId="2207" priority="4387" operator="between">
      <formula>10</formula>
      <formula>100</formula>
    </cfRule>
  </conditionalFormatting>
  <conditionalFormatting sqref="BN10:BN26">
    <cfRule type="cellIs" dxfId="2206" priority="838" operator="lessThan">
      <formula>0.01</formula>
    </cfRule>
    <cfRule type="cellIs" dxfId="2205" priority="837" operator="equal">
      <formula>0</formula>
    </cfRule>
    <cfRule type="cellIs" dxfId="2204" priority="840" operator="between">
      <formula>0.1</formula>
      <formula>10</formula>
    </cfRule>
    <cfRule type="cellIs" dxfId="2203" priority="836" operator="greaterThan">
      <formula>100</formula>
    </cfRule>
    <cfRule type="cellIs" dxfId="2202" priority="841" operator="between">
      <formula>10</formula>
      <formula>100</formula>
    </cfRule>
    <cfRule type="cellIs" dxfId="2201" priority="839" operator="between">
      <formula>0.01</formula>
      <formula>0.1</formula>
    </cfRule>
  </conditionalFormatting>
  <conditionalFormatting sqref="BN28:BN42">
    <cfRule type="cellIs" dxfId="2200" priority="4406" operator="between">
      <formula>0.1</formula>
      <formula>10</formula>
    </cfRule>
    <cfRule type="cellIs" dxfId="2199" priority="4407" operator="between">
      <formula>10</formula>
      <formula>100</formula>
    </cfRule>
    <cfRule type="cellIs" dxfId="2198" priority="4405" operator="between">
      <formula>0.01</formula>
      <formula>0.1</formula>
    </cfRule>
    <cfRule type="cellIs" dxfId="2197" priority="4404" operator="lessThan">
      <formula>0.01</formula>
    </cfRule>
    <cfRule type="cellIs" dxfId="2196" priority="4403" operator="equal">
      <formula>0</formula>
    </cfRule>
    <cfRule type="cellIs" dxfId="2195" priority="4402" operator="greaterThan">
      <formula>100</formula>
    </cfRule>
  </conditionalFormatting>
  <conditionalFormatting sqref="BN44:BN45">
    <cfRule type="cellIs" dxfId="2194" priority="4382" operator="greaterThan">
      <formula>100</formula>
    </cfRule>
    <cfRule type="cellIs" dxfId="2193" priority="4385" operator="between">
      <formula>0.01</formula>
      <formula>0.1</formula>
    </cfRule>
    <cfRule type="cellIs" dxfId="2192" priority="4386" operator="between">
      <formula>0.1</formula>
      <formula>10</formula>
    </cfRule>
    <cfRule type="cellIs" dxfId="2191" priority="4384" operator="lessThan">
      <formula>0.01</formula>
    </cfRule>
    <cfRule type="cellIs" dxfId="2190" priority="4383" operator="equal">
      <formula>0</formula>
    </cfRule>
  </conditionalFormatting>
  <conditionalFormatting sqref="BN47:BN61">
    <cfRule type="cellIs" dxfId="2189" priority="4367" operator="between">
      <formula>10</formula>
      <formula>100</formula>
    </cfRule>
    <cfRule type="cellIs" dxfId="2188" priority="4362" operator="greaterThan">
      <formula>100</formula>
    </cfRule>
    <cfRule type="cellIs" dxfId="2187" priority="4363" operator="equal">
      <formula>0</formula>
    </cfRule>
    <cfRule type="cellIs" dxfId="2186" priority="4364" operator="lessThan">
      <formula>0.01</formula>
    </cfRule>
    <cfRule type="cellIs" dxfId="2185" priority="4365" operator="between">
      <formula>0.01</formula>
      <formula>0.1</formula>
    </cfRule>
    <cfRule type="cellIs" dxfId="2184" priority="4366" operator="between">
      <formula>0.1</formula>
      <formula>10</formula>
    </cfRule>
  </conditionalFormatting>
  <conditionalFormatting sqref="BN63">
    <cfRule type="cellIs" dxfId="2183" priority="4343" operator="equal">
      <formula>0</formula>
    </cfRule>
    <cfRule type="cellIs" dxfId="2182" priority="4342" operator="greaterThan">
      <formula>100</formula>
    </cfRule>
    <cfRule type="cellIs" dxfId="2181" priority="4344" operator="lessThan">
      <formula>0.01</formula>
    </cfRule>
    <cfRule type="cellIs" dxfId="2180" priority="4345" operator="between">
      <formula>0.01</formula>
      <formula>0.1</formula>
    </cfRule>
    <cfRule type="cellIs" dxfId="2179" priority="4346" operator="between">
      <formula>0.1</formula>
      <formula>10</formula>
    </cfRule>
    <cfRule type="cellIs" dxfId="2178" priority="4347" operator="between">
      <formula>10</formula>
      <formula>100</formula>
    </cfRule>
  </conditionalFormatting>
  <conditionalFormatting sqref="BO10:BO42 BQ10:BQ42">
    <cfRule type="cellIs" dxfId="2177" priority="825" operator="between">
      <formula>10</formula>
      <formula>100</formula>
    </cfRule>
  </conditionalFormatting>
  <conditionalFormatting sqref="BO10:BO63 BQ10:BQ63">
    <cfRule type="cellIs" dxfId="2176" priority="824" operator="between">
      <formula>0.1</formula>
      <formula>10</formula>
    </cfRule>
    <cfRule type="cellIs" dxfId="2175" priority="808" operator="between">
      <formula>0.01</formula>
      <formula>0.1</formula>
    </cfRule>
    <cfRule type="cellIs" dxfId="2174" priority="815" operator="greaterThan">
      <formula>100</formula>
    </cfRule>
  </conditionalFormatting>
  <conditionalFormatting sqref="BO10:BO63">
    <cfRule type="cellIs" dxfId="2173" priority="806" operator="equal">
      <formula>0</formula>
    </cfRule>
    <cfRule type="cellIs" dxfId="2172" priority="822" operator="lessThan">
      <formula>0.01</formula>
    </cfRule>
  </conditionalFormatting>
  <conditionalFormatting sqref="BO43 BQ43">
    <cfRule type="cellIs" dxfId="2171" priority="4333" operator="between">
      <formula>0.1</formula>
      <formula>10</formula>
    </cfRule>
    <cfRule type="cellIs" dxfId="2170" priority="4334" operator="between">
      <formula>10</formula>
      <formula>100</formula>
    </cfRule>
    <cfRule type="cellIs" dxfId="2169" priority="4332" operator="between">
      <formula>0.01</formula>
      <formula>0.1</formula>
    </cfRule>
  </conditionalFormatting>
  <conditionalFormatting sqref="BO46 BQ46">
    <cfRule type="cellIs" dxfId="2168" priority="4331" operator="between">
      <formula>10</formula>
      <formula>100</formula>
    </cfRule>
    <cfRule type="cellIs" dxfId="2167" priority="4329" operator="between">
      <formula>0.01</formula>
      <formula>0.1</formula>
    </cfRule>
    <cfRule type="cellIs" dxfId="2166" priority="4330" operator="between">
      <formula>0.1</formula>
      <formula>10</formula>
    </cfRule>
  </conditionalFormatting>
  <conditionalFormatting sqref="BO47:BO63 BQ47:BQ63">
    <cfRule type="cellIs" dxfId="2165" priority="4241" operator="between">
      <formula>10</formula>
      <formula>100</formula>
    </cfRule>
  </conditionalFormatting>
  <conditionalFormatting sqref="BO44:BP45">
    <cfRule type="cellIs" dxfId="2164" priority="4267" operator="between">
      <formula>10</formula>
      <formula>100</formula>
    </cfRule>
  </conditionalFormatting>
  <conditionalFormatting sqref="BP10:BP26">
    <cfRule type="cellIs" dxfId="2163" priority="810" operator="equal">
      <formula>0</formula>
    </cfRule>
    <cfRule type="cellIs" dxfId="2162" priority="811" operator="lessThan">
      <formula>0.01</formula>
    </cfRule>
    <cfRule type="cellIs" dxfId="2161" priority="812" operator="between">
      <formula>0.01</formula>
      <formula>0.1</formula>
    </cfRule>
    <cfRule type="cellIs" dxfId="2160" priority="813" operator="between">
      <formula>0.1</formula>
      <formula>10</formula>
    </cfRule>
    <cfRule type="cellIs" dxfId="2159" priority="814" operator="between">
      <formula>10</formula>
      <formula>100</formula>
    </cfRule>
    <cfRule type="cellIs" dxfId="2158" priority="809" operator="greaterThan">
      <formula>100</formula>
    </cfRule>
  </conditionalFormatting>
  <conditionalFormatting sqref="BP28:BP42">
    <cfRule type="cellIs" dxfId="2157" priority="4282" operator="greaterThan">
      <formula>100</formula>
    </cfRule>
    <cfRule type="cellIs" dxfId="2156" priority="4283" operator="equal">
      <formula>0</formula>
    </cfRule>
    <cfRule type="cellIs" dxfId="2155" priority="4284" operator="lessThan">
      <formula>0.01</formula>
    </cfRule>
    <cfRule type="cellIs" dxfId="2154" priority="4285" operator="between">
      <formula>0.01</formula>
      <formula>0.1</formula>
    </cfRule>
    <cfRule type="cellIs" dxfId="2153" priority="4286" operator="between">
      <formula>0.1</formula>
      <formula>10</formula>
    </cfRule>
    <cfRule type="cellIs" dxfId="2152" priority="4287" operator="between">
      <formula>10</formula>
      <formula>100</formula>
    </cfRule>
  </conditionalFormatting>
  <conditionalFormatting sqref="BP44:BP45">
    <cfRule type="cellIs" dxfId="2151" priority="4264" operator="lessThan">
      <formula>0.01</formula>
    </cfRule>
    <cfRule type="cellIs" dxfId="2150" priority="4263" operator="equal">
      <formula>0</formula>
    </cfRule>
    <cfRule type="cellIs" dxfId="2149" priority="4262" operator="greaterThan">
      <formula>100</formula>
    </cfRule>
    <cfRule type="cellIs" dxfId="2148" priority="4265" operator="between">
      <formula>0.01</formula>
      <formula>0.1</formula>
    </cfRule>
    <cfRule type="cellIs" dxfId="2147" priority="4266" operator="between">
      <formula>0.1</formula>
      <formula>10</formula>
    </cfRule>
  </conditionalFormatting>
  <conditionalFormatting sqref="BP47:BP61">
    <cfRule type="cellIs" dxfId="2146" priority="4242" operator="greaterThan">
      <formula>100</formula>
    </cfRule>
    <cfRule type="cellIs" dxfId="2145" priority="4247" operator="between">
      <formula>10</formula>
      <formula>100</formula>
    </cfRule>
    <cfRule type="cellIs" dxfId="2144" priority="4246" operator="between">
      <formula>0.1</formula>
      <formula>10</formula>
    </cfRule>
    <cfRule type="cellIs" dxfId="2143" priority="4245" operator="between">
      <formula>0.01</formula>
      <formula>0.1</formula>
    </cfRule>
    <cfRule type="cellIs" dxfId="2142" priority="4244" operator="lessThan">
      <formula>0.01</formula>
    </cfRule>
    <cfRule type="cellIs" dxfId="2141" priority="4243" operator="equal">
      <formula>0</formula>
    </cfRule>
  </conditionalFormatting>
  <conditionalFormatting sqref="BP63">
    <cfRule type="cellIs" dxfId="2140" priority="4226" operator="between">
      <formula>0.1</formula>
      <formula>10</formula>
    </cfRule>
    <cfRule type="cellIs" dxfId="2139" priority="4225" operator="between">
      <formula>0.01</formula>
      <formula>0.1</formula>
    </cfRule>
    <cfRule type="cellIs" dxfId="2138" priority="4224" operator="lessThan">
      <formula>0.01</formula>
    </cfRule>
    <cfRule type="cellIs" dxfId="2137" priority="4227" operator="between">
      <formula>10</formula>
      <formula>100</formula>
    </cfRule>
    <cfRule type="cellIs" dxfId="2136" priority="4223" operator="equal">
      <formula>0</formula>
    </cfRule>
    <cfRule type="cellIs" dxfId="2135" priority="4222" operator="greaterThan">
      <formula>100</formula>
    </cfRule>
  </conditionalFormatting>
  <conditionalFormatting sqref="BQ10:BQ63">
    <cfRule type="cellIs" dxfId="2134" priority="823" operator="lessThan">
      <formula>0.01</formula>
    </cfRule>
    <cfRule type="cellIs" dxfId="2133" priority="807" operator="equal">
      <formula>0</formula>
    </cfRule>
  </conditionalFormatting>
  <conditionalFormatting sqref="BQ44:BR45">
    <cfRule type="cellIs" dxfId="2132" priority="4274" operator="between">
      <formula>10</formula>
      <formula>100</formula>
    </cfRule>
  </conditionalFormatting>
  <conditionalFormatting sqref="BR10:BR26">
    <cfRule type="cellIs" dxfId="2131" priority="818" operator="lessThan">
      <formula>0.01</formula>
    </cfRule>
    <cfRule type="cellIs" dxfId="2130" priority="817" operator="equal">
      <formula>0</formula>
    </cfRule>
    <cfRule type="cellIs" dxfId="2129" priority="816" operator="greaterThan">
      <formula>100</formula>
    </cfRule>
    <cfRule type="cellIs" dxfId="2128" priority="819" operator="between">
      <formula>0.01</formula>
      <formula>0.1</formula>
    </cfRule>
    <cfRule type="cellIs" dxfId="2127" priority="820" operator="between">
      <formula>0.1</formula>
      <formula>10</formula>
    </cfRule>
    <cfRule type="cellIs" dxfId="2126" priority="821" operator="between">
      <formula>10</formula>
      <formula>100</formula>
    </cfRule>
  </conditionalFormatting>
  <conditionalFormatting sqref="BR28:BR42">
    <cfRule type="cellIs" dxfId="2125" priority="4294" operator="between">
      <formula>10</formula>
      <formula>100</formula>
    </cfRule>
    <cfRule type="cellIs" dxfId="2124" priority="4293" operator="between">
      <formula>0.1</formula>
      <formula>10</formula>
    </cfRule>
    <cfRule type="cellIs" dxfId="2123" priority="4292" operator="between">
      <formula>0.01</formula>
      <formula>0.1</formula>
    </cfRule>
    <cfRule type="cellIs" dxfId="2122" priority="4291" operator="lessThan">
      <formula>0.01</formula>
    </cfRule>
    <cfRule type="cellIs" dxfId="2121" priority="4290" operator="equal">
      <formula>0</formula>
    </cfRule>
    <cfRule type="cellIs" dxfId="2120" priority="4289" operator="greaterThan">
      <formula>100</formula>
    </cfRule>
  </conditionalFormatting>
  <conditionalFormatting sqref="BR44:BR45">
    <cfRule type="cellIs" dxfId="2119" priority="4273" operator="between">
      <formula>0.1</formula>
      <formula>10</formula>
    </cfRule>
    <cfRule type="cellIs" dxfId="2118" priority="4272" operator="between">
      <formula>0.01</formula>
      <formula>0.1</formula>
    </cfRule>
    <cfRule type="cellIs" dxfId="2117" priority="4271" operator="lessThan">
      <formula>0.01</formula>
    </cfRule>
    <cfRule type="cellIs" dxfId="2116" priority="4270" operator="equal">
      <formula>0</formula>
    </cfRule>
    <cfRule type="cellIs" dxfId="2115" priority="4269" operator="greaterThan">
      <formula>100</formula>
    </cfRule>
  </conditionalFormatting>
  <conditionalFormatting sqref="BR47:BR61">
    <cfRule type="cellIs" dxfId="2114" priority="4254" operator="between">
      <formula>10</formula>
      <formula>100</formula>
    </cfRule>
    <cfRule type="cellIs" dxfId="2113" priority="4252" operator="between">
      <formula>0.01</formula>
      <formula>0.1</formula>
    </cfRule>
    <cfRule type="cellIs" dxfId="2112" priority="4251" operator="lessThan">
      <formula>0.01</formula>
    </cfRule>
    <cfRule type="cellIs" dxfId="2111" priority="4250" operator="equal">
      <formula>0</formula>
    </cfRule>
    <cfRule type="cellIs" dxfId="2110" priority="4249" operator="greaterThan">
      <formula>100</formula>
    </cfRule>
    <cfRule type="cellIs" dxfId="2109" priority="4253" operator="between">
      <formula>0.1</formula>
      <formula>10</formula>
    </cfRule>
  </conditionalFormatting>
  <conditionalFormatting sqref="BR63">
    <cfRule type="cellIs" dxfId="2108" priority="4231" operator="lessThan">
      <formula>0.01</formula>
    </cfRule>
    <cfRule type="cellIs" dxfId="2107" priority="4230" operator="equal">
      <formula>0</formula>
    </cfRule>
    <cfRule type="cellIs" dxfId="2106" priority="4229" operator="greaterThan">
      <formula>100</formula>
    </cfRule>
    <cfRule type="cellIs" dxfId="2105" priority="4232" operator="between">
      <formula>0.01</formula>
      <formula>0.1</formula>
    </cfRule>
    <cfRule type="cellIs" dxfId="2104" priority="4234" operator="between">
      <formula>10</formula>
      <formula>100</formula>
    </cfRule>
    <cfRule type="cellIs" dxfId="2103" priority="4233" operator="between">
      <formula>0.1</formula>
      <formula>10</formula>
    </cfRule>
  </conditionalFormatting>
  <conditionalFormatting sqref="BS10:BS42 BU10:BU42">
    <cfRule type="cellIs" dxfId="2102" priority="805" operator="between">
      <formula>10</formula>
      <formula>100</formula>
    </cfRule>
  </conditionalFormatting>
  <conditionalFormatting sqref="BS10:BS63 BU10:BU63">
    <cfRule type="cellIs" dxfId="2101" priority="795" operator="greaterThan">
      <formula>100</formula>
    </cfRule>
    <cfRule type="cellIs" dxfId="2100" priority="804" operator="between">
      <formula>0.1</formula>
      <formula>10</formula>
    </cfRule>
    <cfRule type="cellIs" dxfId="2099" priority="788" operator="between">
      <formula>0.01</formula>
      <formula>0.1</formula>
    </cfRule>
  </conditionalFormatting>
  <conditionalFormatting sqref="BS10:BS63">
    <cfRule type="cellIs" dxfId="2098" priority="786" operator="equal">
      <formula>0</formula>
    </cfRule>
    <cfRule type="cellIs" dxfId="2097" priority="802" operator="lessThan">
      <formula>0.01</formula>
    </cfRule>
  </conditionalFormatting>
  <conditionalFormatting sqref="BS43 BU43">
    <cfRule type="cellIs" dxfId="2096" priority="4221" operator="between">
      <formula>10</formula>
      <formula>100</formula>
    </cfRule>
    <cfRule type="cellIs" dxfId="2095" priority="4220" operator="between">
      <formula>0.1</formula>
      <formula>10</formula>
    </cfRule>
    <cfRule type="cellIs" dxfId="2094" priority="4219" operator="between">
      <formula>0.01</formula>
      <formula>0.1</formula>
    </cfRule>
  </conditionalFormatting>
  <conditionalFormatting sqref="BS46 BU46">
    <cfRule type="cellIs" dxfId="2093" priority="4218" operator="between">
      <formula>10</formula>
      <formula>100</formula>
    </cfRule>
    <cfRule type="cellIs" dxfId="2092" priority="4217" operator="between">
      <formula>0.1</formula>
      <formula>10</formula>
    </cfRule>
    <cfRule type="cellIs" dxfId="2091" priority="4216" operator="between">
      <formula>0.01</formula>
      <formula>0.1</formula>
    </cfRule>
  </conditionalFormatting>
  <conditionalFormatting sqref="BS47:BS63 BU47:BU63">
    <cfRule type="cellIs" dxfId="2090" priority="4128" operator="between">
      <formula>10</formula>
      <formula>100</formula>
    </cfRule>
  </conditionalFormatting>
  <conditionalFormatting sqref="BS44:BT45">
    <cfRule type="cellIs" dxfId="2089" priority="4154" operator="between">
      <formula>10</formula>
      <formula>100</formula>
    </cfRule>
  </conditionalFormatting>
  <conditionalFormatting sqref="BT10:BT26">
    <cfRule type="cellIs" dxfId="2088" priority="791" operator="lessThan">
      <formula>0.01</formula>
    </cfRule>
    <cfRule type="cellIs" dxfId="2087" priority="794" operator="between">
      <formula>10</formula>
      <formula>100</formula>
    </cfRule>
    <cfRule type="cellIs" dxfId="2086" priority="793" operator="between">
      <formula>0.1</formula>
      <formula>10</formula>
    </cfRule>
    <cfRule type="cellIs" dxfId="2085" priority="789" operator="greaterThan">
      <formula>100</formula>
    </cfRule>
    <cfRule type="cellIs" dxfId="2084" priority="790" operator="equal">
      <formula>0</formula>
    </cfRule>
    <cfRule type="cellIs" dxfId="2083" priority="792" operator="between">
      <formula>0.01</formula>
      <formula>0.1</formula>
    </cfRule>
  </conditionalFormatting>
  <conditionalFormatting sqref="BT28:BT42">
    <cfRule type="cellIs" dxfId="2082" priority="4172" operator="between">
      <formula>0.01</formula>
      <formula>0.1</formula>
    </cfRule>
    <cfRule type="cellIs" dxfId="2081" priority="4169" operator="greaterThan">
      <formula>100</formula>
    </cfRule>
    <cfRule type="cellIs" dxfId="2080" priority="4174" operator="between">
      <formula>10</formula>
      <formula>100</formula>
    </cfRule>
    <cfRule type="cellIs" dxfId="2079" priority="4173" operator="between">
      <formula>0.1</formula>
      <formula>10</formula>
    </cfRule>
    <cfRule type="cellIs" dxfId="2078" priority="4171" operator="lessThan">
      <formula>0.01</formula>
    </cfRule>
    <cfRule type="cellIs" dxfId="2077" priority="4170" operator="equal">
      <formula>0</formula>
    </cfRule>
  </conditionalFormatting>
  <conditionalFormatting sqref="BT44:BT45">
    <cfRule type="cellIs" dxfId="2076" priority="4153" operator="between">
      <formula>0.1</formula>
      <formula>10</formula>
    </cfRule>
    <cfRule type="cellIs" dxfId="2075" priority="4152" operator="between">
      <formula>0.01</formula>
      <formula>0.1</formula>
    </cfRule>
    <cfRule type="cellIs" dxfId="2074" priority="4151" operator="lessThan">
      <formula>0.01</formula>
    </cfRule>
    <cfRule type="cellIs" dxfId="2073" priority="4150" operator="equal">
      <formula>0</formula>
    </cfRule>
    <cfRule type="cellIs" dxfId="2072" priority="4149" operator="greaterThan">
      <formula>100</formula>
    </cfRule>
  </conditionalFormatting>
  <conditionalFormatting sqref="BT47:BT61">
    <cfRule type="cellIs" dxfId="2071" priority="4134" operator="between">
      <formula>10</formula>
      <formula>100</formula>
    </cfRule>
    <cfRule type="cellIs" dxfId="2070" priority="4133" operator="between">
      <formula>0.1</formula>
      <formula>10</formula>
    </cfRule>
    <cfRule type="cellIs" dxfId="2069" priority="4132" operator="between">
      <formula>0.01</formula>
      <formula>0.1</formula>
    </cfRule>
    <cfRule type="cellIs" dxfId="2068" priority="4129" operator="greaterThan">
      <formula>100</formula>
    </cfRule>
    <cfRule type="cellIs" dxfId="2067" priority="4130" operator="equal">
      <formula>0</formula>
    </cfRule>
    <cfRule type="cellIs" dxfId="2066" priority="4131" operator="lessThan">
      <formula>0.01</formula>
    </cfRule>
  </conditionalFormatting>
  <conditionalFormatting sqref="BT63">
    <cfRule type="cellIs" dxfId="2065" priority="4110" operator="equal">
      <formula>0</formula>
    </cfRule>
    <cfRule type="cellIs" dxfId="2064" priority="4111" operator="lessThan">
      <formula>0.01</formula>
    </cfRule>
    <cfRule type="cellIs" dxfId="2063" priority="4112" operator="between">
      <formula>0.01</formula>
      <formula>0.1</formula>
    </cfRule>
    <cfRule type="cellIs" dxfId="2062" priority="4113" operator="between">
      <formula>0.1</formula>
      <formula>10</formula>
    </cfRule>
    <cfRule type="cellIs" dxfId="2061" priority="4114" operator="between">
      <formula>10</formula>
      <formula>100</formula>
    </cfRule>
    <cfRule type="cellIs" dxfId="2060" priority="4109" operator="greaterThan">
      <formula>100</formula>
    </cfRule>
  </conditionalFormatting>
  <conditionalFormatting sqref="BU10:BU63">
    <cfRule type="cellIs" dxfId="2059" priority="803" operator="lessThan">
      <formula>0.01</formula>
    </cfRule>
    <cfRule type="cellIs" dxfId="2058" priority="787" operator="equal">
      <formula>0</formula>
    </cfRule>
  </conditionalFormatting>
  <conditionalFormatting sqref="BU44:BV45">
    <cfRule type="cellIs" dxfId="2057" priority="4161" operator="between">
      <formula>10</formula>
      <formula>100</formula>
    </cfRule>
  </conditionalFormatting>
  <conditionalFormatting sqref="BV10:BV26">
    <cfRule type="cellIs" dxfId="2056" priority="799" operator="between">
      <formula>0.01</formula>
      <formula>0.1</formula>
    </cfRule>
    <cfRule type="cellIs" dxfId="2055" priority="798" operator="lessThan">
      <formula>0.01</formula>
    </cfRule>
    <cfRule type="cellIs" dxfId="2054" priority="796" operator="greaterThan">
      <formula>100</formula>
    </cfRule>
    <cfRule type="cellIs" dxfId="2053" priority="797" operator="equal">
      <formula>0</formula>
    </cfRule>
    <cfRule type="cellIs" dxfId="2052" priority="800" operator="between">
      <formula>0.1</formula>
      <formula>10</formula>
    </cfRule>
    <cfRule type="cellIs" dxfId="2051" priority="801" operator="between">
      <formula>10</formula>
      <formula>100</formula>
    </cfRule>
  </conditionalFormatting>
  <conditionalFormatting sqref="BV28:BV42">
    <cfRule type="cellIs" dxfId="2050" priority="4178" operator="lessThan">
      <formula>0.01</formula>
    </cfRule>
    <cfRule type="cellIs" dxfId="2049" priority="4181" operator="between">
      <formula>10</formula>
      <formula>100</formula>
    </cfRule>
    <cfRule type="cellIs" dxfId="2048" priority="4179" operator="between">
      <formula>0.01</formula>
      <formula>0.1</formula>
    </cfRule>
    <cfRule type="cellIs" dxfId="2047" priority="4176" operator="greaterThan">
      <formula>100</formula>
    </cfRule>
    <cfRule type="cellIs" dxfId="2046" priority="4180" operator="between">
      <formula>0.1</formula>
      <formula>10</formula>
    </cfRule>
    <cfRule type="cellIs" dxfId="2045" priority="4177" operator="equal">
      <formula>0</formula>
    </cfRule>
  </conditionalFormatting>
  <conditionalFormatting sqref="BV44:BV45">
    <cfRule type="cellIs" dxfId="2044" priority="4156" operator="greaterThan">
      <formula>100</formula>
    </cfRule>
    <cfRule type="cellIs" dxfId="2043" priority="4157" operator="equal">
      <formula>0</formula>
    </cfRule>
    <cfRule type="cellIs" dxfId="2042" priority="4158" operator="lessThan">
      <formula>0.01</formula>
    </cfRule>
    <cfRule type="cellIs" dxfId="2041" priority="4159" operator="between">
      <formula>0.01</formula>
      <formula>0.1</formula>
    </cfRule>
    <cfRule type="cellIs" dxfId="2040" priority="4160" operator="between">
      <formula>0.1</formula>
      <formula>10</formula>
    </cfRule>
  </conditionalFormatting>
  <conditionalFormatting sqref="BV47:BV61">
    <cfRule type="cellIs" dxfId="2039" priority="4139" operator="between">
      <formula>0.01</formula>
      <formula>0.1</formula>
    </cfRule>
    <cfRule type="cellIs" dxfId="2038" priority="4136" operator="greaterThan">
      <formula>100</formula>
    </cfRule>
    <cfRule type="cellIs" dxfId="2037" priority="4141" operator="between">
      <formula>10</formula>
      <formula>100</formula>
    </cfRule>
    <cfRule type="cellIs" dxfId="2036" priority="4137" operator="equal">
      <formula>0</formula>
    </cfRule>
    <cfRule type="cellIs" dxfId="2035" priority="4138" operator="lessThan">
      <formula>0.01</formula>
    </cfRule>
    <cfRule type="cellIs" dxfId="2034" priority="4140" operator="between">
      <formula>0.1</formula>
      <formula>10</formula>
    </cfRule>
  </conditionalFormatting>
  <conditionalFormatting sqref="BV63">
    <cfRule type="cellIs" dxfId="2033" priority="4121" operator="between">
      <formula>10</formula>
      <formula>100</formula>
    </cfRule>
    <cfRule type="cellIs" dxfId="2032" priority="4120" operator="between">
      <formula>0.1</formula>
      <formula>10</formula>
    </cfRule>
    <cfRule type="cellIs" dxfId="2031" priority="4119" operator="between">
      <formula>0.01</formula>
      <formula>0.1</formula>
    </cfRule>
    <cfRule type="cellIs" dxfId="2030" priority="4118" operator="lessThan">
      <formula>0.01</formula>
    </cfRule>
    <cfRule type="cellIs" dxfId="2029" priority="4117" operator="equal">
      <formula>0</formula>
    </cfRule>
    <cfRule type="cellIs" dxfId="2028" priority="4116" operator="greaterThan">
      <formula>100</formula>
    </cfRule>
  </conditionalFormatting>
  <conditionalFormatting sqref="BW10:BW42 BY10:BY42">
    <cfRule type="cellIs" dxfId="2027" priority="785" operator="between">
      <formula>10</formula>
      <formula>100</formula>
    </cfRule>
  </conditionalFormatting>
  <conditionalFormatting sqref="BW10:BW63 BY10:BY63">
    <cfRule type="cellIs" dxfId="2026" priority="784" operator="between">
      <formula>0.1</formula>
      <formula>10</formula>
    </cfRule>
    <cfRule type="cellIs" dxfId="2025" priority="768" operator="between">
      <formula>0.01</formula>
      <formula>0.1</formula>
    </cfRule>
    <cfRule type="cellIs" dxfId="2024" priority="775" operator="greaterThan">
      <formula>100</formula>
    </cfRule>
  </conditionalFormatting>
  <conditionalFormatting sqref="BW10:BW63">
    <cfRule type="cellIs" dxfId="2023" priority="782" operator="lessThan">
      <formula>0.01</formula>
    </cfRule>
    <cfRule type="cellIs" dxfId="2022" priority="766" operator="equal">
      <formula>0</formula>
    </cfRule>
  </conditionalFormatting>
  <conditionalFormatting sqref="BW43 BY43">
    <cfRule type="cellIs" dxfId="2021" priority="4107" operator="between">
      <formula>0.1</formula>
      <formula>10</formula>
    </cfRule>
    <cfRule type="cellIs" dxfId="2020" priority="4106" operator="between">
      <formula>0.01</formula>
      <formula>0.1</formula>
    </cfRule>
    <cfRule type="cellIs" dxfId="2019" priority="4108" operator="between">
      <formula>10</formula>
      <formula>100</formula>
    </cfRule>
  </conditionalFormatting>
  <conditionalFormatting sqref="BW46 BY46">
    <cfRule type="cellIs" dxfId="2018" priority="4104" operator="between">
      <formula>0.1</formula>
      <formula>10</formula>
    </cfRule>
    <cfRule type="cellIs" dxfId="2017" priority="4103" operator="between">
      <formula>0.01</formula>
      <formula>0.1</formula>
    </cfRule>
    <cfRule type="cellIs" dxfId="2016" priority="4105" operator="between">
      <formula>10</formula>
      <formula>100</formula>
    </cfRule>
  </conditionalFormatting>
  <conditionalFormatting sqref="BW47:BW63 BY47:BY63">
    <cfRule type="cellIs" dxfId="2015" priority="4015" operator="between">
      <formula>10</formula>
      <formula>100</formula>
    </cfRule>
  </conditionalFormatting>
  <conditionalFormatting sqref="BW44:BX45">
    <cfRule type="cellIs" dxfId="2014" priority="4041" operator="between">
      <formula>10</formula>
      <formula>100</formula>
    </cfRule>
  </conditionalFormatting>
  <conditionalFormatting sqref="BX10:BX26">
    <cfRule type="cellIs" dxfId="2013" priority="773" operator="between">
      <formula>0.1</formula>
      <formula>10</formula>
    </cfRule>
    <cfRule type="cellIs" dxfId="2012" priority="774" operator="between">
      <formula>10</formula>
      <formula>100</formula>
    </cfRule>
    <cfRule type="cellIs" dxfId="2011" priority="772" operator="between">
      <formula>0.01</formula>
      <formula>0.1</formula>
    </cfRule>
    <cfRule type="cellIs" dxfId="2010" priority="771" operator="lessThan">
      <formula>0.01</formula>
    </cfRule>
    <cfRule type="cellIs" dxfId="2009" priority="770" operator="equal">
      <formula>0</formula>
    </cfRule>
    <cfRule type="cellIs" dxfId="2008" priority="769" operator="greaterThan">
      <formula>100</formula>
    </cfRule>
  </conditionalFormatting>
  <conditionalFormatting sqref="BX28:BX42">
    <cfRule type="cellIs" dxfId="2007" priority="4056" operator="greaterThan">
      <formula>100</formula>
    </cfRule>
    <cfRule type="cellIs" dxfId="2006" priority="4057" operator="equal">
      <formula>0</formula>
    </cfRule>
    <cfRule type="cellIs" dxfId="2005" priority="4058" operator="lessThan">
      <formula>0.01</formula>
    </cfRule>
    <cfRule type="cellIs" dxfId="2004" priority="4059" operator="between">
      <formula>0.01</formula>
      <formula>0.1</formula>
    </cfRule>
    <cfRule type="cellIs" dxfId="2003" priority="4060" operator="between">
      <formula>0.1</formula>
      <formula>10</formula>
    </cfRule>
    <cfRule type="cellIs" dxfId="2002" priority="4061" operator="between">
      <formula>10</formula>
      <formula>100</formula>
    </cfRule>
  </conditionalFormatting>
  <conditionalFormatting sqref="BX44:BX45">
    <cfRule type="cellIs" dxfId="2001" priority="4037" operator="equal">
      <formula>0</formula>
    </cfRule>
    <cfRule type="cellIs" dxfId="2000" priority="4036" operator="greaterThan">
      <formula>100</formula>
    </cfRule>
    <cfRule type="cellIs" dxfId="1999" priority="4040" operator="between">
      <formula>0.1</formula>
      <formula>10</formula>
    </cfRule>
    <cfRule type="cellIs" dxfId="1998" priority="4039" operator="between">
      <formula>0.01</formula>
      <formula>0.1</formula>
    </cfRule>
    <cfRule type="cellIs" dxfId="1997" priority="4038" operator="lessThan">
      <formula>0.01</formula>
    </cfRule>
  </conditionalFormatting>
  <conditionalFormatting sqref="BX47:BX61">
    <cfRule type="cellIs" dxfId="1996" priority="4018" operator="lessThan">
      <formula>0.01</formula>
    </cfRule>
    <cfRule type="cellIs" dxfId="1995" priority="4017" operator="equal">
      <formula>0</formula>
    </cfRule>
    <cfRule type="cellIs" dxfId="1994" priority="4016" operator="greaterThan">
      <formula>100</formula>
    </cfRule>
    <cfRule type="cellIs" dxfId="1993" priority="4019" operator="between">
      <formula>0.01</formula>
      <formula>0.1</formula>
    </cfRule>
    <cfRule type="cellIs" dxfId="1992" priority="4020" operator="between">
      <formula>0.1</formula>
      <formula>10</formula>
    </cfRule>
    <cfRule type="cellIs" dxfId="1991" priority="4021" operator="between">
      <formula>10</formula>
      <formula>100</formula>
    </cfRule>
  </conditionalFormatting>
  <conditionalFormatting sqref="BX63">
    <cfRule type="cellIs" dxfId="1990" priority="3999" operator="between">
      <formula>0.01</formula>
      <formula>0.1</formula>
    </cfRule>
    <cfRule type="cellIs" dxfId="1989" priority="3998" operator="lessThan">
      <formula>0.01</formula>
    </cfRule>
    <cfRule type="cellIs" dxfId="1988" priority="3997" operator="equal">
      <formula>0</formula>
    </cfRule>
    <cfRule type="cellIs" dxfId="1987" priority="3996" operator="greaterThan">
      <formula>100</formula>
    </cfRule>
    <cfRule type="cellIs" dxfId="1986" priority="4001" operator="between">
      <formula>10</formula>
      <formula>100</formula>
    </cfRule>
    <cfRule type="cellIs" dxfId="1985" priority="4000" operator="between">
      <formula>0.1</formula>
      <formula>10</formula>
    </cfRule>
  </conditionalFormatting>
  <conditionalFormatting sqref="BY10:BY63">
    <cfRule type="cellIs" dxfId="1984" priority="767" operator="equal">
      <formula>0</formula>
    </cfRule>
    <cfRule type="cellIs" dxfId="1983" priority="783" operator="lessThan">
      <formula>0.01</formula>
    </cfRule>
  </conditionalFormatting>
  <conditionalFormatting sqref="BY44:BZ45">
    <cfRule type="cellIs" dxfId="1982" priority="4048" operator="between">
      <formula>10</formula>
      <formula>100</formula>
    </cfRule>
  </conditionalFormatting>
  <conditionalFormatting sqref="BZ10:BZ26">
    <cfRule type="cellIs" dxfId="1981" priority="781" operator="between">
      <formula>10</formula>
      <formula>100</formula>
    </cfRule>
    <cfRule type="cellIs" dxfId="1980" priority="780" operator="between">
      <formula>0.1</formula>
      <formula>10</formula>
    </cfRule>
    <cfRule type="cellIs" dxfId="1979" priority="779" operator="between">
      <formula>0.01</formula>
      <formula>0.1</formula>
    </cfRule>
    <cfRule type="cellIs" dxfId="1978" priority="778" operator="lessThan">
      <formula>0.01</formula>
    </cfRule>
    <cfRule type="cellIs" dxfId="1977" priority="777" operator="equal">
      <formula>0</formula>
    </cfRule>
    <cfRule type="cellIs" dxfId="1976" priority="776" operator="greaterThan">
      <formula>100</formula>
    </cfRule>
  </conditionalFormatting>
  <conditionalFormatting sqref="BZ28:BZ42">
    <cfRule type="cellIs" dxfId="1975" priority="4068" operator="between">
      <formula>10</formula>
      <formula>100</formula>
    </cfRule>
    <cfRule type="cellIs" dxfId="1974" priority="4063" operator="greaterThan">
      <formula>100</formula>
    </cfRule>
    <cfRule type="cellIs" dxfId="1973" priority="4067" operator="between">
      <formula>0.1</formula>
      <formula>10</formula>
    </cfRule>
    <cfRule type="cellIs" dxfId="1972" priority="4066" operator="between">
      <formula>0.01</formula>
      <formula>0.1</formula>
    </cfRule>
    <cfRule type="cellIs" dxfId="1971" priority="4065" operator="lessThan">
      <formula>0.01</formula>
    </cfRule>
    <cfRule type="cellIs" dxfId="1970" priority="4064" operator="equal">
      <formula>0</formula>
    </cfRule>
  </conditionalFormatting>
  <conditionalFormatting sqref="BZ44:BZ45">
    <cfRule type="cellIs" dxfId="1969" priority="4043" operator="greaterThan">
      <formula>100</formula>
    </cfRule>
    <cfRule type="cellIs" dxfId="1968" priority="4047" operator="between">
      <formula>0.1</formula>
      <formula>10</formula>
    </cfRule>
    <cfRule type="cellIs" dxfId="1967" priority="4044" operator="equal">
      <formula>0</formula>
    </cfRule>
    <cfRule type="cellIs" dxfId="1966" priority="4045" operator="lessThan">
      <formula>0.01</formula>
    </cfRule>
    <cfRule type="cellIs" dxfId="1965" priority="4046" operator="between">
      <formula>0.01</formula>
      <formula>0.1</formula>
    </cfRule>
  </conditionalFormatting>
  <conditionalFormatting sqref="BZ47:BZ61">
    <cfRule type="cellIs" dxfId="1964" priority="4026" operator="between">
      <formula>0.01</formula>
      <formula>0.1</formula>
    </cfRule>
    <cfRule type="cellIs" dxfId="1963" priority="4027" operator="between">
      <formula>0.1</formula>
      <formula>10</formula>
    </cfRule>
    <cfRule type="cellIs" dxfId="1962" priority="4028" operator="between">
      <formula>10</formula>
      <formula>100</formula>
    </cfRule>
    <cfRule type="cellIs" dxfId="1961" priority="4025" operator="lessThan">
      <formula>0.01</formula>
    </cfRule>
    <cfRule type="cellIs" dxfId="1960" priority="4023" operator="greaterThan">
      <formula>100</formula>
    </cfRule>
    <cfRule type="cellIs" dxfId="1959" priority="4024" operator="equal">
      <formula>0</formula>
    </cfRule>
  </conditionalFormatting>
  <conditionalFormatting sqref="BZ63">
    <cfRule type="cellIs" dxfId="1958" priority="4006" operator="between">
      <formula>0.01</formula>
      <formula>0.1</formula>
    </cfRule>
    <cfRule type="cellIs" dxfId="1957" priority="4007" operator="between">
      <formula>0.1</formula>
      <formula>10</formula>
    </cfRule>
    <cfRule type="cellIs" dxfId="1956" priority="4008" operator="between">
      <formula>10</formula>
      <formula>100</formula>
    </cfRule>
    <cfRule type="cellIs" dxfId="1955" priority="4003" operator="greaterThan">
      <formula>100</formula>
    </cfRule>
    <cfRule type="cellIs" dxfId="1954" priority="4004" operator="equal">
      <formula>0</formula>
    </cfRule>
    <cfRule type="cellIs" dxfId="1953" priority="4005" operator="lessThan">
      <formula>0.01</formula>
    </cfRule>
  </conditionalFormatting>
  <conditionalFormatting sqref="CA10:CA42 CC10:CC42">
    <cfRule type="cellIs" dxfId="1952" priority="765" operator="between">
      <formula>10</formula>
      <formula>100</formula>
    </cfRule>
  </conditionalFormatting>
  <conditionalFormatting sqref="CA10:CA63 CC10:CC63">
    <cfRule type="cellIs" dxfId="1951" priority="755" operator="greaterThan">
      <formula>100</formula>
    </cfRule>
    <cfRule type="cellIs" dxfId="1950" priority="748" operator="between">
      <formula>0.01</formula>
      <formula>0.1</formula>
    </cfRule>
    <cfRule type="cellIs" dxfId="1949" priority="764" operator="between">
      <formula>0.1</formula>
      <formula>10</formula>
    </cfRule>
  </conditionalFormatting>
  <conditionalFormatting sqref="CA10:CA63">
    <cfRule type="cellIs" dxfId="1948" priority="762" operator="lessThan">
      <formula>0.01</formula>
    </cfRule>
    <cfRule type="cellIs" dxfId="1947" priority="746" operator="equal">
      <formula>0</formula>
    </cfRule>
  </conditionalFormatting>
  <conditionalFormatting sqref="CA43 CC43">
    <cfRule type="cellIs" dxfId="1946" priority="3995" operator="between">
      <formula>10</formula>
      <formula>100</formula>
    </cfRule>
    <cfRule type="cellIs" dxfId="1945" priority="3993" operator="between">
      <formula>0.01</formula>
      <formula>0.1</formula>
    </cfRule>
    <cfRule type="cellIs" dxfId="1944" priority="3994" operator="between">
      <formula>0.1</formula>
      <formula>10</formula>
    </cfRule>
  </conditionalFormatting>
  <conditionalFormatting sqref="CA46 CC46">
    <cfRule type="cellIs" dxfId="1943" priority="3990" operator="between">
      <formula>0.01</formula>
      <formula>0.1</formula>
    </cfRule>
    <cfRule type="cellIs" dxfId="1942" priority="3991" operator="between">
      <formula>0.1</formula>
      <formula>10</formula>
    </cfRule>
    <cfRule type="cellIs" dxfId="1941" priority="3992" operator="between">
      <formula>10</formula>
      <formula>100</formula>
    </cfRule>
  </conditionalFormatting>
  <conditionalFormatting sqref="CA47:CA63 CC47:CC63">
    <cfRule type="cellIs" dxfId="1940" priority="3902" operator="between">
      <formula>10</formula>
      <formula>100</formula>
    </cfRule>
  </conditionalFormatting>
  <conditionalFormatting sqref="CA44:CB45">
    <cfRule type="cellIs" dxfId="1939" priority="3928" operator="between">
      <formula>10</formula>
      <formula>100</formula>
    </cfRule>
  </conditionalFormatting>
  <conditionalFormatting sqref="CB10:CB26">
    <cfRule type="cellIs" dxfId="1938" priority="754" operator="between">
      <formula>10</formula>
      <formula>100</formula>
    </cfRule>
    <cfRule type="cellIs" dxfId="1937" priority="751" operator="lessThan">
      <formula>0.01</formula>
    </cfRule>
    <cfRule type="cellIs" dxfId="1936" priority="750" operator="equal">
      <formula>0</formula>
    </cfRule>
    <cfRule type="cellIs" dxfId="1935" priority="749" operator="greaterThan">
      <formula>100</formula>
    </cfRule>
    <cfRule type="cellIs" dxfId="1934" priority="752" operator="between">
      <formula>0.01</formula>
      <formula>0.1</formula>
    </cfRule>
    <cfRule type="cellIs" dxfId="1933" priority="753" operator="between">
      <formula>0.1</formula>
      <formula>10</formula>
    </cfRule>
  </conditionalFormatting>
  <conditionalFormatting sqref="CB28:CB42">
    <cfRule type="cellIs" dxfId="1932" priority="3945" operator="lessThan">
      <formula>0.01</formula>
    </cfRule>
    <cfRule type="cellIs" dxfId="1931" priority="3944" operator="equal">
      <formula>0</formula>
    </cfRule>
    <cfRule type="cellIs" dxfId="1930" priority="3943" operator="greaterThan">
      <formula>100</formula>
    </cfRule>
    <cfRule type="cellIs" dxfId="1929" priority="3946" operator="between">
      <formula>0.01</formula>
      <formula>0.1</formula>
    </cfRule>
    <cfRule type="cellIs" dxfId="1928" priority="3948" operator="between">
      <formula>10</formula>
      <formula>100</formula>
    </cfRule>
    <cfRule type="cellIs" dxfId="1927" priority="3947" operator="between">
      <formula>0.1</formula>
      <formula>10</formula>
    </cfRule>
  </conditionalFormatting>
  <conditionalFormatting sqref="CB44:CB45">
    <cfRule type="cellIs" dxfId="1926" priority="3925" operator="lessThan">
      <formula>0.01</formula>
    </cfRule>
    <cfRule type="cellIs" dxfId="1925" priority="3924" operator="equal">
      <formula>0</formula>
    </cfRule>
    <cfRule type="cellIs" dxfId="1924" priority="3923" operator="greaterThan">
      <formula>100</formula>
    </cfRule>
    <cfRule type="cellIs" dxfId="1923" priority="3927" operator="between">
      <formula>0.1</formula>
      <formula>10</formula>
    </cfRule>
    <cfRule type="cellIs" dxfId="1922" priority="3926" operator="between">
      <formula>0.01</formula>
      <formula>0.1</formula>
    </cfRule>
  </conditionalFormatting>
  <conditionalFormatting sqref="CB47:CB61">
    <cfRule type="cellIs" dxfId="1921" priority="3908" operator="between">
      <formula>10</formula>
      <formula>100</formula>
    </cfRule>
    <cfRule type="cellIs" dxfId="1920" priority="3907" operator="between">
      <formula>0.1</formula>
      <formula>10</formula>
    </cfRule>
    <cfRule type="cellIs" dxfId="1919" priority="3905" operator="lessThan">
      <formula>0.01</formula>
    </cfRule>
    <cfRule type="cellIs" dxfId="1918" priority="3904" operator="equal">
      <formula>0</formula>
    </cfRule>
    <cfRule type="cellIs" dxfId="1917" priority="3903" operator="greaterThan">
      <formula>100</formula>
    </cfRule>
    <cfRule type="cellIs" dxfId="1916" priority="3906" operator="between">
      <formula>0.01</formula>
      <formula>0.1</formula>
    </cfRule>
  </conditionalFormatting>
  <conditionalFormatting sqref="CB63">
    <cfRule type="cellIs" dxfId="1915" priority="3885" operator="lessThan">
      <formula>0.01</formula>
    </cfRule>
    <cfRule type="cellIs" dxfId="1914" priority="3886" operator="between">
      <formula>0.01</formula>
      <formula>0.1</formula>
    </cfRule>
    <cfRule type="cellIs" dxfId="1913" priority="3888" operator="between">
      <formula>10</formula>
      <formula>100</formula>
    </cfRule>
    <cfRule type="cellIs" dxfId="1912" priority="3884" operator="equal">
      <formula>0</formula>
    </cfRule>
    <cfRule type="cellIs" dxfId="1911" priority="3883" operator="greaterThan">
      <formula>100</formula>
    </cfRule>
    <cfRule type="cellIs" dxfId="1910" priority="3887" operator="between">
      <formula>0.1</formula>
      <formula>10</formula>
    </cfRule>
  </conditionalFormatting>
  <conditionalFormatting sqref="CC10:CC63">
    <cfRule type="cellIs" dxfId="1909" priority="747" operator="equal">
      <formula>0</formula>
    </cfRule>
    <cfRule type="cellIs" dxfId="1908" priority="763" operator="lessThan">
      <formula>0.01</formula>
    </cfRule>
  </conditionalFormatting>
  <conditionalFormatting sqref="CC44:CD45">
    <cfRule type="cellIs" dxfId="1907" priority="3935" operator="between">
      <formula>10</formula>
      <formula>100</formula>
    </cfRule>
  </conditionalFormatting>
  <conditionalFormatting sqref="CD10:CD26">
    <cfRule type="cellIs" dxfId="1906" priority="756" operator="greaterThan">
      <formula>100</formula>
    </cfRule>
    <cfRule type="cellIs" dxfId="1905" priority="758" operator="lessThan">
      <formula>0.01</formula>
    </cfRule>
    <cfRule type="cellIs" dxfId="1904" priority="757" operator="equal">
      <formula>0</formula>
    </cfRule>
    <cfRule type="cellIs" dxfId="1903" priority="759" operator="between">
      <formula>0.01</formula>
      <formula>0.1</formula>
    </cfRule>
    <cfRule type="cellIs" dxfId="1902" priority="760" operator="between">
      <formula>0.1</formula>
      <formula>10</formula>
    </cfRule>
    <cfRule type="cellIs" dxfId="1901" priority="761" operator="between">
      <formula>10</formula>
      <formula>100</formula>
    </cfRule>
  </conditionalFormatting>
  <conditionalFormatting sqref="CD28:CD42">
    <cfRule type="cellIs" dxfId="1900" priority="3955" operator="between">
      <formula>10</formula>
      <formula>100</formula>
    </cfRule>
    <cfRule type="cellIs" dxfId="1899" priority="3950" operator="greaterThan">
      <formula>100</formula>
    </cfRule>
    <cfRule type="cellIs" dxfId="1898" priority="3951" operator="equal">
      <formula>0</formula>
    </cfRule>
    <cfRule type="cellIs" dxfId="1897" priority="3952" operator="lessThan">
      <formula>0.01</formula>
    </cfRule>
    <cfRule type="cellIs" dxfId="1896" priority="3953" operator="between">
      <formula>0.01</formula>
      <formula>0.1</formula>
    </cfRule>
    <cfRule type="cellIs" dxfId="1895" priority="3954" operator="between">
      <formula>0.1</formula>
      <formula>10</formula>
    </cfRule>
  </conditionalFormatting>
  <conditionalFormatting sqref="CD44:CD45">
    <cfRule type="cellIs" dxfId="1894" priority="3930" operator="greaterThan">
      <formula>100</formula>
    </cfRule>
    <cfRule type="cellIs" dxfId="1893" priority="3931" operator="equal">
      <formula>0</formula>
    </cfRule>
    <cfRule type="cellIs" dxfId="1892" priority="3932" operator="lessThan">
      <formula>0.01</formula>
    </cfRule>
    <cfRule type="cellIs" dxfId="1891" priority="3933" operator="between">
      <formula>0.01</formula>
      <formula>0.1</formula>
    </cfRule>
    <cfRule type="cellIs" dxfId="1890" priority="3934" operator="between">
      <formula>0.1</formula>
      <formula>10</formula>
    </cfRule>
  </conditionalFormatting>
  <conditionalFormatting sqref="CD47:CD61">
    <cfRule type="cellIs" dxfId="1889" priority="3911" operator="equal">
      <formula>0</formula>
    </cfRule>
    <cfRule type="cellIs" dxfId="1888" priority="3910" operator="greaterThan">
      <formula>100</formula>
    </cfRule>
    <cfRule type="cellIs" dxfId="1887" priority="3912" operator="lessThan">
      <formula>0.01</formula>
    </cfRule>
    <cfRule type="cellIs" dxfId="1886" priority="3913" operator="between">
      <formula>0.01</formula>
      <formula>0.1</formula>
    </cfRule>
    <cfRule type="cellIs" dxfId="1885" priority="3914" operator="between">
      <formula>0.1</formula>
      <formula>10</formula>
    </cfRule>
    <cfRule type="cellIs" dxfId="1884" priority="3915" operator="between">
      <formula>10</formula>
      <formula>100</formula>
    </cfRule>
  </conditionalFormatting>
  <conditionalFormatting sqref="CD63">
    <cfRule type="cellIs" dxfId="1883" priority="3895" operator="between">
      <formula>10</formula>
      <formula>100</formula>
    </cfRule>
    <cfRule type="cellIs" dxfId="1882" priority="3892" operator="lessThan">
      <formula>0.01</formula>
    </cfRule>
    <cfRule type="cellIs" dxfId="1881" priority="3890" operator="greaterThan">
      <formula>100</formula>
    </cfRule>
    <cfRule type="cellIs" dxfId="1880" priority="3894" operator="between">
      <formula>0.1</formula>
      <formula>10</formula>
    </cfRule>
    <cfRule type="cellIs" dxfId="1879" priority="3893" operator="between">
      <formula>0.01</formula>
      <formula>0.1</formula>
    </cfRule>
    <cfRule type="cellIs" dxfId="1878" priority="3891" operator="equal">
      <formula>0</formula>
    </cfRule>
  </conditionalFormatting>
  <conditionalFormatting sqref="CE10:CE42 CG10:CG42">
    <cfRule type="cellIs" dxfId="1877" priority="745" operator="between">
      <formula>10</formula>
      <formula>100</formula>
    </cfRule>
  </conditionalFormatting>
  <conditionalFormatting sqref="CE10:CE63 CG10:CG63">
    <cfRule type="cellIs" dxfId="1876" priority="728" operator="between">
      <formula>0.01</formula>
      <formula>0.1</formula>
    </cfRule>
    <cfRule type="cellIs" dxfId="1875" priority="744" operator="between">
      <formula>0.1</formula>
      <formula>10</formula>
    </cfRule>
    <cfRule type="cellIs" dxfId="1874" priority="735" operator="greaterThan">
      <formula>100</formula>
    </cfRule>
  </conditionalFormatting>
  <conditionalFormatting sqref="CE10:CE63">
    <cfRule type="cellIs" dxfId="1873" priority="726" operator="equal">
      <formula>0</formula>
    </cfRule>
    <cfRule type="cellIs" dxfId="1872" priority="742" operator="lessThan">
      <formula>0.01</formula>
    </cfRule>
  </conditionalFormatting>
  <conditionalFormatting sqref="CE43 CG43">
    <cfRule type="cellIs" dxfId="1871" priority="3881" operator="between">
      <formula>0.1</formula>
      <formula>10</formula>
    </cfRule>
    <cfRule type="cellIs" dxfId="1870" priority="3882" operator="between">
      <formula>10</formula>
      <formula>100</formula>
    </cfRule>
    <cfRule type="cellIs" dxfId="1869" priority="3880" operator="between">
      <formula>0.01</formula>
      <formula>0.1</formula>
    </cfRule>
  </conditionalFormatting>
  <conditionalFormatting sqref="CE46 CG46">
    <cfRule type="cellIs" dxfId="1868" priority="3877" operator="between">
      <formula>0.01</formula>
      <formula>0.1</formula>
    </cfRule>
    <cfRule type="cellIs" dxfId="1867" priority="3879" operator="between">
      <formula>10</formula>
      <formula>100</formula>
    </cfRule>
    <cfRule type="cellIs" dxfId="1866" priority="3878" operator="between">
      <formula>0.1</formula>
      <formula>10</formula>
    </cfRule>
  </conditionalFormatting>
  <conditionalFormatting sqref="CE47:CE63 CG47:CG63">
    <cfRule type="cellIs" dxfId="1865" priority="3789" operator="between">
      <formula>10</formula>
      <formula>100</formula>
    </cfRule>
  </conditionalFormatting>
  <conditionalFormatting sqref="CE44:CF45">
    <cfRule type="cellIs" dxfId="1864" priority="3815" operator="between">
      <formula>10</formula>
      <formula>100</formula>
    </cfRule>
  </conditionalFormatting>
  <conditionalFormatting sqref="CF10:CF26">
    <cfRule type="cellIs" dxfId="1863" priority="734" operator="between">
      <formula>10</formula>
      <formula>100</formula>
    </cfRule>
    <cfRule type="cellIs" dxfId="1862" priority="733" operator="between">
      <formula>0.1</formula>
      <formula>10</formula>
    </cfRule>
    <cfRule type="cellIs" dxfId="1861" priority="732" operator="between">
      <formula>0.01</formula>
      <formula>0.1</formula>
    </cfRule>
    <cfRule type="cellIs" dxfId="1860" priority="731" operator="lessThan">
      <formula>0.01</formula>
    </cfRule>
    <cfRule type="cellIs" dxfId="1859" priority="730" operator="equal">
      <formula>0</formula>
    </cfRule>
    <cfRule type="cellIs" dxfId="1858" priority="729" operator="greaterThan">
      <formula>100</formula>
    </cfRule>
  </conditionalFormatting>
  <conditionalFormatting sqref="CF28:CF42">
    <cfRule type="cellIs" dxfId="1857" priority="3835" operator="between">
      <formula>10</formula>
      <formula>100</formula>
    </cfRule>
    <cfRule type="cellIs" dxfId="1856" priority="3834" operator="between">
      <formula>0.1</formula>
      <formula>10</formula>
    </cfRule>
    <cfRule type="cellIs" dxfId="1855" priority="3833" operator="between">
      <formula>0.01</formula>
      <formula>0.1</formula>
    </cfRule>
    <cfRule type="cellIs" dxfId="1854" priority="3832" operator="lessThan">
      <formula>0.01</formula>
    </cfRule>
    <cfRule type="cellIs" dxfId="1853" priority="3831" operator="equal">
      <formula>0</formula>
    </cfRule>
    <cfRule type="cellIs" dxfId="1852" priority="3830" operator="greaterThan">
      <formula>100</formula>
    </cfRule>
  </conditionalFormatting>
  <conditionalFormatting sqref="CF44:CF45">
    <cfRule type="cellIs" dxfId="1851" priority="3812" operator="lessThan">
      <formula>0.01</formula>
    </cfRule>
    <cfRule type="cellIs" dxfId="1850" priority="3811" operator="equal">
      <formula>0</formula>
    </cfRule>
    <cfRule type="cellIs" dxfId="1849" priority="3813" operator="between">
      <formula>0.01</formula>
      <formula>0.1</formula>
    </cfRule>
    <cfRule type="cellIs" dxfId="1848" priority="3814" operator="between">
      <formula>0.1</formula>
      <formula>10</formula>
    </cfRule>
    <cfRule type="cellIs" dxfId="1847" priority="3810" operator="greaterThan">
      <formula>100</formula>
    </cfRule>
  </conditionalFormatting>
  <conditionalFormatting sqref="CF47:CF61">
    <cfRule type="cellIs" dxfId="1846" priority="3795" operator="between">
      <formula>10</formula>
      <formula>100</formula>
    </cfRule>
    <cfRule type="cellIs" dxfId="1845" priority="3794" operator="between">
      <formula>0.1</formula>
      <formula>10</formula>
    </cfRule>
    <cfRule type="cellIs" dxfId="1844" priority="3793" operator="between">
      <formula>0.01</formula>
      <formula>0.1</formula>
    </cfRule>
    <cfRule type="cellIs" dxfId="1843" priority="3792" operator="lessThan">
      <formula>0.01</formula>
    </cfRule>
    <cfRule type="cellIs" dxfId="1842" priority="3791" operator="equal">
      <formula>0</formula>
    </cfRule>
    <cfRule type="cellIs" dxfId="1841" priority="3790" operator="greaterThan">
      <formula>100</formula>
    </cfRule>
  </conditionalFormatting>
  <conditionalFormatting sqref="CF63">
    <cfRule type="cellIs" dxfId="1840" priority="3770" operator="greaterThan">
      <formula>100</formula>
    </cfRule>
    <cfRule type="cellIs" dxfId="1839" priority="3771" operator="equal">
      <formula>0</formula>
    </cfRule>
    <cfRule type="cellIs" dxfId="1838" priority="3772" operator="lessThan">
      <formula>0.01</formula>
    </cfRule>
    <cfRule type="cellIs" dxfId="1837" priority="3774" operator="between">
      <formula>0.1</formula>
      <formula>10</formula>
    </cfRule>
    <cfRule type="cellIs" dxfId="1836" priority="3773" operator="between">
      <formula>0.01</formula>
      <formula>0.1</formula>
    </cfRule>
    <cfRule type="cellIs" dxfId="1835" priority="3775" operator="between">
      <formula>10</formula>
      <formula>100</formula>
    </cfRule>
  </conditionalFormatting>
  <conditionalFormatting sqref="CG10:CG63">
    <cfRule type="cellIs" dxfId="1834" priority="727" operator="equal">
      <formula>0</formula>
    </cfRule>
    <cfRule type="cellIs" dxfId="1833" priority="743" operator="lessThan">
      <formula>0.01</formula>
    </cfRule>
  </conditionalFormatting>
  <conditionalFormatting sqref="CG44:CH45">
    <cfRule type="cellIs" dxfId="1832" priority="3822" operator="between">
      <formula>10</formula>
      <formula>100</formula>
    </cfRule>
  </conditionalFormatting>
  <conditionalFormatting sqref="CH10:CH26">
    <cfRule type="cellIs" dxfId="1831" priority="740" operator="between">
      <formula>0.1</formula>
      <formula>10</formula>
    </cfRule>
    <cfRule type="cellIs" dxfId="1830" priority="741" operator="between">
      <formula>10</formula>
      <formula>100</formula>
    </cfRule>
    <cfRule type="cellIs" dxfId="1829" priority="739" operator="between">
      <formula>0.01</formula>
      <formula>0.1</formula>
    </cfRule>
    <cfRule type="cellIs" dxfId="1828" priority="738" operator="lessThan">
      <formula>0.01</formula>
    </cfRule>
    <cfRule type="cellIs" dxfId="1827" priority="737" operator="equal">
      <formula>0</formula>
    </cfRule>
    <cfRule type="cellIs" dxfId="1826" priority="736" operator="greaterThan">
      <formula>100</formula>
    </cfRule>
  </conditionalFormatting>
  <conditionalFormatting sqref="CH28:CH42">
    <cfRule type="cellIs" dxfId="1825" priority="3841" operator="between">
      <formula>0.1</formula>
      <formula>10</formula>
    </cfRule>
    <cfRule type="cellIs" dxfId="1824" priority="3838" operator="equal">
      <formula>0</formula>
    </cfRule>
    <cfRule type="cellIs" dxfId="1823" priority="3842" operator="between">
      <formula>10</formula>
      <formula>100</formula>
    </cfRule>
    <cfRule type="cellIs" dxfId="1822" priority="3839" operator="lessThan">
      <formula>0.01</formula>
    </cfRule>
    <cfRule type="cellIs" dxfId="1821" priority="3840" operator="between">
      <formula>0.01</formula>
      <formula>0.1</formula>
    </cfRule>
    <cfRule type="cellIs" dxfId="1820" priority="3837" operator="greaterThan">
      <formula>100</formula>
    </cfRule>
  </conditionalFormatting>
  <conditionalFormatting sqref="CH44:CH45">
    <cfRule type="cellIs" dxfId="1819" priority="3821" operator="between">
      <formula>0.1</formula>
      <formula>10</formula>
    </cfRule>
    <cfRule type="cellIs" dxfId="1818" priority="3820" operator="between">
      <formula>0.01</formula>
      <formula>0.1</formula>
    </cfRule>
    <cfRule type="cellIs" dxfId="1817" priority="3817" operator="greaterThan">
      <formula>100</formula>
    </cfRule>
    <cfRule type="cellIs" dxfId="1816" priority="3818" operator="equal">
      <formula>0</formula>
    </cfRule>
    <cfRule type="cellIs" dxfId="1815" priority="3819" operator="lessThan">
      <formula>0.01</formula>
    </cfRule>
  </conditionalFormatting>
  <conditionalFormatting sqref="CH47:CH61">
    <cfRule type="cellIs" dxfId="1814" priority="3801" operator="between">
      <formula>0.1</formula>
      <formula>10</formula>
    </cfRule>
    <cfRule type="cellIs" dxfId="1813" priority="3800" operator="between">
      <formula>0.01</formula>
      <formula>0.1</formula>
    </cfRule>
    <cfRule type="cellIs" dxfId="1812" priority="3797" operator="greaterThan">
      <formula>100</formula>
    </cfRule>
    <cfRule type="cellIs" dxfId="1811" priority="3799" operator="lessThan">
      <formula>0.01</formula>
    </cfRule>
    <cfRule type="cellIs" dxfId="1810" priority="3802" operator="between">
      <formula>10</formula>
      <formula>100</formula>
    </cfRule>
    <cfRule type="cellIs" dxfId="1809" priority="3798" operator="equal">
      <formula>0</formula>
    </cfRule>
  </conditionalFormatting>
  <conditionalFormatting sqref="CH63">
    <cfRule type="cellIs" dxfId="1808" priority="3780" operator="between">
      <formula>0.01</formula>
      <formula>0.1</formula>
    </cfRule>
    <cfRule type="cellIs" dxfId="1807" priority="3779" operator="lessThan">
      <formula>0.01</formula>
    </cfRule>
    <cfRule type="cellIs" dxfId="1806" priority="3777" operator="greaterThan">
      <formula>100</formula>
    </cfRule>
    <cfRule type="cellIs" dxfId="1805" priority="3778" operator="equal">
      <formula>0</formula>
    </cfRule>
    <cfRule type="cellIs" dxfId="1804" priority="3781" operator="between">
      <formula>0.1</formula>
      <formula>10</formula>
    </cfRule>
    <cfRule type="cellIs" dxfId="1803" priority="3782" operator="between">
      <formula>10</formula>
      <formula>100</formula>
    </cfRule>
  </conditionalFormatting>
  <conditionalFormatting sqref="CI10:CI42 CK10:CK42">
    <cfRule type="cellIs" dxfId="1802" priority="725" operator="between">
      <formula>10</formula>
      <formula>100</formula>
    </cfRule>
  </conditionalFormatting>
  <conditionalFormatting sqref="CI10:CI63 CK10:CK63">
    <cfRule type="cellIs" dxfId="1801" priority="715" operator="greaterThan">
      <formula>100</formula>
    </cfRule>
    <cfRule type="cellIs" dxfId="1800" priority="724" operator="between">
      <formula>0.1</formula>
      <formula>10</formula>
    </cfRule>
    <cfRule type="cellIs" dxfId="1799" priority="708" operator="between">
      <formula>0.01</formula>
      <formula>0.1</formula>
    </cfRule>
  </conditionalFormatting>
  <conditionalFormatting sqref="CI10:CI63">
    <cfRule type="cellIs" dxfId="1798" priority="722" operator="lessThan">
      <formula>0.01</formula>
    </cfRule>
    <cfRule type="cellIs" dxfId="1797" priority="706" operator="equal">
      <formula>0</formula>
    </cfRule>
  </conditionalFormatting>
  <conditionalFormatting sqref="CI43 CK43">
    <cfRule type="cellIs" dxfId="1796" priority="3769" operator="between">
      <formula>10</formula>
      <formula>100</formula>
    </cfRule>
    <cfRule type="cellIs" dxfId="1795" priority="3768" operator="between">
      <formula>0.1</formula>
      <formula>10</formula>
    </cfRule>
    <cfRule type="cellIs" dxfId="1794" priority="3767" operator="between">
      <formula>0.01</formula>
      <formula>0.1</formula>
    </cfRule>
  </conditionalFormatting>
  <conditionalFormatting sqref="CI46 CK46">
    <cfRule type="cellIs" dxfId="1793" priority="3766" operator="between">
      <formula>10</formula>
      <formula>100</formula>
    </cfRule>
    <cfRule type="cellIs" dxfId="1792" priority="3765" operator="between">
      <formula>0.1</formula>
      <formula>10</formula>
    </cfRule>
    <cfRule type="cellIs" dxfId="1791" priority="3764" operator="between">
      <formula>0.01</formula>
      <formula>0.1</formula>
    </cfRule>
  </conditionalFormatting>
  <conditionalFormatting sqref="CI47:CI63 CK47:CK63">
    <cfRule type="cellIs" dxfId="1790" priority="3676" operator="between">
      <formula>10</formula>
      <formula>100</formula>
    </cfRule>
  </conditionalFormatting>
  <conditionalFormatting sqref="CI44:CJ45">
    <cfRule type="cellIs" dxfId="1789" priority="3702" operator="between">
      <formula>10</formula>
      <formula>100</formula>
    </cfRule>
  </conditionalFormatting>
  <conditionalFormatting sqref="CJ10:CJ26">
    <cfRule type="cellIs" dxfId="1788" priority="714" operator="between">
      <formula>10</formula>
      <formula>100</formula>
    </cfRule>
    <cfRule type="cellIs" dxfId="1787" priority="713" operator="between">
      <formula>0.1</formula>
      <formula>10</formula>
    </cfRule>
    <cfRule type="cellIs" dxfId="1786" priority="712" operator="between">
      <formula>0.01</formula>
      <formula>0.1</formula>
    </cfRule>
    <cfRule type="cellIs" dxfId="1785" priority="711" operator="lessThan">
      <formula>0.01</formula>
    </cfRule>
    <cfRule type="cellIs" dxfId="1784" priority="709" operator="greaterThan">
      <formula>100</formula>
    </cfRule>
    <cfRule type="cellIs" dxfId="1783" priority="710" operator="equal">
      <formula>0</formula>
    </cfRule>
  </conditionalFormatting>
  <conditionalFormatting sqref="CJ28:CJ42">
    <cfRule type="cellIs" dxfId="1782" priority="3722" operator="between">
      <formula>10</formula>
      <formula>100</formula>
    </cfRule>
    <cfRule type="cellIs" dxfId="1781" priority="3721" operator="between">
      <formula>0.1</formula>
      <formula>10</formula>
    </cfRule>
    <cfRule type="cellIs" dxfId="1780" priority="3720" operator="between">
      <formula>0.01</formula>
      <formula>0.1</formula>
    </cfRule>
    <cfRule type="cellIs" dxfId="1779" priority="3718" operator="equal">
      <formula>0</formula>
    </cfRule>
    <cfRule type="cellIs" dxfId="1778" priority="3717" operator="greaterThan">
      <formula>100</formula>
    </cfRule>
    <cfRule type="cellIs" dxfId="1777" priority="3719" operator="lessThan">
      <formula>0.01</formula>
    </cfRule>
  </conditionalFormatting>
  <conditionalFormatting sqref="CJ44:CJ45">
    <cfRule type="cellIs" dxfId="1776" priority="3698" operator="equal">
      <formula>0</formula>
    </cfRule>
    <cfRule type="cellIs" dxfId="1775" priority="3701" operator="between">
      <formula>0.1</formula>
      <formula>10</formula>
    </cfRule>
    <cfRule type="cellIs" dxfId="1774" priority="3700" operator="between">
      <formula>0.01</formula>
      <formula>0.1</formula>
    </cfRule>
    <cfRule type="cellIs" dxfId="1773" priority="3699" operator="lessThan">
      <formula>0.01</formula>
    </cfRule>
    <cfRule type="cellIs" dxfId="1772" priority="3697" operator="greaterThan">
      <formula>100</formula>
    </cfRule>
  </conditionalFormatting>
  <conditionalFormatting sqref="CJ47:CJ61">
    <cfRule type="cellIs" dxfId="1771" priority="3677" operator="greaterThan">
      <formula>100</formula>
    </cfRule>
    <cfRule type="cellIs" dxfId="1770" priority="3680" operator="between">
      <formula>0.01</formula>
      <formula>0.1</formula>
    </cfRule>
    <cfRule type="cellIs" dxfId="1769" priority="3682" operator="between">
      <formula>10</formula>
      <formula>100</formula>
    </cfRule>
    <cfRule type="cellIs" dxfId="1768" priority="3678" operator="equal">
      <formula>0</formula>
    </cfRule>
    <cfRule type="cellIs" dxfId="1767" priority="3681" operator="between">
      <formula>0.1</formula>
      <formula>10</formula>
    </cfRule>
    <cfRule type="cellIs" dxfId="1766" priority="3679" operator="lessThan">
      <formula>0.01</formula>
    </cfRule>
  </conditionalFormatting>
  <conditionalFormatting sqref="CJ63">
    <cfRule type="cellIs" dxfId="1765" priority="3662" operator="between">
      <formula>10</formula>
      <formula>100</formula>
    </cfRule>
    <cfRule type="cellIs" dxfId="1764" priority="3661" operator="between">
      <formula>0.1</formula>
      <formula>10</formula>
    </cfRule>
    <cfRule type="cellIs" dxfId="1763" priority="3659" operator="lessThan">
      <formula>0.01</formula>
    </cfRule>
    <cfRule type="cellIs" dxfId="1762" priority="3658" operator="equal">
      <formula>0</formula>
    </cfRule>
    <cfRule type="cellIs" dxfId="1761" priority="3657" operator="greaterThan">
      <formula>100</formula>
    </cfRule>
    <cfRule type="cellIs" dxfId="1760" priority="3660" operator="between">
      <formula>0.01</formula>
      <formula>0.1</formula>
    </cfRule>
  </conditionalFormatting>
  <conditionalFormatting sqref="CK10:CK63">
    <cfRule type="cellIs" dxfId="1759" priority="723" operator="lessThan">
      <formula>0.01</formula>
    </cfRule>
    <cfRule type="cellIs" dxfId="1758" priority="707" operator="equal">
      <formula>0</formula>
    </cfRule>
  </conditionalFormatting>
  <conditionalFormatting sqref="CK44:CL45">
    <cfRule type="cellIs" dxfId="1757" priority="3709" operator="between">
      <formula>10</formula>
      <formula>100</formula>
    </cfRule>
  </conditionalFormatting>
  <conditionalFormatting sqref="CL10:CL26">
    <cfRule type="cellIs" dxfId="1756" priority="719" operator="between">
      <formula>0.01</formula>
      <formula>0.1</formula>
    </cfRule>
    <cfRule type="cellIs" dxfId="1755" priority="717" operator="equal">
      <formula>0</formula>
    </cfRule>
    <cfRule type="cellIs" dxfId="1754" priority="716" operator="greaterThan">
      <formula>100</formula>
    </cfRule>
    <cfRule type="cellIs" dxfId="1753" priority="718" operator="lessThan">
      <formula>0.01</formula>
    </cfRule>
    <cfRule type="cellIs" dxfId="1752" priority="720" operator="between">
      <formula>0.1</formula>
      <formula>10</formula>
    </cfRule>
    <cfRule type="cellIs" dxfId="1751" priority="721" operator="between">
      <formula>10</formula>
      <formula>100</formula>
    </cfRule>
  </conditionalFormatting>
  <conditionalFormatting sqref="CL28:CL42">
    <cfRule type="cellIs" dxfId="1750" priority="3724" operator="greaterThan">
      <formula>100</formula>
    </cfRule>
    <cfRule type="cellIs" dxfId="1749" priority="3726" operator="lessThan">
      <formula>0.01</formula>
    </cfRule>
    <cfRule type="cellIs" dxfId="1748" priority="3729" operator="between">
      <formula>10</formula>
      <formula>100</formula>
    </cfRule>
    <cfRule type="cellIs" dxfId="1747" priority="3728" operator="between">
      <formula>0.1</formula>
      <formula>10</formula>
    </cfRule>
    <cfRule type="cellIs" dxfId="1746" priority="3727" operator="between">
      <formula>0.01</formula>
      <formula>0.1</formula>
    </cfRule>
    <cfRule type="cellIs" dxfId="1745" priority="3725" operator="equal">
      <formula>0</formula>
    </cfRule>
  </conditionalFormatting>
  <conditionalFormatting sqref="CL44:CL45">
    <cfRule type="cellIs" dxfId="1744" priority="3708" operator="between">
      <formula>0.1</formula>
      <formula>10</formula>
    </cfRule>
    <cfRule type="cellIs" dxfId="1743" priority="3704" operator="greaterThan">
      <formula>100</formula>
    </cfRule>
    <cfRule type="cellIs" dxfId="1742" priority="3705" operator="equal">
      <formula>0</formula>
    </cfRule>
    <cfRule type="cellIs" dxfId="1741" priority="3706" operator="lessThan">
      <formula>0.01</formula>
    </cfRule>
    <cfRule type="cellIs" dxfId="1740" priority="3707" operator="between">
      <formula>0.01</formula>
      <formula>0.1</formula>
    </cfRule>
  </conditionalFormatting>
  <conditionalFormatting sqref="CL47:CL61">
    <cfRule type="cellIs" dxfId="1739" priority="3684" operator="greaterThan">
      <formula>100</formula>
    </cfRule>
    <cfRule type="cellIs" dxfId="1738" priority="3685" operator="equal">
      <formula>0</formula>
    </cfRule>
    <cfRule type="cellIs" dxfId="1737" priority="3686" operator="lessThan">
      <formula>0.01</formula>
    </cfRule>
    <cfRule type="cellIs" dxfId="1736" priority="3687" operator="between">
      <formula>0.01</formula>
      <formula>0.1</formula>
    </cfRule>
    <cfRule type="cellIs" dxfId="1735" priority="3688" operator="between">
      <formula>0.1</formula>
      <formula>10</formula>
    </cfRule>
    <cfRule type="cellIs" dxfId="1734" priority="3689" operator="between">
      <formula>10</formula>
      <formula>100</formula>
    </cfRule>
  </conditionalFormatting>
  <conditionalFormatting sqref="CL63">
    <cfRule type="cellIs" dxfId="1733" priority="3668" operator="between">
      <formula>0.1</formula>
      <formula>10</formula>
    </cfRule>
    <cfRule type="cellIs" dxfId="1732" priority="3667" operator="between">
      <formula>0.01</formula>
      <formula>0.1</formula>
    </cfRule>
    <cfRule type="cellIs" dxfId="1731" priority="3665" operator="equal">
      <formula>0</formula>
    </cfRule>
    <cfRule type="cellIs" dxfId="1730" priority="3664" operator="greaterThan">
      <formula>100</formula>
    </cfRule>
    <cfRule type="cellIs" dxfId="1729" priority="3669" operator="between">
      <formula>10</formula>
      <formula>100</formula>
    </cfRule>
    <cfRule type="cellIs" dxfId="1728" priority="3666" operator="lessThan">
      <formula>0.01</formula>
    </cfRule>
  </conditionalFormatting>
  <conditionalFormatting sqref="CM10:CM42 CO10:CO42">
    <cfRule type="cellIs" dxfId="1727" priority="705" operator="between">
      <formula>10</formula>
      <formula>100</formula>
    </cfRule>
  </conditionalFormatting>
  <conditionalFormatting sqref="CM10:CM63 CO10:CO63">
    <cfRule type="cellIs" dxfId="1726" priority="704" operator="between">
      <formula>0.1</formula>
      <formula>10</formula>
    </cfRule>
    <cfRule type="cellIs" dxfId="1725" priority="695" operator="greaterThan">
      <formula>100</formula>
    </cfRule>
    <cfRule type="cellIs" dxfId="1724" priority="688" operator="between">
      <formula>0.01</formula>
      <formula>0.1</formula>
    </cfRule>
  </conditionalFormatting>
  <conditionalFormatting sqref="CM10:CM63">
    <cfRule type="cellIs" dxfId="1723" priority="702" operator="lessThan">
      <formula>0.01</formula>
    </cfRule>
    <cfRule type="cellIs" dxfId="1722" priority="686" operator="equal">
      <formula>0</formula>
    </cfRule>
  </conditionalFormatting>
  <conditionalFormatting sqref="CM43 CO43">
    <cfRule type="cellIs" dxfId="1721" priority="3656" operator="between">
      <formula>10</formula>
      <formula>100</formula>
    </cfRule>
    <cfRule type="cellIs" dxfId="1720" priority="3655" operator="between">
      <formula>0.1</formula>
      <formula>10</formula>
    </cfRule>
    <cfRule type="cellIs" dxfId="1719" priority="3654" operator="between">
      <formula>0.01</formula>
      <formula>0.1</formula>
    </cfRule>
  </conditionalFormatting>
  <conditionalFormatting sqref="CM46 CO46">
    <cfRule type="cellIs" dxfId="1718" priority="3652" operator="between">
      <formula>0.1</formula>
      <formula>10</formula>
    </cfRule>
    <cfRule type="cellIs" dxfId="1717" priority="3651" operator="between">
      <formula>0.01</formula>
      <formula>0.1</formula>
    </cfRule>
    <cfRule type="cellIs" dxfId="1716" priority="3653" operator="between">
      <formula>10</formula>
      <formula>100</formula>
    </cfRule>
  </conditionalFormatting>
  <conditionalFormatting sqref="CM47:CM63 CO47:CO63">
    <cfRule type="cellIs" dxfId="1715" priority="3563" operator="between">
      <formula>10</formula>
      <formula>100</formula>
    </cfRule>
  </conditionalFormatting>
  <conditionalFormatting sqref="CM44:CN45">
    <cfRule type="cellIs" dxfId="1714" priority="3589" operator="between">
      <formula>10</formula>
      <formula>100</formula>
    </cfRule>
  </conditionalFormatting>
  <conditionalFormatting sqref="CN10:CN26">
    <cfRule type="cellIs" dxfId="1713" priority="691" operator="lessThan">
      <formula>0.01</formula>
    </cfRule>
    <cfRule type="cellIs" dxfId="1712" priority="690" operator="equal">
      <formula>0</formula>
    </cfRule>
    <cfRule type="cellIs" dxfId="1711" priority="689" operator="greaterThan">
      <formula>100</formula>
    </cfRule>
    <cfRule type="cellIs" dxfId="1710" priority="693" operator="between">
      <formula>0.1</formula>
      <formula>10</formula>
    </cfRule>
    <cfRule type="cellIs" dxfId="1709" priority="692" operator="between">
      <formula>0.01</formula>
      <formula>0.1</formula>
    </cfRule>
    <cfRule type="cellIs" dxfId="1708" priority="694" operator="between">
      <formula>10</formula>
      <formula>100</formula>
    </cfRule>
  </conditionalFormatting>
  <conditionalFormatting sqref="CN28:CN42">
    <cfRule type="cellIs" dxfId="1707" priority="3609" operator="between">
      <formula>10</formula>
      <formula>100</formula>
    </cfRule>
    <cfRule type="cellIs" dxfId="1706" priority="3604" operator="greaterThan">
      <formula>100</formula>
    </cfRule>
    <cfRule type="cellIs" dxfId="1705" priority="3605" operator="equal">
      <formula>0</formula>
    </cfRule>
    <cfRule type="cellIs" dxfId="1704" priority="3606" operator="lessThan">
      <formula>0.01</formula>
    </cfRule>
    <cfRule type="cellIs" dxfId="1703" priority="3607" operator="between">
      <formula>0.01</formula>
      <formula>0.1</formula>
    </cfRule>
    <cfRule type="cellIs" dxfId="1702" priority="3608" operator="between">
      <formula>0.1</formula>
      <formula>10</formula>
    </cfRule>
  </conditionalFormatting>
  <conditionalFormatting sqref="CN44:CN45">
    <cfRule type="cellIs" dxfId="1701" priority="3584" operator="greaterThan">
      <formula>100</formula>
    </cfRule>
    <cfRule type="cellIs" dxfId="1700" priority="3588" operator="between">
      <formula>0.1</formula>
      <formula>10</formula>
    </cfRule>
    <cfRule type="cellIs" dxfId="1699" priority="3585" operator="equal">
      <formula>0</formula>
    </cfRule>
    <cfRule type="cellIs" dxfId="1698" priority="3586" operator="lessThan">
      <formula>0.01</formula>
    </cfRule>
    <cfRule type="cellIs" dxfId="1697" priority="3587" operator="between">
      <formula>0.01</formula>
      <formula>0.1</formula>
    </cfRule>
  </conditionalFormatting>
  <conditionalFormatting sqref="CN47:CN61">
    <cfRule type="cellIs" dxfId="1696" priority="3566" operator="lessThan">
      <formula>0.01</formula>
    </cfRule>
    <cfRule type="cellIs" dxfId="1695" priority="3567" operator="between">
      <formula>0.01</formula>
      <formula>0.1</formula>
    </cfRule>
    <cfRule type="cellIs" dxfId="1694" priority="3568" operator="between">
      <formula>0.1</formula>
      <formula>10</formula>
    </cfRule>
    <cfRule type="cellIs" dxfId="1693" priority="3569" operator="between">
      <formula>10</formula>
      <formula>100</formula>
    </cfRule>
    <cfRule type="cellIs" dxfId="1692" priority="3564" operator="greaterThan">
      <formula>100</formula>
    </cfRule>
    <cfRule type="cellIs" dxfId="1691" priority="3565" operator="equal">
      <formula>0</formula>
    </cfRule>
  </conditionalFormatting>
  <conditionalFormatting sqref="CN63">
    <cfRule type="cellIs" dxfId="1690" priority="3544" operator="greaterThan">
      <formula>100</formula>
    </cfRule>
    <cfRule type="cellIs" dxfId="1689" priority="3545" operator="equal">
      <formula>0</formula>
    </cfRule>
    <cfRule type="cellIs" dxfId="1688" priority="3546" operator="lessThan">
      <formula>0.01</formula>
    </cfRule>
    <cfRule type="cellIs" dxfId="1687" priority="3547" operator="between">
      <formula>0.01</formula>
      <formula>0.1</formula>
    </cfRule>
    <cfRule type="cellIs" dxfId="1686" priority="3548" operator="between">
      <formula>0.1</formula>
      <formula>10</formula>
    </cfRule>
    <cfRule type="cellIs" dxfId="1685" priority="3549" operator="between">
      <formula>10</formula>
      <formula>100</formula>
    </cfRule>
  </conditionalFormatting>
  <conditionalFormatting sqref="CO10:CO63">
    <cfRule type="cellIs" dxfId="1684" priority="703" operator="lessThan">
      <formula>0.01</formula>
    </cfRule>
    <cfRule type="cellIs" dxfId="1683" priority="687" operator="equal">
      <formula>0</formula>
    </cfRule>
  </conditionalFormatting>
  <conditionalFormatting sqref="CO44:CP45">
    <cfRule type="cellIs" dxfId="1682" priority="3596" operator="between">
      <formula>10</formula>
      <formula>100</formula>
    </cfRule>
  </conditionalFormatting>
  <conditionalFormatting sqref="CP10:CP26">
    <cfRule type="cellIs" dxfId="1681" priority="701" operator="between">
      <formula>10</formula>
      <formula>100</formula>
    </cfRule>
    <cfRule type="cellIs" dxfId="1680" priority="696" operator="greaterThan">
      <formula>100</formula>
    </cfRule>
    <cfRule type="cellIs" dxfId="1679" priority="697" operator="equal">
      <formula>0</formula>
    </cfRule>
    <cfRule type="cellIs" dxfId="1678" priority="698" operator="lessThan">
      <formula>0.01</formula>
    </cfRule>
    <cfRule type="cellIs" dxfId="1677" priority="699" operator="between">
      <formula>0.01</formula>
      <formula>0.1</formula>
    </cfRule>
    <cfRule type="cellIs" dxfId="1676" priority="700" operator="between">
      <formula>0.1</formula>
      <formula>10</formula>
    </cfRule>
  </conditionalFormatting>
  <conditionalFormatting sqref="CP28:CP42">
    <cfRule type="cellIs" dxfId="1675" priority="3611" operator="greaterThan">
      <formula>100</formula>
    </cfRule>
    <cfRule type="cellIs" dxfId="1674" priority="3612" operator="equal">
      <formula>0</formula>
    </cfRule>
    <cfRule type="cellIs" dxfId="1673" priority="3613" operator="lessThan">
      <formula>0.01</formula>
    </cfRule>
    <cfRule type="cellIs" dxfId="1672" priority="3615" operator="between">
      <formula>0.1</formula>
      <formula>10</formula>
    </cfRule>
    <cfRule type="cellIs" dxfId="1671" priority="3616" operator="between">
      <formula>10</formula>
      <formula>100</formula>
    </cfRule>
    <cfRule type="cellIs" dxfId="1670" priority="3614" operator="between">
      <formula>0.01</formula>
      <formula>0.1</formula>
    </cfRule>
  </conditionalFormatting>
  <conditionalFormatting sqref="CP44:CP45">
    <cfRule type="cellIs" dxfId="1669" priority="3592" operator="equal">
      <formula>0</formula>
    </cfRule>
    <cfRule type="cellIs" dxfId="1668" priority="3593" operator="lessThan">
      <formula>0.01</formula>
    </cfRule>
    <cfRule type="cellIs" dxfId="1667" priority="3594" operator="between">
      <formula>0.01</formula>
      <formula>0.1</formula>
    </cfRule>
    <cfRule type="cellIs" dxfId="1666" priority="3595" operator="between">
      <formula>0.1</formula>
      <formula>10</formula>
    </cfRule>
    <cfRule type="cellIs" dxfId="1665" priority="3591" operator="greaterThan">
      <formula>100</formula>
    </cfRule>
  </conditionalFormatting>
  <conditionalFormatting sqref="CP47:CP61">
    <cfRule type="cellIs" dxfId="1664" priority="3572" operator="equal">
      <formula>0</formula>
    </cfRule>
    <cfRule type="cellIs" dxfId="1663" priority="3575" operator="between">
      <formula>0.1</formula>
      <formula>10</formula>
    </cfRule>
    <cfRule type="cellIs" dxfId="1662" priority="3571" operator="greaterThan">
      <formula>100</formula>
    </cfRule>
    <cfRule type="cellIs" dxfId="1661" priority="3574" operator="between">
      <formula>0.01</formula>
      <formula>0.1</formula>
    </cfRule>
    <cfRule type="cellIs" dxfId="1660" priority="3576" operator="between">
      <formula>10</formula>
      <formula>100</formula>
    </cfRule>
    <cfRule type="cellIs" dxfId="1659" priority="3573" operator="lessThan">
      <formula>0.01</formula>
    </cfRule>
  </conditionalFormatting>
  <conditionalFormatting sqref="CP63">
    <cfRule type="cellIs" dxfId="1658" priority="3551" operator="greaterThan">
      <formula>100</formula>
    </cfRule>
    <cfRule type="cellIs" dxfId="1657" priority="3556" operator="between">
      <formula>10</formula>
      <formula>100</formula>
    </cfRule>
    <cfRule type="cellIs" dxfId="1656" priority="3555" operator="between">
      <formula>0.1</formula>
      <formula>10</formula>
    </cfRule>
    <cfRule type="cellIs" dxfId="1655" priority="3554" operator="between">
      <formula>0.01</formula>
      <formula>0.1</formula>
    </cfRule>
    <cfRule type="cellIs" dxfId="1654" priority="3553" operator="lessThan">
      <formula>0.01</formula>
    </cfRule>
    <cfRule type="cellIs" dxfId="1653" priority="3552" operator="equal">
      <formula>0</formula>
    </cfRule>
  </conditionalFormatting>
  <conditionalFormatting sqref="CQ10:CQ42 CS10:CS42">
    <cfRule type="cellIs" dxfId="1652" priority="685" operator="between">
      <formula>10</formula>
      <formula>100</formula>
    </cfRule>
  </conditionalFormatting>
  <conditionalFormatting sqref="CQ10:CQ63 CS10:CS63">
    <cfRule type="cellIs" dxfId="1651" priority="668" operator="between">
      <formula>0.01</formula>
      <formula>0.1</formula>
    </cfRule>
    <cfRule type="cellIs" dxfId="1650" priority="675" operator="greaterThan">
      <formula>100</formula>
    </cfRule>
    <cfRule type="cellIs" dxfId="1649" priority="684" operator="between">
      <formula>0.1</formula>
      <formula>10</formula>
    </cfRule>
  </conditionalFormatting>
  <conditionalFormatting sqref="CQ10:CQ63">
    <cfRule type="cellIs" dxfId="1648" priority="666" operator="equal">
      <formula>0</formula>
    </cfRule>
    <cfRule type="cellIs" dxfId="1647" priority="682" operator="lessThan">
      <formula>0.01</formula>
    </cfRule>
  </conditionalFormatting>
  <conditionalFormatting sqref="CQ43 CS43">
    <cfRule type="cellIs" dxfId="1646" priority="3541" operator="between">
      <formula>0.01</formula>
      <formula>0.1</formula>
    </cfRule>
    <cfRule type="cellIs" dxfId="1645" priority="3543" operator="between">
      <formula>10</formula>
      <formula>100</formula>
    </cfRule>
    <cfRule type="cellIs" dxfId="1644" priority="3542" operator="between">
      <formula>0.1</formula>
      <formula>10</formula>
    </cfRule>
  </conditionalFormatting>
  <conditionalFormatting sqref="CQ46 CS46">
    <cfRule type="cellIs" dxfId="1643" priority="3540" operator="between">
      <formula>10</formula>
      <formula>100</formula>
    </cfRule>
    <cfRule type="cellIs" dxfId="1642" priority="3539" operator="between">
      <formula>0.1</formula>
      <formula>10</formula>
    </cfRule>
    <cfRule type="cellIs" dxfId="1641" priority="3538" operator="between">
      <formula>0.01</formula>
      <formula>0.1</formula>
    </cfRule>
  </conditionalFormatting>
  <conditionalFormatting sqref="CQ47:CQ63 CS47:CS63">
    <cfRule type="cellIs" dxfId="1640" priority="3450" operator="between">
      <formula>10</formula>
      <formula>100</formula>
    </cfRule>
  </conditionalFormatting>
  <conditionalFormatting sqref="CQ44:CR45">
    <cfRule type="cellIs" dxfId="1639" priority="3476" operator="between">
      <formula>10</formula>
      <formula>100</formula>
    </cfRule>
  </conditionalFormatting>
  <conditionalFormatting sqref="CR10:CR26">
    <cfRule type="cellIs" dxfId="1638" priority="671" operator="lessThan">
      <formula>0.01</formula>
    </cfRule>
    <cfRule type="cellIs" dxfId="1637" priority="670" operator="equal">
      <formula>0</formula>
    </cfRule>
    <cfRule type="cellIs" dxfId="1636" priority="669" operator="greaterThan">
      <formula>100</formula>
    </cfRule>
    <cfRule type="cellIs" dxfId="1635" priority="674" operator="between">
      <formula>10</formula>
      <formula>100</formula>
    </cfRule>
    <cfRule type="cellIs" dxfId="1634" priority="673" operator="between">
      <formula>0.1</formula>
      <formula>10</formula>
    </cfRule>
    <cfRule type="cellIs" dxfId="1633" priority="672" operator="between">
      <formula>0.01</formula>
      <formula>0.1</formula>
    </cfRule>
  </conditionalFormatting>
  <conditionalFormatting sqref="CR28:CR42">
    <cfRule type="cellIs" dxfId="1632" priority="3495" operator="between">
      <formula>0.1</formula>
      <formula>10</formula>
    </cfRule>
    <cfRule type="cellIs" dxfId="1631" priority="3496" operator="between">
      <formula>10</formula>
      <formula>100</formula>
    </cfRule>
    <cfRule type="cellIs" dxfId="1630" priority="3491" operator="greaterThan">
      <formula>100</formula>
    </cfRule>
    <cfRule type="cellIs" dxfId="1629" priority="3492" operator="equal">
      <formula>0</formula>
    </cfRule>
    <cfRule type="cellIs" dxfId="1628" priority="3493" operator="lessThan">
      <formula>0.01</formula>
    </cfRule>
    <cfRule type="cellIs" dxfId="1627" priority="3494" operator="between">
      <formula>0.01</formula>
      <formula>0.1</formula>
    </cfRule>
  </conditionalFormatting>
  <conditionalFormatting sqref="CR44:CR45">
    <cfRule type="cellIs" dxfId="1626" priority="3471" operator="greaterThan">
      <formula>100</formula>
    </cfRule>
    <cfRule type="cellIs" dxfId="1625" priority="3472" operator="equal">
      <formula>0</formula>
    </cfRule>
    <cfRule type="cellIs" dxfId="1624" priority="3473" operator="lessThan">
      <formula>0.01</formula>
    </cfRule>
    <cfRule type="cellIs" dxfId="1623" priority="3475" operator="between">
      <formula>0.1</formula>
      <formula>10</formula>
    </cfRule>
    <cfRule type="cellIs" dxfId="1622" priority="3474" operator="between">
      <formula>0.01</formula>
      <formula>0.1</formula>
    </cfRule>
  </conditionalFormatting>
  <conditionalFormatting sqref="CR47:CR61">
    <cfRule type="cellIs" dxfId="1621" priority="3456" operator="between">
      <formula>10</formula>
      <formula>100</formula>
    </cfRule>
    <cfRule type="cellIs" dxfId="1620" priority="3451" operator="greaterThan">
      <formula>100</formula>
    </cfRule>
    <cfRule type="cellIs" dxfId="1619" priority="3452" operator="equal">
      <formula>0</formula>
    </cfRule>
    <cfRule type="cellIs" dxfId="1618" priority="3453" operator="lessThan">
      <formula>0.01</formula>
    </cfRule>
    <cfRule type="cellIs" dxfId="1617" priority="3454" operator="between">
      <formula>0.01</formula>
      <formula>0.1</formula>
    </cfRule>
    <cfRule type="cellIs" dxfId="1616" priority="3455" operator="between">
      <formula>0.1</formula>
      <formula>10</formula>
    </cfRule>
  </conditionalFormatting>
  <conditionalFormatting sqref="CR63">
    <cfRule type="cellIs" dxfId="1615" priority="3436" operator="between">
      <formula>10</formula>
      <formula>100</formula>
    </cfRule>
    <cfRule type="cellIs" dxfId="1614" priority="3434" operator="between">
      <formula>0.01</formula>
      <formula>0.1</formula>
    </cfRule>
    <cfRule type="cellIs" dxfId="1613" priority="3433" operator="lessThan">
      <formula>0.01</formula>
    </cfRule>
    <cfRule type="cellIs" dxfId="1612" priority="3432" operator="equal">
      <formula>0</formula>
    </cfRule>
    <cfRule type="cellIs" dxfId="1611" priority="3435" operator="between">
      <formula>0.1</formula>
      <formula>10</formula>
    </cfRule>
    <cfRule type="cellIs" dxfId="1610" priority="3431" operator="greaterThan">
      <formula>100</formula>
    </cfRule>
  </conditionalFormatting>
  <conditionalFormatting sqref="CS10:CS63">
    <cfRule type="cellIs" dxfId="1609" priority="667" operator="equal">
      <formula>0</formula>
    </cfRule>
    <cfRule type="cellIs" dxfId="1608" priority="683" operator="lessThan">
      <formula>0.01</formula>
    </cfRule>
  </conditionalFormatting>
  <conditionalFormatting sqref="CS44:CT45">
    <cfRule type="cellIs" dxfId="1607" priority="3483" operator="between">
      <formula>10</formula>
      <formula>100</formula>
    </cfRule>
  </conditionalFormatting>
  <conditionalFormatting sqref="CT10:CT26">
    <cfRule type="cellIs" dxfId="1606" priority="676" operator="greaterThan">
      <formula>100</formula>
    </cfRule>
    <cfRule type="cellIs" dxfId="1605" priority="677" operator="equal">
      <formula>0</formula>
    </cfRule>
    <cfRule type="cellIs" dxfId="1604" priority="678" operator="lessThan">
      <formula>0.01</formula>
    </cfRule>
    <cfRule type="cellIs" dxfId="1603" priority="679" operator="between">
      <formula>0.01</formula>
      <formula>0.1</formula>
    </cfRule>
    <cfRule type="cellIs" dxfId="1602" priority="680" operator="between">
      <formula>0.1</formula>
      <formula>10</formula>
    </cfRule>
    <cfRule type="cellIs" dxfId="1601" priority="681" operator="between">
      <formula>10</formula>
      <formula>100</formula>
    </cfRule>
  </conditionalFormatting>
  <conditionalFormatting sqref="CT28:CT42">
    <cfRule type="cellIs" dxfId="1600" priority="3499" operator="equal">
      <formula>0</formula>
    </cfRule>
    <cfRule type="cellIs" dxfId="1599" priority="3500" operator="lessThan">
      <formula>0.01</formula>
    </cfRule>
    <cfRule type="cellIs" dxfId="1598" priority="3501" operator="between">
      <formula>0.01</formula>
      <formula>0.1</formula>
    </cfRule>
    <cfRule type="cellIs" dxfId="1597" priority="3502" operator="between">
      <formula>0.1</formula>
      <formula>10</formula>
    </cfRule>
    <cfRule type="cellIs" dxfId="1596" priority="3498" operator="greaterThan">
      <formula>100</formula>
    </cfRule>
    <cfRule type="cellIs" dxfId="1595" priority="3503" operator="between">
      <formula>10</formula>
      <formula>100</formula>
    </cfRule>
  </conditionalFormatting>
  <conditionalFormatting sqref="CT44:CT45">
    <cfRule type="cellIs" dxfId="1594" priority="3479" operator="equal">
      <formula>0</formula>
    </cfRule>
    <cfRule type="cellIs" dxfId="1593" priority="3480" operator="lessThan">
      <formula>0.01</formula>
    </cfRule>
    <cfRule type="cellIs" dxfId="1592" priority="3478" operator="greaterThan">
      <formula>100</formula>
    </cfRule>
    <cfRule type="cellIs" dxfId="1591" priority="3482" operator="between">
      <formula>0.1</formula>
      <formula>10</formula>
    </cfRule>
    <cfRule type="cellIs" dxfId="1590" priority="3481" operator="between">
      <formula>0.01</formula>
      <formula>0.1</formula>
    </cfRule>
  </conditionalFormatting>
  <conditionalFormatting sqref="CT47:CT61">
    <cfRule type="cellIs" dxfId="1589" priority="3463" operator="between">
      <formula>10</formula>
      <formula>100</formula>
    </cfRule>
    <cfRule type="cellIs" dxfId="1588" priority="3462" operator="between">
      <formula>0.1</formula>
      <formula>10</formula>
    </cfRule>
    <cfRule type="cellIs" dxfId="1587" priority="3461" operator="between">
      <formula>0.01</formula>
      <formula>0.1</formula>
    </cfRule>
    <cfRule type="cellIs" dxfId="1586" priority="3460" operator="lessThan">
      <formula>0.01</formula>
    </cfRule>
    <cfRule type="cellIs" dxfId="1585" priority="3459" operator="equal">
      <formula>0</formula>
    </cfRule>
    <cfRule type="cellIs" dxfId="1584" priority="3458" operator="greaterThan">
      <formula>100</formula>
    </cfRule>
  </conditionalFormatting>
  <conditionalFormatting sqref="CT63">
    <cfRule type="cellIs" dxfId="1583" priority="3438" operator="greaterThan">
      <formula>100</formula>
    </cfRule>
    <cfRule type="cellIs" dxfId="1582" priority="3439" operator="equal">
      <formula>0</formula>
    </cfRule>
    <cfRule type="cellIs" dxfId="1581" priority="3440" operator="lessThan">
      <formula>0.01</formula>
    </cfRule>
    <cfRule type="cellIs" dxfId="1580" priority="3441" operator="between">
      <formula>0.01</formula>
      <formula>0.1</formula>
    </cfRule>
    <cfRule type="cellIs" dxfId="1579" priority="3442" operator="between">
      <formula>0.1</formula>
      <formula>10</formula>
    </cfRule>
    <cfRule type="cellIs" dxfId="1578" priority="3443" operator="between">
      <formula>10</formula>
      <formula>100</formula>
    </cfRule>
  </conditionalFormatting>
  <conditionalFormatting sqref="CU10:CU42 CW10:CW42">
    <cfRule type="cellIs" dxfId="1577" priority="665" operator="between">
      <formula>10</formula>
      <formula>100</formula>
    </cfRule>
  </conditionalFormatting>
  <conditionalFormatting sqref="CU10:CU63 CW10:CW63">
    <cfRule type="cellIs" dxfId="1576" priority="655" operator="greaterThan">
      <formula>100</formula>
    </cfRule>
    <cfRule type="cellIs" dxfId="1575" priority="664" operator="between">
      <formula>0.1</formula>
      <formula>10</formula>
    </cfRule>
    <cfRule type="cellIs" dxfId="1574" priority="648" operator="between">
      <formula>0.01</formula>
      <formula>0.1</formula>
    </cfRule>
  </conditionalFormatting>
  <conditionalFormatting sqref="CU10:CU63">
    <cfRule type="cellIs" dxfId="1573" priority="662" operator="lessThan">
      <formula>0.01</formula>
    </cfRule>
    <cfRule type="cellIs" dxfId="1572" priority="646" operator="equal">
      <formula>0</formula>
    </cfRule>
  </conditionalFormatting>
  <conditionalFormatting sqref="CU43 CW43">
    <cfRule type="cellIs" dxfId="1571" priority="3429" operator="between">
      <formula>0.1</formula>
      <formula>10</formula>
    </cfRule>
    <cfRule type="cellIs" dxfId="1570" priority="3430" operator="between">
      <formula>10</formula>
      <formula>100</formula>
    </cfRule>
    <cfRule type="cellIs" dxfId="1569" priority="3428" operator="between">
      <formula>0.01</formula>
      <formula>0.1</formula>
    </cfRule>
  </conditionalFormatting>
  <conditionalFormatting sqref="CU46 CW46">
    <cfRule type="cellIs" dxfId="1568" priority="3425" operator="between">
      <formula>0.01</formula>
      <formula>0.1</formula>
    </cfRule>
    <cfRule type="cellIs" dxfId="1567" priority="3427" operator="between">
      <formula>10</formula>
      <formula>100</formula>
    </cfRule>
    <cfRule type="cellIs" dxfId="1566" priority="3426" operator="between">
      <formula>0.1</formula>
      <formula>10</formula>
    </cfRule>
  </conditionalFormatting>
  <conditionalFormatting sqref="CU47:CU63 CW47:CW63">
    <cfRule type="cellIs" dxfId="1565" priority="3337" operator="between">
      <formula>10</formula>
      <formula>100</formula>
    </cfRule>
  </conditionalFormatting>
  <conditionalFormatting sqref="CU44:CV45">
    <cfRule type="cellIs" dxfId="1564" priority="3363" operator="between">
      <formula>10</formula>
      <formula>100</formula>
    </cfRule>
  </conditionalFormatting>
  <conditionalFormatting sqref="CV10:CV26">
    <cfRule type="cellIs" dxfId="1563" priority="652" operator="between">
      <formula>0.01</formula>
      <formula>0.1</formula>
    </cfRule>
    <cfRule type="cellIs" dxfId="1562" priority="651" operator="lessThan">
      <formula>0.01</formula>
    </cfRule>
    <cfRule type="cellIs" dxfId="1561" priority="650" operator="equal">
      <formula>0</formula>
    </cfRule>
    <cfRule type="cellIs" dxfId="1560" priority="649" operator="greaterThan">
      <formula>100</formula>
    </cfRule>
    <cfRule type="cellIs" dxfId="1559" priority="654" operator="between">
      <formula>10</formula>
      <formula>100</formula>
    </cfRule>
    <cfRule type="cellIs" dxfId="1558" priority="653" operator="between">
      <formula>0.1</formula>
      <formula>10</formula>
    </cfRule>
  </conditionalFormatting>
  <conditionalFormatting sqref="CV28:CV42">
    <cfRule type="cellIs" dxfId="1557" priority="3383" operator="between">
      <formula>10</formula>
      <formula>100</formula>
    </cfRule>
    <cfRule type="cellIs" dxfId="1556" priority="3382" operator="between">
      <formula>0.1</formula>
      <formula>10</formula>
    </cfRule>
    <cfRule type="cellIs" dxfId="1555" priority="3381" operator="between">
      <formula>0.01</formula>
      <formula>0.1</formula>
    </cfRule>
    <cfRule type="cellIs" dxfId="1554" priority="3380" operator="lessThan">
      <formula>0.01</formula>
    </cfRule>
    <cfRule type="cellIs" dxfId="1553" priority="3379" operator="equal">
      <formula>0</formula>
    </cfRule>
    <cfRule type="cellIs" dxfId="1552" priority="3378" operator="greaterThan">
      <formula>100</formula>
    </cfRule>
  </conditionalFormatting>
  <conditionalFormatting sqref="CV44:CV45">
    <cfRule type="cellIs" dxfId="1551" priority="3358" operator="greaterThan">
      <formula>100</formula>
    </cfRule>
    <cfRule type="cellIs" dxfId="1550" priority="3361" operator="between">
      <formula>0.01</formula>
      <formula>0.1</formula>
    </cfRule>
    <cfRule type="cellIs" dxfId="1549" priority="3362" operator="between">
      <formula>0.1</formula>
      <formula>10</formula>
    </cfRule>
    <cfRule type="cellIs" dxfId="1548" priority="3359" operator="equal">
      <formula>0</formula>
    </cfRule>
    <cfRule type="cellIs" dxfId="1547" priority="3360" operator="lessThan">
      <formula>0.01</formula>
    </cfRule>
  </conditionalFormatting>
  <conditionalFormatting sqref="CV47:CV61">
    <cfRule type="cellIs" dxfId="1546" priority="3342" operator="between">
      <formula>0.1</formula>
      <formula>10</formula>
    </cfRule>
    <cfRule type="cellIs" dxfId="1545" priority="3343" operator="between">
      <formula>10</formula>
      <formula>100</formula>
    </cfRule>
    <cfRule type="cellIs" dxfId="1544" priority="3340" operator="lessThan">
      <formula>0.01</formula>
    </cfRule>
    <cfRule type="cellIs" dxfId="1543" priority="3339" operator="equal">
      <formula>0</formula>
    </cfRule>
    <cfRule type="cellIs" dxfId="1542" priority="3338" operator="greaterThan">
      <formula>100</formula>
    </cfRule>
    <cfRule type="cellIs" dxfId="1541" priority="3341" operator="between">
      <formula>0.01</formula>
      <formula>0.1</formula>
    </cfRule>
  </conditionalFormatting>
  <conditionalFormatting sqref="CV63">
    <cfRule type="cellIs" dxfId="1540" priority="3323" operator="between">
      <formula>10</formula>
      <formula>100</formula>
    </cfRule>
    <cfRule type="cellIs" dxfId="1539" priority="3318" operator="greaterThan">
      <formula>100</formula>
    </cfRule>
    <cfRule type="cellIs" dxfId="1538" priority="3319" operator="equal">
      <formula>0</formula>
    </cfRule>
    <cfRule type="cellIs" dxfId="1537" priority="3320" operator="lessThan">
      <formula>0.01</formula>
    </cfRule>
    <cfRule type="cellIs" dxfId="1536" priority="3321" operator="between">
      <formula>0.01</formula>
      <formula>0.1</formula>
    </cfRule>
    <cfRule type="cellIs" dxfId="1535" priority="3322" operator="between">
      <formula>0.1</formula>
      <formula>10</formula>
    </cfRule>
  </conditionalFormatting>
  <conditionalFormatting sqref="CW10:CW63">
    <cfRule type="cellIs" dxfId="1534" priority="647" operator="equal">
      <formula>0</formula>
    </cfRule>
    <cfRule type="cellIs" dxfId="1533" priority="663" operator="lessThan">
      <formula>0.01</formula>
    </cfRule>
  </conditionalFormatting>
  <conditionalFormatting sqref="CW44:CX45">
    <cfRule type="cellIs" dxfId="1532" priority="3370" operator="between">
      <formula>10</formula>
      <formula>100</formula>
    </cfRule>
  </conditionalFormatting>
  <conditionalFormatting sqref="CX10:CX26">
    <cfRule type="cellIs" dxfId="1531" priority="657" operator="equal">
      <formula>0</formula>
    </cfRule>
    <cfRule type="cellIs" dxfId="1530" priority="656" operator="greaterThan">
      <formula>100</formula>
    </cfRule>
    <cfRule type="cellIs" dxfId="1529" priority="661" operator="between">
      <formula>10</formula>
      <formula>100</formula>
    </cfRule>
    <cfRule type="cellIs" dxfId="1528" priority="660" operator="between">
      <formula>0.1</formula>
      <formula>10</formula>
    </cfRule>
    <cfRule type="cellIs" dxfId="1527" priority="659" operator="between">
      <formula>0.01</formula>
      <formula>0.1</formula>
    </cfRule>
    <cfRule type="cellIs" dxfId="1526" priority="658" operator="lessThan">
      <formula>0.01</formula>
    </cfRule>
  </conditionalFormatting>
  <conditionalFormatting sqref="CX28:CX42">
    <cfRule type="cellIs" dxfId="1525" priority="3386" operator="equal">
      <formula>0</formula>
    </cfRule>
    <cfRule type="cellIs" dxfId="1524" priority="3385" operator="greaterThan">
      <formula>100</formula>
    </cfRule>
    <cfRule type="cellIs" dxfId="1523" priority="3389" operator="between">
      <formula>0.1</formula>
      <formula>10</formula>
    </cfRule>
    <cfRule type="cellIs" dxfId="1522" priority="3388" operator="between">
      <formula>0.01</formula>
      <formula>0.1</formula>
    </cfRule>
    <cfRule type="cellIs" dxfId="1521" priority="3387" operator="lessThan">
      <formula>0.01</formula>
    </cfRule>
    <cfRule type="cellIs" dxfId="1520" priority="3390" operator="between">
      <formula>10</formula>
      <formula>100</formula>
    </cfRule>
  </conditionalFormatting>
  <conditionalFormatting sqref="CX44:CX45">
    <cfRule type="cellIs" dxfId="1519" priority="3369" operator="between">
      <formula>0.1</formula>
      <formula>10</formula>
    </cfRule>
    <cfRule type="cellIs" dxfId="1518" priority="3368" operator="between">
      <formula>0.01</formula>
      <formula>0.1</formula>
    </cfRule>
    <cfRule type="cellIs" dxfId="1517" priority="3366" operator="equal">
      <formula>0</formula>
    </cfRule>
    <cfRule type="cellIs" dxfId="1516" priority="3365" operator="greaterThan">
      <formula>100</formula>
    </cfRule>
    <cfRule type="cellIs" dxfId="1515" priority="3367" operator="lessThan">
      <formula>0.01</formula>
    </cfRule>
  </conditionalFormatting>
  <conditionalFormatting sqref="CX47:CX61">
    <cfRule type="cellIs" dxfId="1514" priority="3347" operator="lessThan">
      <formula>0.01</formula>
    </cfRule>
    <cfRule type="cellIs" dxfId="1513" priority="3348" operator="between">
      <formula>0.01</formula>
      <formula>0.1</formula>
    </cfRule>
    <cfRule type="cellIs" dxfId="1512" priority="3349" operator="between">
      <formula>0.1</formula>
      <formula>10</formula>
    </cfRule>
    <cfRule type="cellIs" dxfId="1511" priority="3350" operator="between">
      <formula>10</formula>
      <formula>100</formula>
    </cfRule>
    <cfRule type="cellIs" dxfId="1510" priority="3345" operator="greaterThan">
      <formula>100</formula>
    </cfRule>
    <cfRule type="cellIs" dxfId="1509" priority="3346" operator="equal">
      <formula>0</formula>
    </cfRule>
  </conditionalFormatting>
  <conditionalFormatting sqref="CX63">
    <cfRule type="cellIs" dxfId="1508" priority="3326" operator="equal">
      <formula>0</formula>
    </cfRule>
    <cfRule type="cellIs" dxfId="1507" priority="3327" operator="lessThan">
      <formula>0.01</formula>
    </cfRule>
    <cfRule type="cellIs" dxfId="1506" priority="3328" operator="between">
      <formula>0.01</formula>
      <formula>0.1</formula>
    </cfRule>
    <cfRule type="cellIs" dxfId="1505" priority="3329" operator="between">
      <formula>0.1</formula>
      <formula>10</formula>
    </cfRule>
    <cfRule type="cellIs" dxfId="1504" priority="3330" operator="between">
      <formula>10</formula>
      <formula>100</formula>
    </cfRule>
    <cfRule type="cellIs" dxfId="1503" priority="3325" operator="greaterThan">
      <formula>100</formula>
    </cfRule>
  </conditionalFormatting>
  <conditionalFormatting sqref="CY10:CY42 DA10:DA42">
    <cfRule type="cellIs" dxfId="1502" priority="645" operator="between">
      <formula>10</formula>
      <formula>100</formula>
    </cfRule>
  </conditionalFormatting>
  <conditionalFormatting sqref="CY10:CY63 DA10:DA63">
    <cfRule type="cellIs" dxfId="1501" priority="644" operator="between">
      <formula>0.1</formula>
      <formula>10</formula>
    </cfRule>
    <cfRule type="cellIs" dxfId="1500" priority="635" operator="greaterThan">
      <formula>100</formula>
    </cfRule>
    <cfRule type="cellIs" dxfId="1499" priority="628" operator="between">
      <formula>0.01</formula>
      <formula>0.1</formula>
    </cfRule>
  </conditionalFormatting>
  <conditionalFormatting sqref="CY10:CY63">
    <cfRule type="cellIs" dxfId="1498" priority="642" operator="lessThan">
      <formula>0.01</formula>
    </cfRule>
    <cfRule type="cellIs" dxfId="1497" priority="626" operator="equal">
      <formula>0</formula>
    </cfRule>
  </conditionalFormatting>
  <conditionalFormatting sqref="CY43 DA43">
    <cfRule type="cellIs" dxfId="1496" priority="3315" operator="between">
      <formula>0.01</formula>
      <formula>0.1</formula>
    </cfRule>
    <cfRule type="cellIs" dxfId="1495" priority="3316" operator="between">
      <formula>0.1</formula>
      <formula>10</formula>
    </cfRule>
    <cfRule type="cellIs" dxfId="1494" priority="3317" operator="between">
      <formula>10</formula>
      <formula>100</formula>
    </cfRule>
  </conditionalFormatting>
  <conditionalFormatting sqref="CY46 DA46">
    <cfRule type="cellIs" dxfId="1493" priority="3312" operator="between">
      <formula>0.01</formula>
      <formula>0.1</formula>
    </cfRule>
    <cfRule type="cellIs" dxfId="1492" priority="3313" operator="between">
      <formula>0.1</formula>
      <formula>10</formula>
    </cfRule>
    <cfRule type="cellIs" dxfId="1491" priority="3314" operator="between">
      <formula>10</formula>
      <formula>100</formula>
    </cfRule>
  </conditionalFormatting>
  <conditionalFormatting sqref="CY47:CY63 DA47:DA63">
    <cfRule type="cellIs" dxfId="1490" priority="3224" operator="between">
      <formula>10</formula>
      <formula>100</formula>
    </cfRule>
  </conditionalFormatting>
  <conditionalFormatting sqref="CY44:CZ45">
    <cfRule type="cellIs" dxfId="1489" priority="3250" operator="between">
      <formula>10</formula>
      <formula>100</formula>
    </cfRule>
  </conditionalFormatting>
  <conditionalFormatting sqref="CZ10:CZ26">
    <cfRule type="cellIs" dxfId="1488" priority="633" operator="between">
      <formula>0.1</formula>
      <formula>10</formula>
    </cfRule>
    <cfRule type="cellIs" dxfId="1487" priority="634" operator="between">
      <formula>10</formula>
      <formula>100</formula>
    </cfRule>
    <cfRule type="cellIs" dxfId="1486" priority="629" operator="greaterThan">
      <formula>100</formula>
    </cfRule>
    <cfRule type="cellIs" dxfId="1485" priority="630" operator="equal">
      <formula>0</formula>
    </cfRule>
    <cfRule type="cellIs" dxfId="1484" priority="631" operator="lessThan">
      <formula>0.01</formula>
    </cfRule>
    <cfRule type="cellIs" dxfId="1483" priority="632" operator="between">
      <formula>0.01</formula>
      <formula>0.1</formula>
    </cfRule>
  </conditionalFormatting>
  <conditionalFormatting sqref="CZ28:CZ42">
    <cfRule type="cellIs" dxfId="1482" priority="3270" operator="between">
      <formula>10</formula>
      <formula>100</formula>
    </cfRule>
    <cfRule type="cellIs" dxfId="1481" priority="3269" operator="between">
      <formula>0.1</formula>
      <formula>10</formula>
    </cfRule>
    <cfRule type="cellIs" dxfId="1480" priority="3268" operator="between">
      <formula>0.01</formula>
      <formula>0.1</formula>
    </cfRule>
    <cfRule type="cellIs" dxfId="1479" priority="3267" operator="lessThan">
      <formula>0.01</formula>
    </cfRule>
    <cfRule type="cellIs" dxfId="1478" priority="3266" operator="equal">
      <formula>0</formula>
    </cfRule>
    <cfRule type="cellIs" dxfId="1477" priority="3265" operator="greaterThan">
      <formula>100</formula>
    </cfRule>
  </conditionalFormatting>
  <conditionalFormatting sqref="CZ44:CZ45">
    <cfRule type="cellIs" dxfId="1476" priority="3248" operator="between">
      <formula>0.01</formula>
      <formula>0.1</formula>
    </cfRule>
    <cfRule type="cellIs" dxfId="1475" priority="3249" operator="between">
      <formula>0.1</formula>
      <formula>10</formula>
    </cfRule>
    <cfRule type="cellIs" dxfId="1474" priority="3245" operator="greaterThan">
      <formula>100</formula>
    </cfRule>
    <cfRule type="cellIs" dxfId="1473" priority="3246" operator="equal">
      <formula>0</formula>
    </cfRule>
    <cfRule type="cellIs" dxfId="1472" priority="3247" operator="lessThan">
      <formula>0.01</formula>
    </cfRule>
  </conditionalFormatting>
  <conditionalFormatting sqref="CZ47:CZ61">
    <cfRule type="cellIs" dxfId="1471" priority="3228" operator="between">
      <formula>0.01</formula>
      <formula>0.1</formula>
    </cfRule>
    <cfRule type="cellIs" dxfId="1470" priority="3229" operator="between">
      <formula>0.1</formula>
      <formula>10</formula>
    </cfRule>
    <cfRule type="cellIs" dxfId="1469" priority="3230" operator="between">
      <formula>10</formula>
      <formula>100</formula>
    </cfRule>
    <cfRule type="cellIs" dxfId="1468" priority="3226" operator="equal">
      <formula>0</formula>
    </cfRule>
    <cfRule type="cellIs" dxfId="1467" priority="3225" operator="greaterThan">
      <formula>100</formula>
    </cfRule>
    <cfRule type="cellIs" dxfId="1466" priority="3227" operator="lessThan">
      <formula>0.01</formula>
    </cfRule>
  </conditionalFormatting>
  <conditionalFormatting sqref="CZ63">
    <cfRule type="cellIs" dxfId="1465" priority="3210" operator="between">
      <formula>10</formula>
      <formula>100</formula>
    </cfRule>
    <cfRule type="cellIs" dxfId="1464" priority="3206" operator="equal">
      <formula>0</formula>
    </cfRule>
    <cfRule type="cellIs" dxfId="1463" priority="3205" operator="greaterThan">
      <formula>100</formula>
    </cfRule>
    <cfRule type="cellIs" dxfId="1462" priority="3207" operator="lessThan">
      <formula>0.01</formula>
    </cfRule>
    <cfRule type="cellIs" dxfId="1461" priority="3208" operator="between">
      <formula>0.01</formula>
      <formula>0.1</formula>
    </cfRule>
    <cfRule type="cellIs" dxfId="1460" priority="3209" operator="between">
      <formula>0.1</formula>
      <formula>10</formula>
    </cfRule>
  </conditionalFormatting>
  <conditionalFormatting sqref="DA10:DA63">
    <cfRule type="cellIs" dxfId="1459" priority="627" operator="equal">
      <formula>0</formula>
    </cfRule>
    <cfRule type="cellIs" dxfId="1458" priority="643" operator="lessThan">
      <formula>0.01</formula>
    </cfRule>
  </conditionalFormatting>
  <conditionalFormatting sqref="DA44:DB45">
    <cfRule type="cellIs" dxfId="1457" priority="3257" operator="between">
      <formula>10</formula>
      <formula>100</formula>
    </cfRule>
  </conditionalFormatting>
  <conditionalFormatting sqref="DB10:DB26">
    <cfRule type="cellIs" dxfId="1456" priority="636" operator="greaterThan">
      <formula>100</formula>
    </cfRule>
    <cfRule type="cellIs" dxfId="1455" priority="637" operator="equal">
      <formula>0</formula>
    </cfRule>
    <cfRule type="cellIs" dxfId="1454" priority="638" operator="lessThan">
      <formula>0.01</formula>
    </cfRule>
    <cfRule type="cellIs" dxfId="1453" priority="640" operator="between">
      <formula>0.1</formula>
      <formula>10</formula>
    </cfRule>
    <cfRule type="cellIs" dxfId="1452" priority="641" operator="between">
      <formula>10</formula>
      <formula>100</formula>
    </cfRule>
    <cfRule type="cellIs" dxfId="1451" priority="639" operator="between">
      <formula>0.01</formula>
      <formula>0.1</formula>
    </cfRule>
  </conditionalFormatting>
  <conditionalFormatting sqref="DB28:DB42">
    <cfRule type="cellIs" dxfId="1450" priority="3272" operator="greaterThan">
      <formula>100</formula>
    </cfRule>
    <cfRule type="cellIs" dxfId="1449" priority="3273" operator="equal">
      <formula>0</formula>
    </cfRule>
    <cfRule type="cellIs" dxfId="1448" priority="3274" operator="lessThan">
      <formula>0.01</formula>
    </cfRule>
    <cfRule type="cellIs" dxfId="1447" priority="3275" operator="between">
      <formula>0.01</formula>
      <formula>0.1</formula>
    </cfRule>
    <cfRule type="cellIs" dxfId="1446" priority="3276" operator="between">
      <formula>0.1</formula>
      <formula>10</formula>
    </cfRule>
    <cfRule type="cellIs" dxfId="1445" priority="3277" operator="between">
      <formula>10</formula>
      <formula>100</formula>
    </cfRule>
  </conditionalFormatting>
  <conditionalFormatting sqref="DB44:DB45">
    <cfRule type="cellIs" dxfId="1444" priority="3256" operator="between">
      <formula>0.1</formula>
      <formula>10</formula>
    </cfRule>
    <cfRule type="cellIs" dxfId="1443" priority="3255" operator="between">
      <formula>0.01</formula>
      <formula>0.1</formula>
    </cfRule>
    <cfRule type="cellIs" dxfId="1442" priority="3254" operator="lessThan">
      <formula>0.01</formula>
    </cfRule>
    <cfRule type="cellIs" dxfId="1441" priority="3253" operator="equal">
      <formula>0</formula>
    </cfRule>
    <cfRule type="cellIs" dxfId="1440" priority="3252" operator="greaterThan">
      <formula>100</formula>
    </cfRule>
  </conditionalFormatting>
  <conditionalFormatting sqref="DB47:DB61">
    <cfRule type="cellIs" dxfId="1439" priority="3237" operator="between">
      <formula>10</formula>
      <formula>100</formula>
    </cfRule>
    <cfRule type="cellIs" dxfId="1438" priority="3235" operator="between">
      <formula>0.01</formula>
      <formula>0.1</formula>
    </cfRule>
    <cfRule type="cellIs" dxfId="1437" priority="3234" operator="lessThan">
      <formula>0.01</formula>
    </cfRule>
    <cfRule type="cellIs" dxfId="1436" priority="3233" operator="equal">
      <formula>0</formula>
    </cfRule>
    <cfRule type="cellIs" dxfId="1435" priority="3232" operator="greaterThan">
      <formula>100</formula>
    </cfRule>
    <cfRule type="cellIs" dxfId="1434" priority="3236" operator="between">
      <formula>0.1</formula>
      <formula>10</formula>
    </cfRule>
  </conditionalFormatting>
  <conditionalFormatting sqref="DB63">
    <cfRule type="cellIs" dxfId="1433" priority="3217" operator="between">
      <formula>10</formula>
      <formula>100</formula>
    </cfRule>
    <cfRule type="cellIs" dxfId="1432" priority="3213" operator="equal">
      <formula>0</formula>
    </cfRule>
    <cfRule type="cellIs" dxfId="1431" priority="3212" operator="greaterThan">
      <formula>100</formula>
    </cfRule>
    <cfRule type="cellIs" dxfId="1430" priority="3214" operator="lessThan">
      <formula>0.01</formula>
    </cfRule>
    <cfRule type="cellIs" dxfId="1429" priority="3215" operator="between">
      <formula>0.01</formula>
      <formula>0.1</formula>
    </cfRule>
    <cfRule type="cellIs" dxfId="1428" priority="3216" operator="between">
      <formula>0.1</formula>
      <formula>10</formula>
    </cfRule>
  </conditionalFormatting>
  <conditionalFormatting sqref="DC10:DC42 DE10:DE42">
    <cfRule type="cellIs" dxfId="1427" priority="625" operator="between">
      <formula>10</formula>
      <formula>100</formula>
    </cfRule>
  </conditionalFormatting>
  <conditionalFormatting sqref="DC10:DC63 DE10:DE63">
    <cfRule type="cellIs" dxfId="1426" priority="615" operator="greaterThan">
      <formula>100</formula>
    </cfRule>
    <cfRule type="cellIs" dxfId="1425" priority="624" operator="between">
      <formula>0.1</formula>
      <formula>10</formula>
    </cfRule>
    <cfRule type="cellIs" dxfId="1424" priority="608" operator="between">
      <formula>0.01</formula>
      <formula>0.1</formula>
    </cfRule>
  </conditionalFormatting>
  <conditionalFormatting sqref="DC10:DC63">
    <cfRule type="cellIs" dxfId="1423" priority="622" operator="lessThan">
      <formula>0.01</formula>
    </cfRule>
    <cfRule type="cellIs" dxfId="1422" priority="606" operator="equal">
      <formula>0</formula>
    </cfRule>
  </conditionalFormatting>
  <conditionalFormatting sqref="DC43 DE43">
    <cfRule type="cellIs" dxfId="1421" priority="3202" operator="between">
      <formula>0.01</formula>
      <formula>0.1</formula>
    </cfRule>
    <cfRule type="cellIs" dxfId="1420" priority="3204" operator="between">
      <formula>10</formula>
      <formula>100</formula>
    </cfRule>
    <cfRule type="cellIs" dxfId="1419" priority="3203" operator="between">
      <formula>0.1</formula>
      <formula>10</formula>
    </cfRule>
  </conditionalFormatting>
  <conditionalFormatting sqref="DC46 DE46">
    <cfRule type="cellIs" dxfId="1418" priority="3201" operator="between">
      <formula>10</formula>
      <formula>100</formula>
    </cfRule>
    <cfRule type="cellIs" dxfId="1417" priority="3200" operator="between">
      <formula>0.1</formula>
      <formula>10</formula>
    </cfRule>
    <cfRule type="cellIs" dxfId="1416" priority="3199" operator="between">
      <formula>0.01</formula>
      <formula>0.1</formula>
    </cfRule>
  </conditionalFormatting>
  <conditionalFormatting sqref="DC47:DC63 DE47:DE63">
    <cfRule type="cellIs" dxfId="1415" priority="3111" operator="between">
      <formula>10</formula>
      <formula>100</formula>
    </cfRule>
  </conditionalFormatting>
  <conditionalFormatting sqref="DC44:DD45">
    <cfRule type="cellIs" dxfId="1414" priority="3137" operator="between">
      <formula>10</formula>
      <formula>100</formula>
    </cfRule>
  </conditionalFormatting>
  <conditionalFormatting sqref="DD10:DD26">
    <cfRule type="cellIs" dxfId="1413" priority="610" operator="equal">
      <formula>0</formula>
    </cfRule>
    <cfRule type="cellIs" dxfId="1412" priority="612" operator="between">
      <formula>0.01</formula>
      <formula>0.1</formula>
    </cfRule>
    <cfRule type="cellIs" dxfId="1411" priority="613" operator="between">
      <formula>0.1</formula>
      <formula>10</formula>
    </cfRule>
    <cfRule type="cellIs" dxfId="1410" priority="614" operator="between">
      <formula>10</formula>
      <formula>100</formula>
    </cfRule>
    <cfRule type="cellIs" dxfId="1409" priority="609" operator="greaterThan">
      <formula>100</formula>
    </cfRule>
    <cfRule type="cellIs" dxfId="1408" priority="611" operator="lessThan">
      <formula>0.01</formula>
    </cfRule>
  </conditionalFormatting>
  <conditionalFormatting sqref="DD28:DD42">
    <cfRule type="cellIs" dxfId="1407" priority="3156" operator="between">
      <formula>0.1</formula>
      <formula>10</formula>
    </cfRule>
    <cfRule type="cellIs" dxfId="1406" priority="3157" operator="between">
      <formula>10</formula>
      <formula>100</formula>
    </cfRule>
    <cfRule type="cellIs" dxfId="1405" priority="3155" operator="between">
      <formula>0.01</formula>
      <formula>0.1</formula>
    </cfRule>
    <cfRule type="cellIs" dxfId="1404" priority="3154" operator="lessThan">
      <formula>0.01</formula>
    </cfRule>
    <cfRule type="cellIs" dxfId="1403" priority="3153" operator="equal">
      <formula>0</formula>
    </cfRule>
    <cfRule type="cellIs" dxfId="1402" priority="3152" operator="greaterThan">
      <formula>100</formula>
    </cfRule>
  </conditionalFormatting>
  <conditionalFormatting sqref="DD44:DD45">
    <cfRule type="cellIs" dxfId="1401" priority="3136" operator="between">
      <formula>0.1</formula>
      <formula>10</formula>
    </cfRule>
    <cfRule type="cellIs" dxfId="1400" priority="3134" operator="lessThan">
      <formula>0.01</formula>
    </cfRule>
    <cfRule type="cellIs" dxfId="1399" priority="3133" operator="equal">
      <formula>0</formula>
    </cfRule>
    <cfRule type="cellIs" dxfId="1398" priority="3132" operator="greaterThan">
      <formula>100</formula>
    </cfRule>
    <cfRule type="cellIs" dxfId="1397" priority="3135" operator="between">
      <formula>0.01</formula>
      <formula>0.1</formula>
    </cfRule>
  </conditionalFormatting>
  <conditionalFormatting sqref="DD47:DD61">
    <cfRule type="cellIs" dxfId="1396" priority="3114" operator="lessThan">
      <formula>0.01</formula>
    </cfRule>
    <cfRule type="cellIs" dxfId="1395" priority="3113" operator="equal">
      <formula>0</formula>
    </cfRule>
    <cfRule type="cellIs" dxfId="1394" priority="3117" operator="between">
      <formula>10</formula>
      <formula>100</formula>
    </cfRule>
    <cfRule type="cellIs" dxfId="1393" priority="3116" operator="between">
      <formula>0.1</formula>
      <formula>10</formula>
    </cfRule>
    <cfRule type="cellIs" dxfId="1392" priority="3115" operator="between">
      <formula>0.01</formula>
      <formula>0.1</formula>
    </cfRule>
    <cfRule type="cellIs" dxfId="1391" priority="3112" operator="greaterThan">
      <formula>100</formula>
    </cfRule>
  </conditionalFormatting>
  <conditionalFormatting sqref="DD63">
    <cfRule type="cellIs" dxfId="1390" priority="3093" operator="equal">
      <formula>0</formula>
    </cfRule>
    <cfRule type="cellIs" dxfId="1389" priority="3094" operator="lessThan">
      <formula>0.01</formula>
    </cfRule>
    <cfRule type="cellIs" dxfId="1388" priority="3095" operator="between">
      <formula>0.01</formula>
      <formula>0.1</formula>
    </cfRule>
    <cfRule type="cellIs" dxfId="1387" priority="3096" operator="between">
      <formula>0.1</formula>
      <formula>10</formula>
    </cfRule>
    <cfRule type="cellIs" dxfId="1386" priority="3097" operator="between">
      <formula>10</formula>
      <formula>100</formula>
    </cfRule>
    <cfRule type="cellIs" dxfId="1385" priority="3092" operator="greaterThan">
      <formula>100</formula>
    </cfRule>
  </conditionalFormatting>
  <conditionalFormatting sqref="DE10:DE63">
    <cfRule type="cellIs" dxfId="1384" priority="607" operator="equal">
      <formula>0</formula>
    </cfRule>
    <cfRule type="cellIs" dxfId="1383" priority="623" operator="lessThan">
      <formula>0.01</formula>
    </cfRule>
  </conditionalFormatting>
  <conditionalFormatting sqref="DE44:DF45">
    <cfRule type="cellIs" dxfId="1382" priority="3144" operator="between">
      <formula>10</formula>
      <formula>100</formula>
    </cfRule>
  </conditionalFormatting>
  <conditionalFormatting sqref="DF10:DF26">
    <cfRule type="cellIs" dxfId="1381" priority="618" operator="lessThan">
      <formula>0.01</formula>
    </cfRule>
    <cfRule type="cellIs" dxfId="1380" priority="620" operator="between">
      <formula>0.1</formula>
      <formula>10</formula>
    </cfRule>
    <cfRule type="cellIs" dxfId="1379" priority="617" operator="equal">
      <formula>0</formula>
    </cfRule>
    <cfRule type="cellIs" dxfId="1378" priority="616" operator="greaterThan">
      <formula>100</formula>
    </cfRule>
    <cfRule type="cellIs" dxfId="1377" priority="619" operator="between">
      <formula>0.01</formula>
      <formula>0.1</formula>
    </cfRule>
    <cfRule type="cellIs" dxfId="1376" priority="621" operator="between">
      <formula>10</formula>
      <formula>100</formula>
    </cfRule>
  </conditionalFormatting>
  <conditionalFormatting sqref="DF28:DF42">
    <cfRule type="cellIs" dxfId="1375" priority="3164" operator="between">
      <formula>10</formula>
      <formula>100</formula>
    </cfRule>
    <cfRule type="cellIs" dxfId="1374" priority="3163" operator="between">
      <formula>0.1</formula>
      <formula>10</formula>
    </cfRule>
    <cfRule type="cellIs" dxfId="1373" priority="3162" operator="between">
      <formula>0.01</formula>
      <formula>0.1</formula>
    </cfRule>
    <cfRule type="cellIs" dxfId="1372" priority="3161" operator="lessThan">
      <formula>0.01</formula>
    </cfRule>
    <cfRule type="cellIs" dxfId="1371" priority="3159" operator="greaterThan">
      <formula>100</formula>
    </cfRule>
    <cfRule type="cellIs" dxfId="1370" priority="3160" operator="equal">
      <formula>0</formula>
    </cfRule>
  </conditionalFormatting>
  <conditionalFormatting sqref="DF44:DF45">
    <cfRule type="cellIs" dxfId="1369" priority="3139" operator="greaterThan">
      <formula>100</formula>
    </cfRule>
    <cfRule type="cellIs" dxfId="1368" priority="3140" operator="equal">
      <formula>0</formula>
    </cfRule>
    <cfRule type="cellIs" dxfId="1367" priority="3141" operator="lessThan">
      <formula>0.01</formula>
    </cfRule>
    <cfRule type="cellIs" dxfId="1366" priority="3143" operator="between">
      <formula>0.1</formula>
      <formula>10</formula>
    </cfRule>
    <cfRule type="cellIs" dxfId="1365" priority="3142" operator="between">
      <formula>0.01</formula>
      <formula>0.1</formula>
    </cfRule>
  </conditionalFormatting>
  <conditionalFormatting sqref="DF47:DF61">
    <cfRule type="cellIs" dxfId="1364" priority="3122" operator="between">
      <formula>0.01</formula>
      <formula>0.1</formula>
    </cfRule>
    <cfRule type="cellIs" dxfId="1363" priority="3124" operator="between">
      <formula>10</formula>
      <formula>100</formula>
    </cfRule>
    <cfRule type="cellIs" dxfId="1362" priority="3119" operator="greaterThan">
      <formula>100</formula>
    </cfRule>
    <cfRule type="cellIs" dxfId="1361" priority="3123" operator="between">
      <formula>0.1</formula>
      <formula>10</formula>
    </cfRule>
    <cfRule type="cellIs" dxfId="1360" priority="3121" operator="lessThan">
      <formula>0.01</formula>
    </cfRule>
    <cfRule type="cellIs" dxfId="1359" priority="3120" operator="equal">
      <formula>0</formula>
    </cfRule>
  </conditionalFormatting>
  <conditionalFormatting sqref="DF63">
    <cfRule type="cellIs" dxfId="1358" priority="3103" operator="between">
      <formula>0.1</formula>
      <formula>10</formula>
    </cfRule>
    <cfRule type="cellIs" dxfId="1357" priority="3104" operator="between">
      <formula>10</formula>
      <formula>100</formula>
    </cfRule>
    <cfRule type="cellIs" dxfId="1356" priority="3101" operator="lessThan">
      <formula>0.01</formula>
    </cfRule>
    <cfRule type="cellIs" dxfId="1355" priority="3099" operator="greaterThan">
      <formula>100</formula>
    </cfRule>
    <cfRule type="cellIs" dxfId="1354" priority="3100" operator="equal">
      <formula>0</formula>
    </cfRule>
    <cfRule type="cellIs" dxfId="1353" priority="3102" operator="between">
      <formula>0.01</formula>
      <formula>0.1</formula>
    </cfRule>
  </conditionalFormatting>
  <conditionalFormatting sqref="DG10:DG42 DI10:DI42">
    <cfRule type="cellIs" dxfId="1352" priority="605" operator="between">
      <formula>10</formula>
      <formula>100</formula>
    </cfRule>
  </conditionalFormatting>
  <conditionalFormatting sqref="DG10:DG63 DI10:DI63">
    <cfRule type="cellIs" dxfId="1351" priority="604" operator="between">
      <formula>0.1</formula>
      <formula>10</formula>
    </cfRule>
    <cfRule type="cellIs" dxfId="1350" priority="595" operator="greaterThan">
      <formula>100</formula>
    </cfRule>
    <cfRule type="cellIs" dxfId="1349" priority="588" operator="between">
      <formula>0.01</formula>
      <formula>0.1</formula>
    </cfRule>
  </conditionalFormatting>
  <conditionalFormatting sqref="DG10:DG63">
    <cfRule type="cellIs" dxfId="1348" priority="602" operator="lessThan">
      <formula>0.01</formula>
    </cfRule>
    <cfRule type="cellIs" dxfId="1347" priority="586" operator="equal">
      <formula>0</formula>
    </cfRule>
  </conditionalFormatting>
  <conditionalFormatting sqref="DG43 DI43">
    <cfRule type="cellIs" dxfId="1346" priority="3089" operator="between">
      <formula>0.01</formula>
      <formula>0.1</formula>
    </cfRule>
    <cfRule type="cellIs" dxfId="1345" priority="3090" operator="between">
      <formula>0.1</formula>
      <formula>10</formula>
    </cfRule>
    <cfRule type="cellIs" dxfId="1344" priority="3091" operator="between">
      <formula>10</formula>
      <formula>100</formula>
    </cfRule>
  </conditionalFormatting>
  <conditionalFormatting sqref="DG46 DI46">
    <cfRule type="cellIs" dxfId="1343" priority="3087" operator="between">
      <formula>0.1</formula>
      <formula>10</formula>
    </cfRule>
    <cfRule type="cellIs" dxfId="1342" priority="3086" operator="between">
      <formula>0.01</formula>
      <formula>0.1</formula>
    </cfRule>
    <cfRule type="cellIs" dxfId="1341" priority="3088" operator="between">
      <formula>10</formula>
      <formula>100</formula>
    </cfRule>
  </conditionalFormatting>
  <conditionalFormatting sqref="DG47:DG63 DI47:DI63">
    <cfRule type="cellIs" dxfId="1340" priority="2998" operator="between">
      <formula>10</formula>
      <formula>100</formula>
    </cfRule>
  </conditionalFormatting>
  <conditionalFormatting sqref="DG44:DH45">
    <cfRule type="cellIs" dxfId="1339" priority="3024" operator="between">
      <formula>10</formula>
      <formula>100</formula>
    </cfRule>
  </conditionalFormatting>
  <conditionalFormatting sqref="DH10:DH26">
    <cfRule type="cellIs" dxfId="1338" priority="594" operator="between">
      <formula>10</formula>
      <formula>100</formula>
    </cfRule>
    <cfRule type="cellIs" dxfId="1337" priority="591" operator="lessThan">
      <formula>0.01</formula>
    </cfRule>
    <cfRule type="cellIs" dxfId="1336" priority="590" operator="equal">
      <formula>0</formula>
    </cfRule>
    <cfRule type="cellIs" dxfId="1335" priority="589" operator="greaterThan">
      <formula>100</formula>
    </cfRule>
    <cfRule type="cellIs" dxfId="1334" priority="592" operator="between">
      <formula>0.01</formula>
      <formula>0.1</formula>
    </cfRule>
    <cfRule type="cellIs" dxfId="1333" priority="593" operator="between">
      <formula>0.1</formula>
      <formula>10</formula>
    </cfRule>
  </conditionalFormatting>
  <conditionalFormatting sqref="DH28:DH42">
    <cfRule type="cellIs" dxfId="1332" priority="3042" operator="between">
      <formula>0.01</formula>
      <formula>0.1</formula>
    </cfRule>
    <cfRule type="cellIs" dxfId="1331" priority="3039" operator="greaterThan">
      <formula>100</formula>
    </cfRule>
    <cfRule type="cellIs" dxfId="1330" priority="3041" operator="lessThan">
      <formula>0.01</formula>
    </cfRule>
    <cfRule type="cellIs" dxfId="1329" priority="3044" operator="between">
      <formula>10</formula>
      <formula>100</formula>
    </cfRule>
    <cfRule type="cellIs" dxfId="1328" priority="3040" operator="equal">
      <formula>0</formula>
    </cfRule>
    <cfRule type="cellIs" dxfId="1327" priority="3043" operator="between">
      <formula>0.1</formula>
      <formula>10</formula>
    </cfRule>
  </conditionalFormatting>
  <conditionalFormatting sqref="DH44:DH45">
    <cfRule type="cellIs" dxfId="1326" priority="3022" operator="between">
      <formula>0.01</formula>
      <formula>0.1</formula>
    </cfRule>
    <cfRule type="cellIs" dxfId="1325" priority="3023" operator="between">
      <formula>0.1</formula>
      <formula>10</formula>
    </cfRule>
    <cfRule type="cellIs" dxfId="1324" priority="3021" operator="lessThan">
      <formula>0.01</formula>
    </cfRule>
    <cfRule type="cellIs" dxfId="1323" priority="3020" operator="equal">
      <formula>0</formula>
    </cfRule>
    <cfRule type="cellIs" dxfId="1322" priority="3019" operator="greaterThan">
      <formula>100</formula>
    </cfRule>
  </conditionalFormatting>
  <conditionalFormatting sqref="DH47:DH61">
    <cfRule type="cellIs" dxfId="1321" priority="3001" operator="lessThan">
      <formula>0.01</formula>
    </cfRule>
    <cfRule type="cellIs" dxfId="1320" priority="2999" operator="greaterThan">
      <formula>100</formula>
    </cfRule>
    <cfRule type="cellIs" dxfId="1319" priority="3000" operator="equal">
      <formula>0</formula>
    </cfRule>
    <cfRule type="cellIs" dxfId="1318" priority="3002" operator="between">
      <formula>0.01</formula>
      <formula>0.1</formula>
    </cfRule>
    <cfRule type="cellIs" dxfId="1317" priority="3003" operator="between">
      <formula>0.1</formula>
      <formula>10</formula>
    </cfRule>
    <cfRule type="cellIs" dxfId="1316" priority="3004" operator="between">
      <formula>10</formula>
      <formula>100</formula>
    </cfRule>
  </conditionalFormatting>
  <conditionalFormatting sqref="DH63">
    <cfRule type="cellIs" dxfId="1315" priority="2979" operator="greaterThan">
      <formula>100</formula>
    </cfRule>
    <cfRule type="cellIs" dxfId="1314" priority="2980" operator="equal">
      <formula>0</formula>
    </cfRule>
    <cfRule type="cellIs" dxfId="1313" priority="2981" operator="lessThan">
      <formula>0.01</formula>
    </cfRule>
    <cfRule type="cellIs" dxfId="1312" priority="2982" operator="between">
      <formula>0.01</formula>
      <formula>0.1</formula>
    </cfRule>
    <cfRule type="cellIs" dxfId="1311" priority="2983" operator="between">
      <formula>0.1</formula>
      <formula>10</formula>
    </cfRule>
    <cfRule type="cellIs" dxfId="1310" priority="2984" operator="between">
      <formula>10</formula>
      <formula>100</formula>
    </cfRule>
  </conditionalFormatting>
  <conditionalFormatting sqref="DI10:DI63">
    <cfRule type="cellIs" dxfId="1309" priority="587" operator="equal">
      <formula>0</formula>
    </cfRule>
    <cfRule type="cellIs" dxfId="1308" priority="603" operator="lessThan">
      <formula>0.01</formula>
    </cfRule>
  </conditionalFormatting>
  <conditionalFormatting sqref="DI44:DJ45">
    <cfRule type="cellIs" dxfId="1307" priority="3031" operator="between">
      <formula>10</formula>
      <formula>100</formula>
    </cfRule>
  </conditionalFormatting>
  <conditionalFormatting sqref="DJ10:DJ26">
    <cfRule type="cellIs" dxfId="1306" priority="596" operator="greaterThan">
      <formula>100</formula>
    </cfRule>
    <cfRule type="cellIs" dxfId="1305" priority="598" operator="lessThan">
      <formula>0.01</formula>
    </cfRule>
    <cfRule type="cellIs" dxfId="1304" priority="597" operator="equal">
      <formula>0</formula>
    </cfRule>
    <cfRule type="cellIs" dxfId="1303" priority="601" operator="between">
      <formula>10</formula>
      <formula>100</formula>
    </cfRule>
    <cfRule type="cellIs" dxfId="1302" priority="600" operator="between">
      <formula>0.1</formula>
      <formula>10</formula>
    </cfRule>
    <cfRule type="cellIs" dxfId="1301" priority="599" operator="between">
      <formula>0.01</formula>
      <formula>0.1</formula>
    </cfRule>
  </conditionalFormatting>
  <conditionalFormatting sqref="DJ28:DJ42">
    <cfRule type="cellIs" dxfId="1300" priority="3046" operator="greaterThan">
      <formula>100</formula>
    </cfRule>
    <cfRule type="cellIs" dxfId="1299" priority="3047" operator="equal">
      <formula>0</formula>
    </cfRule>
    <cfRule type="cellIs" dxfId="1298" priority="3048" operator="lessThan">
      <formula>0.01</formula>
    </cfRule>
    <cfRule type="cellIs" dxfId="1297" priority="3049" operator="between">
      <formula>0.01</formula>
      <formula>0.1</formula>
    </cfRule>
    <cfRule type="cellIs" dxfId="1296" priority="3051" operator="between">
      <formula>10</formula>
      <formula>100</formula>
    </cfRule>
    <cfRule type="cellIs" dxfId="1295" priority="3050" operator="between">
      <formula>0.1</formula>
      <formula>10</formula>
    </cfRule>
  </conditionalFormatting>
  <conditionalFormatting sqref="DJ44:DJ45">
    <cfRule type="cellIs" dxfId="1294" priority="3029" operator="between">
      <formula>0.01</formula>
      <formula>0.1</formula>
    </cfRule>
    <cfRule type="cellIs" dxfId="1293" priority="3028" operator="lessThan">
      <formula>0.01</formula>
    </cfRule>
    <cfRule type="cellIs" dxfId="1292" priority="3026" operator="greaterThan">
      <formula>100</formula>
    </cfRule>
    <cfRule type="cellIs" dxfId="1291" priority="3027" operator="equal">
      <formula>0</formula>
    </cfRule>
    <cfRule type="cellIs" dxfId="1290" priority="3030" operator="between">
      <formula>0.1</formula>
      <formula>10</formula>
    </cfRule>
  </conditionalFormatting>
  <conditionalFormatting sqref="DJ47:DJ61">
    <cfRule type="cellIs" dxfId="1289" priority="3008" operator="lessThan">
      <formula>0.01</formula>
    </cfRule>
    <cfRule type="cellIs" dxfId="1288" priority="3009" operator="between">
      <formula>0.01</formula>
      <formula>0.1</formula>
    </cfRule>
    <cfRule type="cellIs" dxfId="1287" priority="3011" operator="between">
      <formula>10</formula>
      <formula>100</formula>
    </cfRule>
    <cfRule type="cellIs" dxfId="1286" priority="3010" operator="between">
      <formula>0.1</formula>
      <formula>10</formula>
    </cfRule>
    <cfRule type="cellIs" dxfId="1285" priority="3006" operator="greaterThan">
      <formula>100</formula>
    </cfRule>
    <cfRule type="cellIs" dxfId="1284" priority="3007" operator="equal">
      <formula>0</formula>
    </cfRule>
  </conditionalFormatting>
  <conditionalFormatting sqref="DJ63">
    <cfRule type="cellIs" dxfId="1283" priority="2987" operator="equal">
      <formula>0</formula>
    </cfRule>
    <cfRule type="cellIs" dxfId="1282" priority="2986" operator="greaterThan">
      <formula>100</formula>
    </cfRule>
    <cfRule type="cellIs" dxfId="1281" priority="2988" operator="lessThan">
      <formula>0.01</formula>
    </cfRule>
    <cfRule type="cellIs" dxfId="1280" priority="2989" operator="between">
      <formula>0.01</formula>
      <formula>0.1</formula>
    </cfRule>
    <cfRule type="cellIs" dxfId="1279" priority="2990" operator="between">
      <formula>0.1</formula>
      <formula>10</formula>
    </cfRule>
    <cfRule type="cellIs" dxfId="1278" priority="2991" operator="between">
      <formula>10</formula>
      <formula>100</formula>
    </cfRule>
  </conditionalFormatting>
  <conditionalFormatting sqref="DK10:DK42 DM10:DM42">
    <cfRule type="cellIs" dxfId="1277" priority="585" operator="between">
      <formula>10</formula>
      <formula>100</formula>
    </cfRule>
  </conditionalFormatting>
  <conditionalFormatting sqref="DK10:DK63 DM10:DM63">
    <cfRule type="cellIs" dxfId="1276" priority="575" operator="greaterThan">
      <formula>100</formula>
    </cfRule>
    <cfRule type="cellIs" dxfId="1275" priority="584" operator="between">
      <formula>0.1</formula>
      <formula>10</formula>
    </cfRule>
    <cfRule type="cellIs" dxfId="1274" priority="568" operator="between">
      <formula>0.01</formula>
      <formula>0.1</formula>
    </cfRule>
  </conditionalFormatting>
  <conditionalFormatting sqref="DK10:DK63">
    <cfRule type="cellIs" dxfId="1273" priority="566" operator="equal">
      <formula>0</formula>
    </cfRule>
    <cfRule type="cellIs" dxfId="1272" priority="582" operator="lessThan">
      <formula>0.01</formula>
    </cfRule>
  </conditionalFormatting>
  <conditionalFormatting sqref="DK43 DM43">
    <cfRule type="cellIs" dxfId="1271" priority="2976" operator="between">
      <formula>0.01</formula>
      <formula>0.1</formula>
    </cfRule>
    <cfRule type="cellIs" dxfId="1270" priority="2977" operator="between">
      <formula>0.1</formula>
      <formula>10</formula>
    </cfRule>
    <cfRule type="cellIs" dxfId="1269" priority="2978" operator="between">
      <formula>10</formula>
      <formula>100</formula>
    </cfRule>
  </conditionalFormatting>
  <conditionalFormatting sqref="DK46 DM46">
    <cfRule type="cellIs" dxfId="1268" priority="2975" operator="between">
      <formula>10</formula>
      <formula>100</formula>
    </cfRule>
    <cfRule type="cellIs" dxfId="1267" priority="2973" operator="between">
      <formula>0.01</formula>
      <formula>0.1</formula>
    </cfRule>
    <cfRule type="cellIs" dxfId="1266" priority="2974" operator="between">
      <formula>0.1</formula>
      <formula>10</formula>
    </cfRule>
  </conditionalFormatting>
  <conditionalFormatting sqref="DK47:DK63 DM47:DM63">
    <cfRule type="cellIs" dxfId="1265" priority="2885" operator="between">
      <formula>10</formula>
      <formula>100</formula>
    </cfRule>
  </conditionalFormatting>
  <conditionalFormatting sqref="DK44:DL45">
    <cfRule type="cellIs" dxfId="1264" priority="2911" operator="between">
      <formula>10</formula>
      <formula>100</formula>
    </cfRule>
  </conditionalFormatting>
  <conditionalFormatting sqref="DL10:DL26">
    <cfRule type="cellIs" dxfId="1263" priority="574" operator="between">
      <formula>10</formula>
      <formula>100</formula>
    </cfRule>
    <cfRule type="cellIs" dxfId="1262" priority="570" operator="equal">
      <formula>0</formula>
    </cfRule>
    <cfRule type="cellIs" dxfId="1261" priority="572" operator="between">
      <formula>0.01</formula>
      <formula>0.1</formula>
    </cfRule>
    <cfRule type="cellIs" dxfId="1260" priority="571" operator="lessThan">
      <formula>0.01</formula>
    </cfRule>
    <cfRule type="cellIs" dxfId="1259" priority="569" operator="greaterThan">
      <formula>100</formula>
    </cfRule>
    <cfRule type="cellIs" dxfId="1258" priority="573" operator="between">
      <formula>0.1</formula>
      <formula>10</formula>
    </cfRule>
  </conditionalFormatting>
  <conditionalFormatting sqref="DL28:DL42">
    <cfRule type="cellIs" dxfId="1257" priority="2926" operator="greaterThan">
      <formula>100</formula>
    </cfRule>
    <cfRule type="cellIs" dxfId="1256" priority="2927" operator="equal">
      <formula>0</formula>
    </cfRule>
    <cfRule type="cellIs" dxfId="1255" priority="2928" operator="lessThan">
      <formula>0.01</formula>
    </cfRule>
    <cfRule type="cellIs" dxfId="1254" priority="2930" operator="between">
      <formula>0.1</formula>
      <formula>10</formula>
    </cfRule>
    <cfRule type="cellIs" dxfId="1253" priority="2931" operator="between">
      <formula>10</formula>
      <formula>100</formula>
    </cfRule>
    <cfRule type="cellIs" dxfId="1252" priority="2929" operator="between">
      <formula>0.01</formula>
      <formula>0.1</formula>
    </cfRule>
  </conditionalFormatting>
  <conditionalFormatting sqref="DL44:DL45">
    <cfRule type="cellIs" dxfId="1251" priority="2909" operator="between">
      <formula>0.01</formula>
      <formula>0.1</formula>
    </cfRule>
    <cfRule type="cellIs" dxfId="1250" priority="2908" operator="lessThan">
      <formula>0.01</formula>
    </cfRule>
    <cfRule type="cellIs" dxfId="1249" priority="2910" operator="between">
      <formula>0.1</formula>
      <formula>10</formula>
    </cfRule>
    <cfRule type="cellIs" dxfId="1248" priority="2907" operator="equal">
      <formula>0</formula>
    </cfRule>
    <cfRule type="cellIs" dxfId="1247" priority="2906" operator="greaterThan">
      <formula>100</formula>
    </cfRule>
  </conditionalFormatting>
  <conditionalFormatting sqref="DL47:DL61">
    <cfRule type="cellIs" dxfId="1246" priority="2887" operator="equal">
      <formula>0</formula>
    </cfRule>
    <cfRule type="cellIs" dxfId="1245" priority="2888" operator="lessThan">
      <formula>0.01</formula>
    </cfRule>
    <cfRule type="cellIs" dxfId="1244" priority="2889" operator="between">
      <formula>0.01</formula>
      <formula>0.1</formula>
    </cfRule>
    <cfRule type="cellIs" dxfId="1243" priority="2891" operator="between">
      <formula>10</formula>
      <formula>100</formula>
    </cfRule>
    <cfRule type="cellIs" dxfId="1242" priority="2890" operator="between">
      <formula>0.1</formula>
      <formula>10</formula>
    </cfRule>
    <cfRule type="cellIs" dxfId="1241" priority="2886" operator="greaterThan">
      <formula>100</formula>
    </cfRule>
  </conditionalFormatting>
  <conditionalFormatting sqref="DL63">
    <cfRule type="cellIs" dxfId="1240" priority="2869" operator="between">
      <formula>0.01</formula>
      <formula>0.1</formula>
    </cfRule>
    <cfRule type="cellIs" dxfId="1239" priority="2870" operator="between">
      <formula>0.1</formula>
      <formula>10</formula>
    </cfRule>
    <cfRule type="cellIs" dxfId="1238" priority="2871" operator="between">
      <formula>10</formula>
      <formula>100</formula>
    </cfRule>
    <cfRule type="cellIs" dxfId="1237" priority="2866" operator="greaterThan">
      <formula>100</formula>
    </cfRule>
    <cfRule type="cellIs" dxfId="1236" priority="2868" operator="lessThan">
      <formula>0.01</formula>
    </cfRule>
    <cfRule type="cellIs" dxfId="1235" priority="2867" operator="equal">
      <formula>0</formula>
    </cfRule>
  </conditionalFormatting>
  <conditionalFormatting sqref="DM10:DM63">
    <cfRule type="cellIs" dxfId="1234" priority="567" operator="equal">
      <formula>0</formula>
    </cfRule>
    <cfRule type="cellIs" dxfId="1233" priority="583" operator="lessThan">
      <formula>0.01</formula>
    </cfRule>
  </conditionalFormatting>
  <conditionalFormatting sqref="DM44:DN45">
    <cfRule type="cellIs" dxfId="1232" priority="2918" operator="between">
      <formula>10</formula>
      <formula>100</formula>
    </cfRule>
  </conditionalFormatting>
  <conditionalFormatting sqref="DN10:DN26">
    <cfRule type="cellIs" dxfId="1231" priority="576" operator="greaterThan">
      <formula>100</formula>
    </cfRule>
    <cfRule type="cellIs" dxfId="1230" priority="577" operator="equal">
      <formula>0</formula>
    </cfRule>
    <cfRule type="cellIs" dxfId="1229" priority="578" operator="lessThan">
      <formula>0.01</formula>
    </cfRule>
    <cfRule type="cellIs" dxfId="1228" priority="579" operator="between">
      <formula>0.01</formula>
      <formula>0.1</formula>
    </cfRule>
    <cfRule type="cellIs" dxfId="1227" priority="581" operator="between">
      <formula>10</formula>
      <formula>100</formula>
    </cfRule>
    <cfRule type="cellIs" dxfId="1226" priority="580" operator="between">
      <formula>0.1</formula>
      <formula>10</formula>
    </cfRule>
  </conditionalFormatting>
  <conditionalFormatting sqref="DN28:DN42">
    <cfRule type="cellIs" dxfId="1225" priority="2934" operator="equal">
      <formula>0</formula>
    </cfRule>
    <cfRule type="cellIs" dxfId="1224" priority="2935" operator="lessThan">
      <formula>0.01</formula>
    </cfRule>
    <cfRule type="cellIs" dxfId="1223" priority="2933" operator="greaterThan">
      <formula>100</formula>
    </cfRule>
    <cfRule type="cellIs" dxfId="1222" priority="2938" operator="between">
      <formula>10</formula>
      <formula>100</formula>
    </cfRule>
    <cfRule type="cellIs" dxfId="1221" priority="2936" operator="between">
      <formula>0.01</formula>
      <formula>0.1</formula>
    </cfRule>
    <cfRule type="cellIs" dxfId="1220" priority="2937" operator="between">
      <formula>0.1</formula>
      <formula>10</formula>
    </cfRule>
  </conditionalFormatting>
  <conditionalFormatting sqref="DN44:DN45">
    <cfRule type="cellIs" dxfId="1219" priority="2914" operator="equal">
      <formula>0</formula>
    </cfRule>
    <cfRule type="cellIs" dxfId="1218" priority="2915" operator="lessThan">
      <formula>0.01</formula>
    </cfRule>
    <cfRule type="cellIs" dxfId="1217" priority="2917" operator="between">
      <formula>0.1</formula>
      <formula>10</formula>
    </cfRule>
    <cfRule type="cellIs" dxfId="1216" priority="2916" operator="between">
      <formula>0.01</formula>
      <formula>0.1</formula>
    </cfRule>
    <cfRule type="cellIs" dxfId="1215" priority="2913" operator="greaterThan">
      <formula>100</formula>
    </cfRule>
  </conditionalFormatting>
  <conditionalFormatting sqref="DN47:DN61">
    <cfRule type="cellIs" dxfId="1214" priority="2895" operator="lessThan">
      <formula>0.01</formula>
    </cfRule>
    <cfRule type="cellIs" dxfId="1213" priority="2893" operator="greaterThan">
      <formula>100</formula>
    </cfRule>
    <cfRule type="cellIs" dxfId="1212" priority="2894" operator="equal">
      <formula>0</formula>
    </cfRule>
    <cfRule type="cellIs" dxfId="1211" priority="2898" operator="between">
      <formula>10</formula>
      <formula>100</formula>
    </cfRule>
    <cfRule type="cellIs" dxfId="1210" priority="2897" operator="between">
      <formula>0.1</formula>
      <formula>10</formula>
    </cfRule>
    <cfRule type="cellIs" dxfId="1209" priority="2896" operator="between">
      <formula>0.01</formula>
      <formula>0.1</formula>
    </cfRule>
  </conditionalFormatting>
  <conditionalFormatting sqref="DN63">
    <cfRule type="cellIs" dxfId="1208" priority="2877" operator="between">
      <formula>0.1</formula>
      <formula>10</formula>
    </cfRule>
    <cfRule type="cellIs" dxfId="1207" priority="2876" operator="between">
      <formula>0.01</formula>
      <formula>0.1</formula>
    </cfRule>
    <cfRule type="cellIs" dxfId="1206" priority="2875" operator="lessThan">
      <formula>0.01</formula>
    </cfRule>
    <cfRule type="cellIs" dxfId="1205" priority="2878" operator="between">
      <formula>10</formula>
      <formula>100</formula>
    </cfRule>
    <cfRule type="cellIs" dxfId="1204" priority="2874" operator="equal">
      <formula>0</formula>
    </cfRule>
    <cfRule type="cellIs" dxfId="1203" priority="2873" operator="greaterThan">
      <formula>100</formula>
    </cfRule>
  </conditionalFormatting>
  <conditionalFormatting sqref="DO10:DO42 DQ10:DQ42">
    <cfRule type="cellIs" dxfId="1202" priority="565" operator="between">
      <formula>10</formula>
      <formula>100</formula>
    </cfRule>
  </conditionalFormatting>
  <conditionalFormatting sqref="DO10:DO63 DQ10:DQ63">
    <cfRule type="cellIs" dxfId="1201" priority="548" operator="between">
      <formula>0.01</formula>
      <formula>0.1</formula>
    </cfRule>
    <cfRule type="cellIs" dxfId="1200" priority="564" operator="between">
      <formula>0.1</formula>
      <formula>10</formula>
    </cfRule>
    <cfRule type="cellIs" dxfId="1199" priority="555" operator="greaterThan">
      <formula>100</formula>
    </cfRule>
  </conditionalFormatting>
  <conditionalFormatting sqref="DO10:DO63">
    <cfRule type="cellIs" dxfId="1198" priority="546" operator="equal">
      <formula>0</formula>
    </cfRule>
    <cfRule type="cellIs" dxfId="1197" priority="562" operator="lessThan">
      <formula>0.01</formula>
    </cfRule>
  </conditionalFormatting>
  <conditionalFormatting sqref="DO43 DQ43">
    <cfRule type="cellIs" dxfId="1196" priority="2865" operator="between">
      <formula>10</formula>
      <formula>100</formula>
    </cfRule>
    <cfRule type="cellIs" dxfId="1195" priority="2864" operator="between">
      <formula>0.1</formula>
      <formula>10</formula>
    </cfRule>
    <cfRule type="cellIs" dxfId="1194" priority="2863" operator="between">
      <formula>0.01</formula>
      <formula>0.1</formula>
    </cfRule>
  </conditionalFormatting>
  <conditionalFormatting sqref="DO46 DQ46">
    <cfRule type="cellIs" dxfId="1193" priority="2861" operator="between">
      <formula>0.1</formula>
      <formula>10</formula>
    </cfRule>
    <cfRule type="cellIs" dxfId="1192" priority="2860" operator="between">
      <formula>0.01</formula>
      <formula>0.1</formula>
    </cfRule>
    <cfRule type="cellIs" dxfId="1191" priority="2862" operator="between">
      <formula>10</formula>
      <formula>100</formula>
    </cfRule>
  </conditionalFormatting>
  <conditionalFormatting sqref="DO47:DO63 DQ47:DQ63">
    <cfRule type="cellIs" dxfId="1190" priority="2772" operator="between">
      <formula>10</formula>
      <formula>100</formula>
    </cfRule>
  </conditionalFormatting>
  <conditionalFormatting sqref="DO44:DP45">
    <cfRule type="cellIs" dxfId="1189" priority="2798" operator="between">
      <formula>10</formula>
      <formula>100</formula>
    </cfRule>
  </conditionalFormatting>
  <conditionalFormatting sqref="DP10:DP26">
    <cfRule type="cellIs" dxfId="1188" priority="551" operator="lessThan">
      <formula>0.01</formula>
    </cfRule>
    <cfRule type="cellIs" dxfId="1187" priority="550" operator="equal">
      <formula>0</formula>
    </cfRule>
    <cfRule type="cellIs" dxfId="1186" priority="549" operator="greaterThan">
      <formula>100</formula>
    </cfRule>
    <cfRule type="cellIs" dxfId="1185" priority="554" operator="between">
      <formula>10</formula>
      <formula>100</formula>
    </cfRule>
    <cfRule type="cellIs" dxfId="1184" priority="553" operator="between">
      <formula>0.1</formula>
      <formula>10</formula>
    </cfRule>
    <cfRule type="cellIs" dxfId="1183" priority="552" operator="between">
      <formula>0.01</formula>
      <formula>0.1</formula>
    </cfRule>
  </conditionalFormatting>
  <conditionalFormatting sqref="DP28:DP42">
    <cfRule type="cellIs" dxfId="1182" priority="2815" operator="lessThan">
      <formula>0.01</formula>
    </cfRule>
    <cfRule type="cellIs" dxfId="1181" priority="2813" operator="greaterThan">
      <formula>100</formula>
    </cfRule>
    <cfRule type="cellIs" dxfId="1180" priority="2814" operator="equal">
      <formula>0</formula>
    </cfRule>
    <cfRule type="cellIs" dxfId="1179" priority="2816" operator="between">
      <formula>0.01</formula>
      <formula>0.1</formula>
    </cfRule>
    <cfRule type="cellIs" dxfId="1178" priority="2817" operator="between">
      <formula>0.1</formula>
      <formula>10</formula>
    </cfRule>
    <cfRule type="cellIs" dxfId="1177" priority="2818" operator="between">
      <formula>10</formula>
      <formula>100</formula>
    </cfRule>
  </conditionalFormatting>
  <conditionalFormatting sqref="DP44:DP45">
    <cfRule type="cellIs" dxfId="1176" priority="2793" operator="greaterThan">
      <formula>100</formula>
    </cfRule>
    <cfRule type="cellIs" dxfId="1175" priority="2794" operator="equal">
      <formula>0</formula>
    </cfRule>
    <cfRule type="cellIs" dxfId="1174" priority="2795" operator="lessThan">
      <formula>0.01</formula>
    </cfRule>
    <cfRule type="cellIs" dxfId="1173" priority="2796" operator="between">
      <formula>0.01</formula>
      <formula>0.1</formula>
    </cfRule>
    <cfRule type="cellIs" dxfId="1172" priority="2797" operator="between">
      <formula>0.1</formula>
      <formula>10</formula>
    </cfRule>
  </conditionalFormatting>
  <conditionalFormatting sqref="DP47:DP61">
    <cfRule type="cellIs" dxfId="1171" priority="2773" operator="greaterThan">
      <formula>100</formula>
    </cfRule>
    <cfRule type="cellIs" dxfId="1170" priority="2774" operator="equal">
      <formula>0</formula>
    </cfRule>
    <cfRule type="cellIs" dxfId="1169" priority="2778" operator="between">
      <formula>10</formula>
      <formula>100</formula>
    </cfRule>
    <cfRule type="cellIs" dxfId="1168" priority="2777" operator="between">
      <formula>0.1</formula>
      <formula>10</formula>
    </cfRule>
    <cfRule type="cellIs" dxfId="1167" priority="2776" operator="between">
      <formula>0.01</formula>
      <formula>0.1</formula>
    </cfRule>
    <cfRule type="cellIs" dxfId="1166" priority="2775" operator="lessThan">
      <formula>0.01</formula>
    </cfRule>
  </conditionalFormatting>
  <conditionalFormatting sqref="DP63">
    <cfRule type="cellIs" dxfId="1165" priority="2758" operator="between">
      <formula>10</formula>
      <formula>100</formula>
    </cfRule>
    <cfRule type="cellIs" dxfId="1164" priority="2753" operator="greaterThan">
      <formula>100</formula>
    </cfRule>
    <cfRule type="cellIs" dxfId="1163" priority="2754" operator="equal">
      <formula>0</formula>
    </cfRule>
    <cfRule type="cellIs" dxfId="1162" priority="2755" operator="lessThan">
      <formula>0.01</formula>
    </cfRule>
    <cfRule type="cellIs" dxfId="1161" priority="2756" operator="between">
      <formula>0.01</formula>
      <formula>0.1</formula>
    </cfRule>
    <cfRule type="cellIs" dxfId="1160" priority="2757" operator="between">
      <formula>0.1</formula>
      <formula>10</formula>
    </cfRule>
  </conditionalFormatting>
  <conditionalFormatting sqref="DQ10:DQ63">
    <cfRule type="cellIs" dxfId="1159" priority="547" operator="equal">
      <formula>0</formula>
    </cfRule>
    <cfRule type="cellIs" dxfId="1158" priority="563" operator="lessThan">
      <formula>0.01</formula>
    </cfRule>
  </conditionalFormatting>
  <conditionalFormatting sqref="DQ44:DR45">
    <cfRule type="cellIs" dxfId="1157" priority="2805" operator="between">
      <formula>10</formula>
      <formula>100</formula>
    </cfRule>
  </conditionalFormatting>
  <conditionalFormatting sqref="DR10:DR26">
    <cfRule type="cellIs" dxfId="1156" priority="556" operator="greaterThan">
      <formula>100</formula>
    </cfRule>
    <cfRule type="cellIs" dxfId="1155" priority="559" operator="between">
      <formula>0.01</formula>
      <formula>0.1</formula>
    </cfRule>
    <cfRule type="cellIs" dxfId="1154" priority="558" operator="lessThan">
      <formula>0.01</formula>
    </cfRule>
    <cfRule type="cellIs" dxfId="1153" priority="557" operator="equal">
      <formula>0</formula>
    </cfRule>
    <cfRule type="cellIs" dxfId="1152" priority="561" operator="between">
      <formula>10</formula>
      <formula>100</formula>
    </cfRule>
    <cfRule type="cellIs" dxfId="1151" priority="560" operator="between">
      <formula>0.1</formula>
      <formula>10</formula>
    </cfRule>
  </conditionalFormatting>
  <conditionalFormatting sqref="DR28:DR42">
    <cfRule type="cellIs" dxfId="1150" priority="2823" operator="between">
      <formula>0.01</formula>
      <formula>0.1</formula>
    </cfRule>
    <cfRule type="cellIs" dxfId="1149" priority="2824" operator="between">
      <formula>0.1</formula>
      <formula>10</formula>
    </cfRule>
    <cfRule type="cellIs" dxfId="1148" priority="2822" operator="lessThan">
      <formula>0.01</formula>
    </cfRule>
    <cfRule type="cellIs" dxfId="1147" priority="2825" operator="between">
      <formula>10</formula>
      <formula>100</formula>
    </cfRule>
    <cfRule type="cellIs" dxfId="1146" priority="2820" operator="greaterThan">
      <formula>100</formula>
    </cfRule>
    <cfRule type="cellIs" dxfId="1145" priority="2821" operator="equal">
      <formula>0</formula>
    </cfRule>
  </conditionalFormatting>
  <conditionalFormatting sqref="DR44:DR45">
    <cfRule type="cellIs" dxfId="1144" priority="2802" operator="lessThan">
      <formula>0.01</formula>
    </cfRule>
    <cfRule type="cellIs" dxfId="1143" priority="2801" operator="equal">
      <formula>0</formula>
    </cfRule>
    <cfRule type="cellIs" dxfId="1142" priority="2800" operator="greaterThan">
      <formula>100</formula>
    </cfRule>
    <cfRule type="cellIs" dxfId="1141" priority="2804" operator="between">
      <formula>0.1</formula>
      <formula>10</formula>
    </cfRule>
    <cfRule type="cellIs" dxfId="1140" priority="2803" operator="between">
      <formula>0.01</formula>
      <formula>0.1</formula>
    </cfRule>
  </conditionalFormatting>
  <conditionalFormatting sqref="DR47:DR61">
    <cfRule type="cellIs" dxfId="1139" priority="2783" operator="between">
      <formula>0.01</formula>
      <formula>0.1</formula>
    </cfRule>
    <cfRule type="cellIs" dxfId="1138" priority="2780" operator="greaterThan">
      <formula>100</formula>
    </cfRule>
    <cfRule type="cellIs" dxfId="1137" priority="2781" operator="equal">
      <formula>0</formula>
    </cfRule>
    <cfRule type="cellIs" dxfId="1136" priority="2782" operator="lessThan">
      <formula>0.01</formula>
    </cfRule>
    <cfRule type="cellIs" dxfId="1135" priority="2784" operator="between">
      <formula>0.1</formula>
      <formula>10</formula>
    </cfRule>
    <cfRule type="cellIs" dxfId="1134" priority="2785" operator="between">
      <formula>10</formula>
      <formula>100</formula>
    </cfRule>
  </conditionalFormatting>
  <conditionalFormatting sqref="DR63">
    <cfRule type="cellIs" dxfId="1133" priority="2760" operator="greaterThan">
      <formula>100</formula>
    </cfRule>
    <cfRule type="cellIs" dxfId="1132" priority="2761" operator="equal">
      <formula>0</formula>
    </cfRule>
    <cfRule type="cellIs" dxfId="1131" priority="2762" operator="lessThan">
      <formula>0.01</formula>
    </cfRule>
    <cfRule type="cellIs" dxfId="1130" priority="2763" operator="between">
      <formula>0.01</formula>
      <formula>0.1</formula>
    </cfRule>
    <cfRule type="cellIs" dxfId="1129" priority="2764" operator="between">
      <formula>0.1</formula>
      <formula>10</formula>
    </cfRule>
    <cfRule type="cellIs" dxfId="1128" priority="2765" operator="between">
      <formula>10</formula>
      <formula>100</formula>
    </cfRule>
  </conditionalFormatting>
  <conditionalFormatting sqref="DS10:DS42 DU10:DU42">
    <cfRule type="cellIs" dxfId="1127" priority="545" operator="between">
      <formula>10</formula>
      <formula>100</formula>
    </cfRule>
  </conditionalFormatting>
  <conditionalFormatting sqref="DS10:DS63 DU10:DU63">
    <cfRule type="cellIs" dxfId="1126" priority="528" operator="between">
      <formula>0.01</formula>
      <formula>0.1</formula>
    </cfRule>
    <cfRule type="cellIs" dxfId="1125" priority="535" operator="greaterThan">
      <formula>100</formula>
    </cfRule>
    <cfRule type="cellIs" dxfId="1124" priority="544" operator="between">
      <formula>0.1</formula>
      <formula>10</formula>
    </cfRule>
  </conditionalFormatting>
  <conditionalFormatting sqref="DS10:DS63">
    <cfRule type="cellIs" dxfId="1123" priority="526" operator="equal">
      <formula>0</formula>
    </cfRule>
    <cfRule type="cellIs" dxfId="1122" priority="542" operator="lessThan">
      <formula>0.01</formula>
    </cfRule>
  </conditionalFormatting>
  <conditionalFormatting sqref="DS43 DU43">
    <cfRule type="cellIs" dxfId="1121" priority="2750" operator="between">
      <formula>0.01</formula>
      <formula>0.1</formula>
    </cfRule>
    <cfRule type="cellIs" dxfId="1120" priority="2751" operator="between">
      <formula>0.1</formula>
      <formula>10</formula>
    </cfRule>
    <cfRule type="cellIs" dxfId="1119" priority="2752" operator="between">
      <formula>10</formula>
      <formula>100</formula>
    </cfRule>
  </conditionalFormatting>
  <conditionalFormatting sqref="DS46 DU46">
    <cfRule type="cellIs" dxfId="1118" priority="2749" operator="between">
      <formula>10</formula>
      <formula>100</formula>
    </cfRule>
    <cfRule type="cellIs" dxfId="1117" priority="2748" operator="between">
      <formula>0.1</formula>
      <formula>10</formula>
    </cfRule>
    <cfRule type="cellIs" dxfId="1116" priority="2747" operator="between">
      <formula>0.01</formula>
      <formula>0.1</formula>
    </cfRule>
  </conditionalFormatting>
  <conditionalFormatting sqref="DS47:DS63 DU47:DU63">
    <cfRule type="cellIs" dxfId="1115" priority="2659" operator="between">
      <formula>10</formula>
      <formula>100</formula>
    </cfRule>
  </conditionalFormatting>
  <conditionalFormatting sqref="DS44:DT45">
    <cfRule type="cellIs" dxfId="1114" priority="2685" operator="between">
      <formula>10</formula>
      <formula>100</formula>
    </cfRule>
  </conditionalFormatting>
  <conditionalFormatting sqref="DT10:DT26">
    <cfRule type="cellIs" dxfId="1113" priority="533" operator="between">
      <formula>0.1</formula>
      <formula>10</formula>
    </cfRule>
    <cfRule type="cellIs" dxfId="1112" priority="531" operator="lessThan">
      <formula>0.01</formula>
    </cfRule>
    <cfRule type="cellIs" dxfId="1111" priority="534" operator="between">
      <formula>10</formula>
      <formula>100</formula>
    </cfRule>
    <cfRule type="cellIs" dxfId="1110" priority="529" operator="greaterThan">
      <formula>100</formula>
    </cfRule>
    <cfRule type="cellIs" dxfId="1109" priority="532" operator="between">
      <formula>0.01</formula>
      <formula>0.1</formula>
    </cfRule>
    <cfRule type="cellIs" dxfId="1108" priority="530" operator="equal">
      <formula>0</formula>
    </cfRule>
  </conditionalFormatting>
  <conditionalFormatting sqref="DT28:DT42">
    <cfRule type="cellIs" dxfId="1107" priority="2705" operator="between">
      <formula>10</formula>
      <formula>100</formula>
    </cfRule>
    <cfRule type="cellIs" dxfId="1106" priority="2700" operator="greaterThan">
      <formula>100</formula>
    </cfRule>
    <cfRule type="cellIs" dxfId="1105" priority="2701" operator="equal">
      <formula>0</formula>
    </cfRule>
    <cfRule type="cellIs" dxfId="1104" priority="2704" operator="between">
      <formula>0.1</formula>
      <formula>10</formula>
    </cfRule>
    <cfRule type="cellIs" dxfId="1103" priority="2703" operator="between">
      <formula>0.01</formula>
      <formula>0.1</formula>
    </cfRule>
    <cfRule type="cellIs" dxfId="1102" priority="2702" operator="lessThan">
      <formula>0.01</formula>
    </cfRule>
  </conditionalFormatting>
  <conditionalFormatting sqref="DT44:DT45">
    <cfRule type="cellIs" dxfId="1101" priority="2683" operator="between">
      <formula>0.01</formula>
      <formula>0.1</formula>
    </cfRule>
    <cfRule type="cellIs" dxfId="1100" priority="2682" operator="lessThan">
      <formula>0.01</formula>
    </cfRule>
    <cfRule type="cellIs" dxfId="1099" priority="2681" operator="equal">
      <formula>0</formula>
    </cfRule>
    <cfRule type="cellIs" dxfId="1098" priority="2680" operator="greaterThan">
      <formula>100</formula>
    </cfRule>
    <cfRule type="cellIs" dxfId="1097" priority="2684" operator="between">
      <formula>0.1</formula>
      <formula>10</formula>
    </cfRule>
  </conditionalFormatting>
  <conditionalFormatting sqref="DT47:DT61">
    <cfRule type="cellIs" dxfId="1096" priority="2664" operator="between">
      <formula>0.1</formula>
      <formula>10</formula>
    </cfRule>
    <cfRule type="cellIs" dxfId="1095" priority="2660" operator="greaterThan">
      <formula>100</formula>
    </cfRule>
    <cfRule type="cellIs" dxfId="1094" priority="2665" operator="between">
      <formula>10</formula>
      <formula>100</formula>
    </cfRule>
    <cfRule type="cellIs" dxfId="1093" priority="2662" operator="lessThan">
      <formula>0.01</formula>
    </cfRule>
    <cfRule type="cellIs" dxfId="1092" priority="2661" operator="equal">
      <formula>0</formula>
    </cfRule>
    <cfRule type="cellIs" dxfId="1091" priority="2663" operator="between">
      <formula>0.01</formula>
      <formula>0.1</formula>
    </cfRule>
  </conditionalFormatting>
  <conditionalFormatting sqref="DT63">
    <cfRule type="cellIs" dxfId="1090" priority="2640" operator="greaterThan">
      <formula>100</formula>
    </cfRule>
    <cfRule type="cellIs" dxfId="1089" priority="2641" operator="equal">
      <formula>0</formula>
    </cfRule>
    <cfRule type="cellIs" dxfId="1088" priority="2642" operator="lessThan">
      <formula>0.01</formula>
    </cfRule>
    <cfRule type="cellIs" dxfId="1087" priority="2643" operator="between">
      <formula>0.01</formula>
      <formula>0.1</formula>
    </cfRule>
    <cfRule type="cellIs" dxfId="1086" priority="2644" operator="between">
      <formula>0.1</formula>
      <formula>10</formula>
    </cfRule>
    <cfRule type="cellIs" dxfId="1085" priority="2645" operator="between">
      <formula>10</formula>
      <formula>100</formula>
    </cfRule>
  </conditionalFormatting>
  <conditionalFormatting sqref="DU10:DU63">
    <cfRule type="cellIs" dxfId="1084" priority="527" operator="equal">
      <formula>0</formula>
    </cfRule>
    <cfRule type="cellIs" dxfId="1083" priority="543" operator="lessThan">
      <formula>0.01</formula>
    </cfRule>
  </conditionalFormatting>
  <conditionalFormatting sqref="DU44:DV45">
    <cfRule type="cellIs" dxfId="1082" priority="2692" operator="between">
      <formula>10</formula>
      <formula>100</formula>
    </cfRule>
  </conditionalFormatting>
  <conditionalFormatting sqref="DV10:DV26">
    <cfRule type="cellIs" dxfId="1081" priority="541" operator="between">
      <formula>10</formula>
      <formula>100</formula>
    </cfRule>
    <cfRule type="cellIs" dxfId="1080" priority="539" operator="between">
      <formula>0.01</formula>
      <formula>0.1</formula>
    </cfRule>
    <cfRule type="cellIs" dxfId="1079" priority="538" operator="lessThan">
      <formula>0.01</formula>
    </cfRule>
    <cfRule type="cellIs" dxfId="1078" priority="537" operator="equal">
      <formula>0</formula>
    </cfRule>
    <cfRule type="cellIs" dxfId="1077" priority="536" operator="greaterThan">
      <formula>100</formula>
    </cfRule>
    <cfRule type="cellIs" dxfId="1076" priority="540" operator="between">
      <formula>0.1</formula>
      <formula>10</formula>
    </cfRule>
  </conditionalFormatting>
  <conditionalFormatting sqref="DV28:DV42">
    <cfRule type="cellIs" dxfId="1075" priority="2708" operator="equal">
      <formula>0</formula>
    </cfRule>
    <cfRule type="cellIs" dxfId="1074" priority="2711" operator="between">
      <formula>0.1</formula>
      <formula>10</formula>
    </cfRule>
    <cfRule type="cellIs" dxfId="1073" priority="2712" operator="between">
      <formula>10</formula>
      <formula>100</formula>
    </cfRule>
    <cfRule type="cellIs" dxfId="1072" priority="2709" operator="lessThan">
      <formula>0.01</formula>
    </cfRule>
    <cfRule type="cellIs" dxfId="1071" priority="2707" operator="greaterThan">
      <formula>100</formula>
    </cfRule>
    <cfRule type="cellIs" dxfId="1070" priority="2710" operator="between">
      <formula>0.01</formula>
      <formula>0.1</formula>
    </cfRule>
  </conditionalFormatting>
  <conditionalFormatting sqref="DV44:DV45">
    <cfRule type="cellIs" dxfId="1069" priority="2689" operator="lessThan">
      <formula>0.01</formula>
    </cfRule>
    <cfRule type="cellIs" dxfId="1068" priority="2691" operator="between">
      <formula>0.1</formula>
      <formula>10</formula>
    </cfRule>
    <cfRule type="cellIs" dxfId="1067" priority="2688" operator="equal">
      <formula>0</formula>
    </cfRule>
    <cfRule type="cellIs" dxfId="1066" priority="2687" operator="greaterThan">
      <formula>100</formula>
    </cfRule>
    <cfRule type="cellIs" dxfId="1065" priority="2690" operator="between">
      <formula>0.01</formula>
      <formula>0.1</formula>
    </cfRule>
  </conditionalFormatting>
  <conditionalFormatting sqref="DV47:DV61">
    <cfRule type="cellIs" dxfId="1064" priority="2670" operator="between">
      <formula>0.01</formula>
      <formula>0.1</formula>
    </cfRule>
    <cfRule type="cellIs" dxfId="1063" priority="2669" operator="lessThan">
      <formula>0.01</formula>
    </cfRule>
    <cfRule type="cellIs" dxfId="1062" priority="2671" operator="between">
      <formula>0.1</formula>
      <formula>10</formula>
    </cfRule>
    <cfRule type="cellIs" dxfId="1061" priority="2672" operator="between">
      <formula>10</formula>
      <formula>100</formula>
    </cfRule>
    <cfRule type="cellIs" dxfId="1060" priority="2668" operator="equal">
      <formula>0</formula>
    </cfRule>
    <cfRule type="cellIs" dxfId="1059" priority="2667" operator="greaterThan">
      <formula>100</formula>
    </cfRule>
  </conditionalFormatting>
  <conditionalFormatting sqref="DV63">
    <cfRule type="cellIs" dxfId="1058" priority="2651" operator="between">
      <formula>0.1</formula>
      <formula>10</formula>
    </cfRule>
    <cfRule type="cellIs" dxfId="1057" priority="2649" operator="lessThan">
      <formula>0.01</formula>
    </cfRule>
    <cfRule type="cellIs" dxfId="1056" priority="2647" operator="greaterThan">
      <formula>100</formula>
    </cfRule>
    <cfRule type="cellIs" dxfId="1055" priority="2648" operator="equal">
      <formula>0</formula>
    </cfRule>
    <cfRule type="cellIs" dxfId="1054" priority="2650" operator="between">
      <formula>0.01</formula>
      <formula>0.1</formula>
    </cfRule>
    <cfRule type="cellIs" dxfId="1053" priority="2652" operator="between">
      <formula>10</formula>
      <formula>100</formula>
    </cfRule>
  </conditionalFormatting>
  <conditionalFormatting sqref="DW10:DW42 DY10:DY42">
    <cfRule type="cellIs" dxfId="1052" priority="525" operator="between">
      <formula>10</formula>
      <formula>100</formula>
    </cfRule>
  </conditionalFormatting>
  <conditionalFormatting sqref="DW10:DW63 DY10:DY63">
    <cfRule type="cellIs" dxfId="1051" priority="515" operator="greaterThan">
      <formula>100</formula>
    </cfRule>
    <cfRule type="cellIs" dxfId="1050" priority="508" operator="between">
      <formula>0.01</formula>
      <formula>0.1</formula>
    </cfRule>
    <cfRule type="cellIs" dxfId="1049" priority="524" operator="between">
      <formula>0.1</formula>
      <formula>10</formula>
    </cfRule>
  </conditionalFormatting>
  <conditionalFormatting sqref="DW10:DW63">
    <cfRule type="cellIs" dxfId="1048" priority="522" operator="lessThan">
      <formula>0.01</formula>
    </cfRule>
    <cfRule type="cellIs" dxfId="1047" priority="506" operator="equal">
      <formula>0</formula>
    </cfRule>
  </conditionalFormatting>
  <conditionalFormatting sqref="DW43 DY43">
    <cfRule type="cellIs" dxfId="1046" priority="2639" operator="between">
      <formula>10</formula>
      <formula>100</formula>
    </cfRule>
    <cfRule type="cellIs" dxfId="1045" priority="2637" operator="between">
      <formula>0.01</formula>
      <formula>0.1</formula>
    </cfRule>
    <cfRule type="cellIs" dxfId="1044" priority="2638" operator="between">
      <formula>0.1</formula>
      <formula>10</formula>
    </cfRule>
  </conditionalFormatting>
  <conditionalFormatting sqref="DW46 DY46">
    <cfRule type="cellIs" dxfId="1043" priority="2634" operator="between">
      <formula>0.01</formula>
      <formula>0.1</formula>
    </cfRule>
    <cfRule type="cellIs" dxfId="1042" priority="2636" operator="between">
      <formula>10</formula>
      <formula>100</formula>
    </cfRule>
    <cfRule type="cellIs" dxfId="1041" priority="2635" operator="between">
      <formula>0.1</formula>
      <formula>10</formula>
    </cfRule>
  </conditionalFormatting>
  <conditionalFormatting sqref="DW47:DW63 DY47:DY63">
    <cfRule type="cellIs" dxfId="1040" priority="2546" operator="between">
      <formula>10</formula>
      <formula>100</formula>
    </cfRule>
  </conditionalFormatting>
  <conditionalFormatting sqref="DW44:DX45">
    <cfRule type="cellIs" dxfId="1039" priority="2572" operator="between">
      <formula>10</formula>
      <formula>100</formula>
    </cfRule>
  </conditionalFormatting>
  <conditionalFormatting sqref="DX10:DX26">
    <cfRule type="cellIs" dxfId="1038" priority="514" operator="between">
      <formula>10</formula>
      <formula>100</formula>
    </cfRule>
    <cfRule type="cellIs" dxfId="1037" priority="512" operator="between">
      <formula>0.01</formula>
      <formula>0.1</formula>
    </cfRule>
    <cfRule type="cellIs" dxfId="1036" priority="511" operator="lessThan">
      <formula>0.01</formula>
    </cfRule>
    <cfRule type="cellIs" dxfId="1035" priority="510" operator="equal">
      <formula>0</formula>
    </cfRule>
    <cfRule type="cellIs" dxfId="1034" priority="509" operator="greaterThan">
      <formula>100</formula>
    </cfRule>
    <cfRule type="cellIs" dxfId="1033" priority="513" operator="between">
      <formula>0.1</formula>
      <formula>10</formula>
    </cfRule>
  </conditionalFormatting>
  <conditionalFormatting sqref="DX28:DX42">
    <cfRule type="cellIs" dxfId="1032" priority="2590" operator="between">
      <formula>0.01</formula>
      <formula>0.1</formula>
    </cfRule>
    <cfRule type="cellIs" dxfId="1031" priority="2589" operator="lessThan">
      <formula>0.01</formula>
    </cfRule>
    <cfRule type="cellIs" dxfId="1030" priority="2588" operator="equal">
      <formula>0</formula>
    </cfRule>
    <cfRule type="cellIs" dxfId="1029" priority="2587" operator="greaterThan">
      <formula>100</formula>
    </cfRule>
    <cfRule type="cellIs" dxfId="1028" priority="2592" operator="between">
      <formula>10</formula>
      <formula>100</formula>
    </cfRule>
    <cfRule type="cellIs" dxfId="1027" priority="2591" operator="between">
      <formula>0.1</formula>
      <formula>10</formula>
    </cfRule>
  </conditionalFormatting>
  <conditionalFormatting sqref="DX44:DX45">
    <cfRule type="cellIs" dxfId="1026" priority="2571" operator="between">
      <formula>0.1</formula>
      <formula>10</formula>
    </cfRule>
    <cfRule type="cellIs" dxfId="1025" priority="2570" operator="between">
      <formula>0.01</formula>
      <formula>0.1</formula>
    </cfRule>
    <cfRule type="cellIs" dxfId="1024" priority="2569" operator="lessThan">
      <formula>0.01</formula>
    </cfRule>
    <cfRule type="cellIs" dxfId="1023" priority="2568" operator="equal">
      <formula>0</formula>
    </cfRule>
    <cfRule type="cellIs" dxfId="1022" priority="2567" operator="greaterThan">
      <formula>100</formula>
    </cfRule>
  </conditionalFormatting>
  <conditionalFormatting sqref="DX47:DX61">
    <cfRule type="cellIs" dxfId="1021" priority="2549" operator="lessThan">
      <formula>0.01</formula>
    </cfRule>
    <cfRule type="cellIs" dxfId="1020" priority="2547" operator="greaterThan">
      <formula>100</formula>
    </cfRule>
    <cfRule type="cellIs" dxfId="1019" priority="2552" operator="between">
      <formula>10</formula>
      <formula>100</formula>
    </cfRule>
    <cfRule type="cellIs" dxfId="1018" priority="2551" operator="between">
      <formula>0.1</formula>
      <formula>10</formula>
    </cfRule>
    <cfRule type="cellIs" dxfId="1017" priority="2550" operator="between">
      <formula>0.01</formula>
      <formula>0.1</formula>
    </cfRule>
    <cfRule type="cellIs" dxfId="1016" priority="2548" operator="equal">
      <formula>0</formula>
    </cfRule>
  </conditionalFormatting>
  <conditionalFormatting sqref="DX63">
    <cfRule type="cellIs" dxfId="1015" priority="2527" operator="greaterThan">
      <formula>100</formula>
    </cfRule>
    <cfRule type="cellIs" dxfId="1014" priority="2528" operator="equal">
      <formula>0</formula>
    </cfRule>
    <cfRule type="cellIs" dxfId="1013" priority="2529" operator="lessThan">
      <formula>0.01</formula>
    </cfRule>
    <cfRule type="cellIs" dxfId="1012" priority="2530" operator="between">
      <formula>0.01</formula>
      <formula>0.1</formula>
    </cfRule>
    <cfRule type="cellIs" dxfId="1011" priority="2531" operator="between">
      <formula>0.1</formula>
      <formula>10</formula>
    </cfRule>
    <cfRule type="cellIs" dxfId="1010" priority="2532" operator="between">
      <formula>10</formula>
      <formula>100</formula>
    </cfRule>
  </conditionalFormatting>
  <conditionalFormatting sqref="DY10:DY63">
    <cfRule type="cellIs" dxfId="1009" priority="523" operator="lessThan">
      <formula>0.01</formula>
    </cfRule>
    <cfRule type="cellIs" dxfId="1008" priority="507" operator="equal">
      <formula>0</formula>
    </cfRule>
  </conditionalFormatting>
  <conditionalFormatting sqref="DY44:DZ45">
    <cfRule type="cellIs" dxfId="1007" priority="2579" operator="between">
      <formula>10</formula>
      <formula>100</formula>
    </cfRule>
  </conditionalFormatting>
  <conditionalFormatting sqref="DZ10:DZ26">
    <cfRule type="cellIs" dxfId="1006" priority="518" operator="lessThan">
      <formula>0.01</formula>
    </cfRule>
    <cfRule type="cellIs" dxfId="1005" priority="517" operator="equal">
      <formula>0</formula>
    </cfRule>
    <cfRule type="cellIs" dxfId="1004" priority="516" operator="greaterThan">
      <formula>100</formula>
    </cfRule>
    <cfRule type="cellIs" dxfId="1003" priority="520" operator="between">
      <formula>0.1</formula>
      <formula>10</formula>
    </cfRule>
    <cfRule type="cellIs" dxfId="1002" priority="521" operator="between">
      <formula>10</formula>
      <formula>100</formula>
    </cfRule>
    <cfRule type="cellIs" dxfId="1001" priority="519" operator="between">
      <formula>0.01</formula>
      <formula>0.1</formula>
    </cfRule>
  </conditionalFormatting>
  <conditionalFormatting sqref="DZ28:DZ42">
    <cfRule type="cellIs" dxfId="1000" priority="2595" operator="equal">
      <formula>0</formula>
    </cfRule>
    <cfRule type="cellIs" dxfId="999" priority="2596" operator="lessThan">
      <formula>0.01</formula>
    </cfRule>
    <cfRule type="cellIs" dxfId="998" priority="2597" operator="between">
      <formula>0.01</formula>
      <formula>0.1</formula>
    </cfRule>
    <cfRule type="cellIs" dxfId="997" priority="2598" operator="between">
      <formula>0.1</formula>
      <formula>10</formula>
    </cfRule>
    <cfRule type="cellIs" dxfId="996" priority="2599" operator="between">
      <formula>10</formula>
      <formula>100</formula>
    </cfRule>
    <cfRule type="cellIs" dxfId="995" priority="2594" operator="greaterThan">
      <formula>100</formula>
    </cfRule>
  </conditionalFormatting>
  <conditionalFormatting sqref="DZ44:DZ45">
    <cfRule type="cellIs" dxfId="994" priority="2577" operator="between">
      <formula>0.01</formula>
      <formula>0.1</formula>
    </cfRule>
    <cfRule type="cellIs" dxfId="993" priority="2576" operator="lessThan">
      <formula>0.01</formula>
    </cfRule>
    <cfRule type="cellIs" dxfId="992" priority="2575" operator="equal">
      <formula>0</formula>
    </cfRule>
    <cfRule type="cellIs" dxfId="991" priority="2578" operator="between">
      <formula>0.1</formula>
      <formula>10</formula>
    </cfRule>
    <cfRule type="cellIs" dxfId="990" priority="2574" operator="greaterThan">
      <formula>100</formula>
    </cfRule>
  </conditionalFormatting>
  <conditionalFormatting sqref="DZ47:DZ61">
    <cfRule type="cellIs" dxfId="989" priority="2555" operator="equal">
      <formula>0</formula>
    </cfRule>
    <cfRule type="cellIs" dxfId="988" priority="2554" operator="greaterThan">
      <formula>100</formula>
    </cfRule>
    <cfRule type="cellIs" dxfId="987" priority="2559" operator="between">
      <formula>10</formula>
      <formula>100</formula>
    </cfRule>
    <cfRule type="cellIs" dxfId="986" priority="2558" operator="between">
      <formula>0.1</formula>
      <formula>10</formula>
    </cfRule>
    <cfRule type="cellIs" dxfId="985" priority="2557" operator="between">
      <formula>0.01</formula>
      <formula>0.1</formula>
    </cfRule>
    <cfRule type="cellIs" dxfId="984" priority="2556" operator="lessThan">
      <formula>0.01</formula>
    </cfRule>
  </conditionalFormatting>
  <conditionalFormatting sqref="DZ63">
    <cfRule type="cellIs" dxfId="983" priority="2534" operator="greaterThan">
      <formula>100</formula>
    </cfRule>
    <cfRule type="cellIs" dxfId="982" priority="2538" operator="between">
      <formula>0.1</formula>
      <formula>10</formula>
    </cfRule>
    <cfRule type="cellIs" dxfId="981" priority="2539" operator="between">
      <formula>10</formula>
      <formula>100</formula>
    </cfRule>
    <cfRule type="cellIs" dxfId="980" priority="2537" operator="between">
      <formula>0.01</formula>
      <formula>0.1</formula>
    </cfRule>
    <cfRule type="cellIs" dxfId="979" priority="2536" operator="lessThan">
      <formula>0.01</formula>
    </cfRule>
    <cfRule type="cellIs" dxfId="978" priority="2535" operator="equal">
      <formula>0</formula>
    </cfRule>
  </conditionalFormatting>
  <conditionalFormatting sqref="EA10:EA42 EC10:EC42">
    <cfRule type="cellIs" dxfId="977" priority="505" operator="between">
      <formula>10</formula>
      <formula>100</formula>
    </cfRule>
  </conditionalFormatting>
  <conditionalFormatting sqref="EA10:EA63 EC10:EC63">
    <cfRule type="cellIs" dxfId="976" priority="488" operator="between">
      <formula>0.01</formula>
      <formula>0.1</formula>
    </cfRule>
    <cfRule type="cellIs" dxfId="975" priority="504" operator="between">
      <formula>0.1</formula>
      <formula>10</formula>
    </cfRule>
    <cfRule type="cellIs" dxfId="974" priority="495" operator="greaterThan">
      <formula>100</formula>
    </cfRule>
  </conditionalFormatting>
  <conditionalFormatting sqref="EA10:EA63">
    <cfRule type="cellIs" dxfId="973" priority="486" operator="equal">
      <formula>0</formula>
    </cfRule>
    <cfRule type="cellIs" dxfId="972" priority="502" operator="lessThan">
      <formula>0.01</formula>
    </cfRule>
  </conditionalFormatting>
  <conditionalFormatting sqref="EA43 EC43">
    <cfRule type="cellIs" dxfId="971" priority="2526" operator="between">
      <formula>10</formula>
      <formula>100</formula>
    </cfRule>
    <cfRule type="cellIs" dxfId="970" priority="2525" operator="between">
      <formula>0.1</formula>
      <formula>10</formula>
    </cfRule>
    <cfRule type="cellIs" dxfId="969" priority="2524" operator="between">
      <formula>0.01</formula>
      <formula>0.1</formula>
    </cfRule>
  </conditionalFormatting>
  <conditionalFormatting sqref="EA46 EC46">
    <cfRule type="cellIs" dxfId="968" priority="2522" operator="between">
      <formula>0.1</formula>
      <formula>10</formula>
    </cfRule>
    <cfRule type="cellIs" dxfId="967" priority="2521" operator="between">
      <formula>0.01</formula>
      <formula>0.1</formula>
    </cfRule>
    <cfRule type="cellIs" dxfId="966" priority="2523" operator="between">
      <formula>10</formula>
      <formula>100</formula>
    </cfRule>
  </conditionalFormatting>
  <conditionalFormatting sqref="EA47:EA63 EC47:EC63">
    <cfRule type="cellIs" dxfId="965" priority="2433" operator="between">
      <formula>10</formula>
      <formula>100</formula>
    </cfRule>
  </conditionalFormatting>
  <conditionalFormatting sqref="EA44:EB45">
    <cfRule type="cellIs" dxfId="964" priority="2459" operator="between">
      <formula>10</formula>
      <formula>100</formula>
    </cfRule>
  </conditionalFormatting>
  <conditionalFormatting sqref="EB10:EB26">
    <cfRule type="cellIs" dxfId="963" priority="494" operator="between">
      <formula>10</formula>
      <formula>100</formula>
    </cfRule>
    <cfRule type="cellIs" dxfId="962" priority="489" operator="greaterThan">
      <formula>100</formula>
    </cfRule>
    <cfRule type="cellIs" dxfId="961" priority="490" operator="equal">
      <formula>0</formula>
    </cfRule>
    <cfRule type="cellIs" dxfId="960" priority="491" operator="lessThan">
      <formula>0.01</formula>
    </cfRule>
    <cfRule type="cellIs" dxfId="959" priority="492" operator="between">
      <formula>0.01</formula>
      <formula>0.1</formula>
    </cfRule>
    <cfRule type="cellIs" dxfId="958" priority="493" operator="between">
      <formula>0.1</formula>
      <formula>10</formula>
    </cfRule>
  </conditionalFormatting>
  <conditionalFormatting sqref="EB28:EB42">
    <cfRule type="cellIs" dxfId="957" priority="2476" operator="lessThan">
      <formula>0.01</formula>
    </cfRule>
    <cfRule type="cellIs" dxfId="956" priority="2475" operator="equal">
      <formula>0</formula>
    </cfRule>
    <cfRule type="cellIs" dxfId="955" priority="2474" operator="greaterThan">
      <formula>100</formula>
    </cfRule>
    <cfRule type="cellIs" dxfId="954" priority="2477" operator="between">
      <formula>0.01</formula>
      <formula>0.1</formula>
    </cfRule>
    <cfRule type="cellIs" dxfId="953" priority="2478" operator="between">
      <formula>0.1</formula>
      <formula>10</formula>
    </cfRule>
    <cfRule type="cellIs" dxfId="952" priority="2479" operator="between">
      <formula>10</formula>
      <formula>100</formula>
    </cfRule>
  </conditionalFormatting>
  <conditionalFormatting sqref="EB44:EB45">
    <cfRule type="cellIs" dxfId="951" priority="2458" operator="between">
      <formula>0.1</formula>
      <formula>10</formula>
    </cfRule>
    <cfRule type="cellIs" dxfId="950" priority="2457" operator="between">
      <formula>0.01</formula>
      <formula>0.1</formula>
    </cfRule>
    <cfRule type="cellIs" dxfId="949" priority="2456" operator="lessThan">
      <formula>0.01</formula>
    </cfRule>
    <cfRule type="cellIs" dxfId="948" priority="2455" operator="equal">
      <formula>0</formula>
    </cfRule>
    <cfRule type="cellIs" dxfId="947" priority="2454" operator="greaterThan">
      <formula>100</formula>
    </cfRule>
  </conditionalFormatting>
  <conditionalFormatting sqref="EB47:EB61">
    <cfRule type="cellIs" dxfId="946" priority="2438" operator="between">
      <formula>0.1</formula>
      <formula>10</formula>
    </cfRule>
    <cfRule type="cellIs" dxfId="945" priority="2434" operator="greaterThan">
      <formula>100</formula>
    </cfRule>
    <cfRule type="cellIs" dxfId="944" priority="2436" operator="lessThan">
      <formula>0.01</formula>
    </cfRule>
    <cfRule type="cellIs" dxfId="943" priority="2437" operator="between">
      <formula>0.01</formula>
      <formula>0.1</formula>
    </cfRule>
    <cfRule type="cellIs" dxfId="942" priority="2435" operator="equal">
      <formula>0</formula>
    </cfRule>
    <cfRule type="cellIs" dxfId="941" priority="2439" operator="between">
      <formula>10</formula>
      <formula>100</formula>
    </cfRule>
  </conditionalFormatting>
  <conditionalFormatting sqref="EB63">
    <cfRule type="cellIs" dxfId="940" priority="2419" operator="between">
      <formula>10</formula>
      <formula>100</formula>
    </cfRule>
    <cfRule type="cellIs" dxfId="939" priority="2418" operator="between">
      <formula>0.1</formula>
      <formula>10</formula>
    </cfRule>
    <cfRule type="cellIs" dxfId="938" priority="2417" operator="between">
      <formula>0.01</formula>
      <formula>0.1</formula>
    </cfRule>
    <cfRule type="cellIs" dxfId="937" priority="2416" operator="lessThan">
      <formula>0.01</formula>
    </cfRule>
    <cfRule type="cellIs" dxfId="936" priority="2415" operator="equal">
      <formula>0</formula>
    </cfRule>
    <cfRule type="cellIs" dxfId="935" priority="2414" operator="greaterThan">
      <formula>100</formula>
    </cfRule>
  </conditionalFormatting>
  <conditionalFormatting sqref="EC10:EC63">
    <cfRule type="cellIs" dxfId="934" priority="487" operator="equal">
      <formula>0</formula>
    </cfRule>
    <cfRule type="cellIs" dxfId="933" priority="503" operator="lessThan">
      <formula>0.01</formula>
    </cfRule>
  </conditionalFormatting>
  <conditionalFormatting sqref="EC44:ED45">
    <cfRule type="cellIs" dxfId="932" priority="2466" operator="between">
      <formula>10</formula>
      <formula>100</formula>
    </cfRule>
  </conditionalFormatting>
  <conditionalFormatting sqref="ED10:ED26">
    <cfRule type="cellIs" dxfId="931" priority="498" operator="lessThan">
      <formula>0.01</formula>
    </cfRule>
    <cfRule type="cellIs" dxfId="930" priority="496" operator="greaterThan">
      <formula>100</formula>
    </cfRule>
    <cfRule type="cellIs" dxfId="929" priority="499" operator="between">
      <formula>0.01</formula>
      <formula>0.1</formula>
    </cfRule>
    <cfRule type="cellIs" dxfId="928" priority="500" operator="between">
      <formula>0.1</formula>
      <formula>10</formula>
    </cfRule>
    <cfRule type="cellIs" dxfId="927" priority="501" operator="between">
      <formula>10</formula>
      <formula>100</formula>
    </cfRule>
    <cfRule type="cellIs" dxfId="926" priority="497" operator="equal">
      <formula>0</formula>
    </cfRule>
  </conditionalFormatting>
  <conditionalFormatting sqref="ED28:ED42">
    <cfRule type="cellIs" dxfId="925" priority="2482" operator="equal">
      <formula>0</formula>
    </cfRule>
    <cfRule type="cellIs" dxfId="924" priority="2483" operator="lessThan">
      <formula>0.01</formula>
    </cfRule>
    <cfRule type="cellIs" dxfId="923" priority="2484" operator="between">
      <formula>0.01</formula>
      <formula>0.1</formula>
    </cfRule>
    <cfRule type="cellIs" dxfId="922" priority="2485" operator="between">
      <formula>0.1</formula>
      <formula>10</formula>
    </cfRule>
    <cfRule type="cellIs" dxfId="921" priority="2486" operator="between">
      <formula>10</formula>
      <formula>100</formula>
    </cfRule>
    <cfRule type="cellIs" dxfId="920" priority="2481" operator="greaterThan">
      <formula>100</formula>
    </cfRule>
  </conditionalFormatting>
  <conditionalFormatting sqref="ED44:ED45">
    <cfRule type="cellIs" dxfId="919" priority="2464" operator="between">
      <formula>0.01</formula>
      <formula>0.1</formula>
    </cfRule>
    <cfRule type="cellIs" dxfId="918" priority="2465" operator="between">
      <formula>0.1</formula>
      <formula>10</formula>
    </cfRule>
    <cfRule type="cellIs" dxfId="917" priority="2461" operator="greaterThan">
      <formula>100</formula>
    </cfRule>
    <cfRule type="cellIs" dxfId="916" priority="2462" operator="equal">
      <formula>0</formula>
    </cfRule>
    <cfRule type="cellIs" dxfId="915" priority="2463" operator="lessThan">
      <formula>0.01</formula>
    </cfRule>
  </conditionalFormatting>
  <conditionalFormatting sqref="ED47:ED61">
    <cfRule type="cellIs" dxfId="914" priority="2445" operator="between">
      <formula>0.1</formula>
      <formula>10</formula>
    </cfRule>
    <cfRule type="cellIs" dxfId="913" priority="2443" operator="lessThan">
      <formula>0.01</formula>
    </cfRule>
    <cfRule type="cellIs" dxfId="912" priority="2446" operator="between">
      <formula>10</formula>
      <formula>100</formula>
    </cfRule>
    <cfRule type="cellIs" dxfId="911" priority="2442" operator="equal">
      <formula>0</formula>
    </cfRule>
    <cfRule type="cellIs" dxfId="910" priority="2441" operator="greaterThan">
      <formula>100</formula>
    </cfRule>
    <cfRule type="cellIs" dxfId="909" priority="2444" operator="between">
      <formula>0.01</formula>
      <formula>0.1</formula>
    </cfRule>
  </conditionalFormatting>
  <conditionalFormatting sqref="ED63">
    <cfRule type="cellIs" dxfId="908" priority="2421" operator="greaterThan">
      <formula>100</formula>
    </cfRule>
    <cfRule type="cellIs" dxfId="907" priority="2423" operator="lessThan">
      <formula>0.01</formula>
    </cfRule>
    <cfRule type="cellIs" dxfId="906" priority="2422" operator="equal">
      <formula>0</formula>
    </cfRule>
    <cfRule type="cellIs" dxfId="905" priority="2425" operator="between">
      <formula>0.1</formula>
      <formula>10</formula>
    </cfRule>
    <cfRule type="cellIs" dxfId="904" priority="2426" operator="between">
      <formula>10</formula>
      <formula>100</formula>
    </cfRule>
    <cfRule type="cellIs" dxfId="903" priority="2424" operator="between">
      <formula>0.01</formula>
      <formula>0.1</formula>
    </cfRule>
  </conditionalFormatting>
  <conditionalFormatting sqref="EE10:EE42 EG10:EG42">
    <cfRule type="cellIs" dxfId="902" priority="485" operator="between">
      <formula>10</formula>
      <formula>100</formula>
    </cfRule>
  </conditionalFormatting>
  <conditionalFormatting sqref="EE10:EE63 EG10:EG63">
    <cfRule type="cellIs" dxfId="901" priority="484" operator="between">
      <formula>0.1</formula>
      <formula>10</formula>
    </cfRule>
    <cfRule type="cellIs" dxfId="900" priority="475" operator="greaterThan">
      <formula>100</formula>
    </cfRule>
    <cfRule type="cellIs" dxfId="899" priority="468" operator="between">
      <formula>0.01</formula>
      <formula>0.1</formula>
    </cfRule>
  </conditionalFormatting>
  <conditionalFormatting sqref="EE10:EE63">
    <cfRule type="cellIs" dxfId="898" priority="482" operator="lessThan">
      <formula>0.01</formula>
    </cfRule>
    <cfRule type="cellIs" dxfId="897" priority="466" operator="equal">
      <formula>0</formula>
    </cfRule>
  </conditionalFormatting>
  <conditionalFormatting sqref="EE43 EG43">
    <cfRule type="cellIs" dxfId="896" priority="2413" operator="between">
      <formula>10</formula>
      <formula>100</formula>
    </cfRule>
    <cfRule type="cellIs" dxfId="895" priority="2411" operator="between">
      <formula>0.01</formula>
      <formula>0.1</formula>
    </cfRule>
    <cfRule type="cellIs" dxfId="894" priority="2412" operator="between">
      <formula>0.1</formula>
      <formula>10</formula>
    </cfRule>
  </conditionalFormatting>
  <conditionalFormatting sqref="EE46 EG46">
    <cfRule type="cellIs" dxfId="893" priority="2410" operator="between">
      <formula>10</formula>
      <formula>100</formula>
    </cfRule>
    <cfRule type="cellIs" dxfId="892" priority="2408" operator="between">
      <formula>0.01</formula>
      <formula>0.1</formula>
    </cfRule>
    <cfRule type="cellIs" dxfId="891" priority="2409" operator="between">
      <formula>0.1</formula>
      <formula>10</formula>
    </cfRule>
  </conditionalFormatting>
  <conditionalFormatting sqref="EE47:EE63 EG47:EG63">
    <cfRule type="cellIs" dxfId="890" priority="2320" operator="between">
      <formula>10</formula>
      <formula>100</formula>
    </cfRule>
  </conditionalFormatting>
  <conditionalFormatting sqref="EE44:EF45">
    <cfRule type="cellIs" dxfId="889" priority="2346" operator="between">
      <formula>10</formula>
      <formula>100</formula>
    </cfRule>
  </conditionalFormatting>
  <conditionalFormatting sqref="EF10:EF26">
    <cfRule type="cellIs" dxfId="888" priority="474" operator="between">
      <formula>10</formula>
      <formula>100</formula>
    </cfRule>
    <cfRule type="cellIs" dxfId="887" priority="473" operator="between">
      <formula>0.1</formula>
      <formula>10</formula>
    </cfRule>
    <cfRule type="cellIs" dxfId="886" priority="472" operator="between">
      <formula>0.01</formula>
      <formula>0.1</formula>
    </cfRule>
    <cfRule type="cellIs" dxfId="885" priority="471" operator="lessThan">
      <formula>0.01</formula>
    </cfRule>
    <cfRule type="cellIs" dxfId="884" priority="470" operator="equal">
      <formula>0</formula>
    </cfRule>
    <cfRule type="cellIs" dxfId="883" priority="469" operator="greaterThan">
      <formula>100</formula>
    </cfRule>
  </conditionalFormatting>
  <conditionalFormatting sqref="EF28:EF42">
    <cfRule type="cellIs" dxfId="882" priority="2365" operator="between">
      <formula>0.1</formula>
      <formula>10</formula>
    </cfRule>
    <cfRule type="cellIs" dxfId="881" priority="2366" operator="between">
      <formula>10</formula>
      <formula>100</formula>
    </cfRule>
    <cfRule type="cellIs" dxfId="880" priority="2361" operator="greaterThan">
      <formula>100</formula>
    </cfRule>
    <cfRule type="cellIs" dxfId="879" priority="2362" operator="equal">
      <formula>0</formula>
    </cfRule>
    <cfRule type="cellIs" dxfId="878" priority="2363" operator="lessThan">
      <formula>0.01</formula>
    </cfRule>
    <cfRule type="cellIs" dxfId="877" priority="2364" operator="between">
      <formula>0.01</formula>
      <formula>0.1</formula>
    </cfRule>
  </conditionalFormatting>
  <conditionalFormatting sqref="EF44:EF45">
    <cfRule type="cellIs" dxfId="876" priority="2341" operator="greaterThan">
      <formula>100</formula>
    </cfRule>
    <cfRule type="cellIs" dxfId="875" priority="2342" operator="equal">
      <formula>0</formula>
    </cfRule>
    <cfRule type="cellIs" dxfId="874" priority="2345" operator="between">
      <formula>0.1</formula>
      <formula>10</formula>
    </cfRule>
    <cfRule type="cellIs" dxfId="873" priority="2344" operator="between">
      <formula>0.01</formula>
      <formula>0.1</formula>
    </cfRule>
    <cfRule type="cellIs" dxfId="872" priority="2343" operator="lessThan">
      <formula>0.01</formula>
    </cfRule>
  </conditionalFormatting>
  <conditionalFormatting sqref="EF47:EF61">
    <cfRule type="cellIs" dxfId="871" priority="2326" operator="between">
      <formula>10</formula>
      <formula>100</formula>
    </cfRule>
    <cfRule type="cellIs" dxfId="870" priority="2325" operator="between">
      <formula>0.1</formula>
      <formula>10</formula>
    </cfRule>
    <cfRule type="cellIs" dxfId="869" priority="2324" operator="between">
      <formula>0.01</formula>
      <formula>0.1</formula>
    </cfRule>
    <cfRule type="cellIs" dxfId="868" priority="2323" operator="lessThan">
      <formula>0.01</formula>
    </cfRule>
    <cfRule type="cellIs" dxfId="867" priority="2322" operator="equal">
      <formula>0</formula>
    </cfRule>
    <cfRule type="cellIs" dxfId="866" priority="2321" operator="greaterThan">
      <formula>100</formula>
    </cfRule>
  </conditionalFormatting>
  <conditionalFormatting sqref="EF63">
    <cfRule type="cellIs" dxfId="865" priority="2306" operator="between">
      <formula>10</formula>
      <formula>100</formula>
    </cfRule>
    <cfRule type="cellIs" dxfId="864" priority="2304" operator="between">
      <formula>0.01</formula>
      <formula>0.1</formula>
    </cfRule>
    <cfRule type="cellIs" dxfId="863" priority="2303" operator="lessThan">
      <formula>0.01</formula>
    </cfRule>
    <cfRule type="cellIs" dxfId="862" priority="2302" operator="equal">
      <formula>0</formula>
    </cfRule>
    <cfRule type="cellIs" dxfId="861" priority="2301" operator="greaterThan">
      <formula>100</formula>
    </cfRule>
    <cfRule type="cellIs" dxfId="860" priority="2305" operator="between">
      <formula>0.1</formula>
      <formula>10</formula>
    </cfRule>
  </conditionalFormatting>
  <conditionalFormatting sqref="EG10:EG63">
    <cfRule type="cellIs" dxfId="859" priority="483" operator="lessThan">
      <formula>0.01</formula>
    </cfRule>
    <cfRule type="cellIs" dxfId="858" priority="467" operator="equal">
      <formula>0</formula>
    </cfRule>
  </conditionalFormatting>
  <conditionalFormatting sqref="EG44:EH45">
    <cfRule type="cellIs" dxfId="857" priority="2353" operator="between">
      <formula>10</formula>
      <formula>100</formula>
    </cfRule>
  </conditionalFormatting>
  <conditionalFormatting sqref="EH10:EH26">
    <cfRule type="cellIs" dxfId="856" priority="476" operator="greaterThan">
      <formula>100</formula>
    </cfRule>
    <cfRule type="cellIs" dxfId="855" priority="479" operator="between">
      <formula>0.01</formula>
      <formula>0.1</formula>
    </cfRule>
    <cfRule type="cellIs" dxfId="854" priority="478" operator="lessThan">
      <formula>0.01</formula>
    </cfRule>
    <cfRule type="cellIs" dxfId="853" priority="477" operator="equal">
      <formula>0</formula>
    </cfRule>
    <cfRule type="cellIs" dxfId="852" priority="481" operator="between">
      <formula>10</formula>
      <formula>100</formula>
    </cfRule>
    <cfRule type="cellIs" dxfId="851" priority="480" operator="between">
      <formula>0.1</formula>
      <formula>10</formula>
    </cfRule>
  </conditionalFormatting>
  <conditionalFormatting sqref="EH28:EH42">
    <cfRule type="cellIs" dxfId="850" priority="2371" operator="between">
      <formula>0.01</formula>
      <formula>0.1</formula>
    </cfRule>
    <cfRule type="cellIs" dxfId="849" priority="2372" operator="between">
      <formula>0.1</formula>
      <formula>10</formula>
    </cfRule>
    <cfRule type="cellIs" dxfId="848" priority="2373" operator="between">
      <formula>10</formula>
      <formula>100</formula>
    </cfRule>
    <cfRule type="cellIs" dxfId="847" priority="2370" operator="lessThan">
      <formula>0.01</formula>
    </cfRule>
    <cfRule type="cellIs" dxfId="846" priority="2368" operator="greaterThan">
      <formula>100</formula>
    </cfRule>
    <cfRule type="cellIs" dxfId="845" priority="2369" operator="equal">
      <formula>0</formula>
    </cfRule>
  </conditionalFormatting>
  <conditionalFormatting sqref="EH44:EH45">
    <cfRule type="cellIs" dxfId="844" priority="2348" operator="greaterThan">
      <formula>100</formula>
    </cfRule>
    <cfRule type="cellIs" dxfId="843" priority="2352" operator="between">
      <formula>0.1</formula>
      <formula>10</formula>
    </cfRule>
    <cfRule type="cellIs" dxfId="842" priority="2351" operator="between">
      <formula>0.01</formula>
      <formula>0.1</formula>
    </cfRule>
    <cfRule type="cellIs" dxfId="841" priority="2350" operator="lessThan">
      <formula>0.01</formula>
    </cfRule>
    <cfRule type="cellIs" dxfId="840" priority="2349" operator="equal">
      <formula>0</formula>
    </cfRule>
  </conditionalFormatting>
  <conditionalFormatting sqref="EH47:EH61">
    <cfRule type="cellIs" dxfId="839" priority="2329" operator="equal">
      <formula>0</formula>
    </cfRule>
    <cfRule type="cellIs" dxfId="838" priority="2330" operator="lessThan">
      <formula>0.01</formula>
    </cfRule>
    <cfRule type="cellIs" dxfId="837" priority="2331" operator="between">
      <formula>0.01</formula>
      <formula>0.1</formula>
    </cfRule>
    <cfRule type="cellIs" dxfId="836" priority="2332" operator="between">
      <formula>0.1</formula>
      <formula>10</formula>
    </cfRule>
    <cfRule type="cellIs" dxfId="835" priority="2333" operator="between">
      <formula>10</formula>
      <formula>100</formula>
    </cfRule>
    <cfRule type="cellIs" dxfId="834" priority="2328" operator="greaterThan">
      <formula>100</formula>
    </cfRule>
  </conditionalFormatting>
  <conditionalFormatting sqref="EH63">
    <cfRule type="cellIs" dxfId="833" priority="2313" operator="between">
      <formula>10</formula>
      <formula>100</formula>
    </cfRule>
    <cfRule type="cellIs" dxfId="832" priority="2308" operator="greaterThan">
      <formula>100</formula>
    </cfRule>
    <cfRule type="cellIs" dxfId="831" priority="2309" operator="equal">
      <formula>0</formula>
    </cfRule>
    <cfRule type="cellIs" dxfId="830" priority="2310" operator="lessThan">
      <formula>0.01</formula>
    </cfRule>
    <cfRule type="cellIs" dxfId="829" priority="2311" operator="between">
      <formula>0.01</formula>
      <formula>0.1</formula>
    </cfRule>
    <cfRule type="cellIs" dxfId="828" priority="2312" operator="between">
      <formula>0.1</formula>
      <formula>10</formula>
    </cfRule>
  </conditionalFormatting>
  <conditionalFormatting sqref="EI10:EI63 EK10:EK63">
    <cfRule type="cellIs" dxfId="827" priority="1306" operator="between">
      <formula>0.1</formula>
      <formula>10</formula>
    </cfRule>
    <cfRule type="cellIs" dxfId="826" priority="1305" operator="between">
      <formula>0.01</formula>
      <formula>0.1</formula>
    </cfRule>
    <cfRule type="cellIs" dxfId="825" priority="1294" operator="greaterThan">
      <formula>100</formula>
    </cfRule>
  </conditionalFormatting>
  <conditionalFormatting sqref="EI10:EI63">
    <cfRule type="cellIs" dxfId="824" priority="1302" operator="lessThan">
      <formula>0.01</formula>
    </cfRule>
    <cfRule type="cellIs" dxfId="823" priority="1301" operator="equal">
      <formula>0</formula>
    </cfRule>
  </conditionalFormatting>
  <conditionalFormatting sqref="EI27 EK27 EI43 EK43 EM27 EO27 EM43 EO43 EQ27 ES27 EQ43 ES43">
    <cfRule type="cellIs" dxfId="822" priority="6032" operator="between">
      <formula>10</formula>
      <formula>100</formula>
    </cfRule>
  </conditionalFormatting>
  <conditionalFormatting sqref="EI43 EI46 EM43 EM46 EQ43 EQ46">
    <cfRule type="cellIs" dxfId="821" priority="7043" operator="equal">
      <formula>0</formula>
    </cfRule>
  </conditionalFormatting>
  <conditionalFormatting sqref="EI43 EK43 EM43 EO43 EQ43 ES43 EI46 EK46 EM46 EO46 EQ46 ES46 FW62 FY62">
    <cfRule type="cellIs" dxfId="820" priority="6517" operator="between">
      <formula>10</formula>
      <formula>100</formula>
    </cfRule>
  </conditionalFormatting>
  <conditionalFormatting sqref="EI43 EK43 EM43 EO43 EQ43 ES43 EI46 EK46 EM46 EO46 EQ46 ES46">
    <cfRule type="cellIs" dxfId="819" priority="6516" operator="between">
      <formula>0.1</formula>
      <formula>10</formula>
    </cfRule>
  </conditionalFormatting>
  <conditionalFormatting sqref="EI46 EK46 EM46 EO46 EQ46 ES46 EI43 EK43 EM43 EO43 EQ43 ES43">
    <cfRule type="cellIs" dxfId="818" priority="6515" operator="between">
      <formula>0.01</formula>
      <formula>0.1</formula>
    </cfRule>
  </conditionalFormatting>
  <conditionalFormatting sqref="EI46 EK46 EM46 EO46 EQ46 ES46">
    <cfRule type="cellIs" dxfId="817" priority="6249" operator="between">
      <formula>10</formula>
      <formula>100</formula>
    </cfRule>
  </conditionalFormatting>
  <conditionalFormatting sqref="EI62:EI63 EK62:EK63">
    <cfRule type="cellIs" dxfId="816" priority="1307" operator="between">
      <formula>10</formula>
      <formula>100</formula>
    </cfRule>
  </conditionalFormatting>
  <conditionalFormatting sqref="EI10:EJ26">
    <cfRule type="cellIs" dxfId="815" priority="1373" operator="between">
      <formula>10</formula>
      <formula>100</formula>
    </cfRule>
  </conditionalFormatting>
  <conditionalFormatting sqref="EI28:EJ42">
    <cfRule type="cellIs" dxfId="814" priority="1353" operator="between">
      <formula>10</formula>
      <formula>100</formula>
    </cfRule>
  </conditionalFormatting>
  <conditionalFormatting sqref="EI44:EJ45">
    <cfRule type="cellIs" dxfId="813" priority="1333" operator="between">
      <formula>10</formula>
      <formula>100</formula>
    </cfRule>
  </conditionalFormatting>
  <conditionalFormatting sqref="EI47:EJ61">
    <cfRule type="cellIs" dxfId="812" priority="1313" operator="between">
      <formula>10</formula>
      <formula>100</formula>
    </cfRule>
  </conditionalFormatting>
  <conditionalFormatting sqref="EJ10:EJ26">
    <cfRule type="cellIs" dxfId="811" priority="1372" operator="between">
      <formula>0.1</formula>
      <formula>10</formula>
    </cfRule>
    <cfRule type="cellIs" dxfId="810" priority="1371" operator="between">
      <formula>0.01</formula>
      <formula>0.1</formula>
    </cfRule>
    <cfRule type="cellIs" dxfId="809" priority="1369" operator="equal">
      <formula>0</formula>
    </cfRule>
    <cfRule type="cellIs" dxfId="808" priority="1368" operator="greaterThan">
      <formula>100</formula>
    </cfRule>
    <cfRule type="cellIs" dxfId="807" priority="1370" operator="lessThan">
      <formula>0.01</formula>
    </cfRule>
  </conditionalFormatting>
  <conditionalFormatting sqref="EJ28:EJ42">
    <cfRule type="cellIs" dxfId="806" priority="1348" operator="greaterThan">
      <formula>100</formula>
    </cfRule>
    <cfRule type="cellIs" dxfId="805" priority="1352" operator="between">
      <formula>0.1</formula>
      <formula>10</formula>
    </cfRule>
    <cfRule type="cellIs" dxfId="804" priority="1349" operator="equal">
      <formula>0</formula>
    </cfRule>
    <cfRule type="cellIs" dxfId="803" priority="1350" operator="lessThan">
      <formula>0.01</formula>
    </cfRule>
    <cfRule type="cellIs" dxfId="802" priority="1351" operator="between">
      <formula>0.01</formula>
      <formula>0.1</formula>
    </cfRule>
  </conditionalFormatting>
  <conditionalFormatting sqref="EJ44:EJ45">
    <cfRule type="cellIs" dxfId="801" priority="1332" operator="between">
      <formula>0.1</formula>
      <formula>10</formula>
    </cfRule>
    <cfRule type="cellIs" dxfId="800" priority="1331" operator="between">
      <formula>0.01</formula>
      <formula>0.1</formula>
    </cfRule>
    <cfRule type="cellIs" dxfId="799" priority="1328" operator="greaterThan">
      <formula>100</formula>
    </cfRule>
    <cfRule type="cellIs" dxfId="798" priority="1329" operator="equal">
      <formula>0</formula>
    </cfRule>
    <cfRule type="cellIs" dxfId="797" priority="1330" operator="lessThan">
      <formula>0.01</formula>
    </cfRule>
  </conditionalFormatting>
  <conditionalFormatting sqref="EJ47:EJ61">
    <cfRule type="cellIs" dxfId="796" priority="1308" operator="greaterThan">
      <formula>100</formula>
    </cfRule>
    <cfRule type="cellIs" dxfId="795" priority="1309" operator="equal">
      <formula>0</formula>
    </cfRule>
    <cfRule type="cellIs" dxfId="794" priority="1310" operator="lessThan">
      <formula>0.01</formula>
    </cfRule>
    <cfRule type="cellIs" dxfId="793" priority="1311" operator="between">
      <formula>0.01</formula>
      <formula>0.1</formula>
    </cfRule>
    <cfRule type="cellIs" dxfId="792" priority="1312" operator="between">
      <formula>0.1</formula>
      <formula>10</formula>
    </cfRule>
  </conditionalFormatting>
  <conditionalFormatting sqref="EJ63">
    <cfRule type="cellIs" dxfId="791" priority="1293" operator="between">
      <formula>10</formula>
      <formula>100</formula>
    </cfRule>
    <cfRule type="cellIs" dxfId="790" priority="1292" operator="between">
      <formula>0.1</formula>
      <formula>10</formula>
    </cfRule>
    <cfRule type="cellIs" dxfId="789" priority="1290" operator="lessThan">
      <formula>0.01</formula>
    </cfRule>
    <cfRule type="cellIs" dxfId="788" priority="1289" operator="equal">
      <formula>0</formula>
    </cfRule>
    <cfRule type="cellIs" dxfId="787" priority="1288" operator="greaterThan">
      <formula>100</formula>
    </cfRule>
    <cfRule type="cellIs" dxfId="786" priority="1291" operator="between">
      <formula>0.01</formula>
      <formula>0.1</formula>
    </cfRule>
  </conditionalFormatting>
  <conditionalFormatting sqref="EK10:EK63">
    <cfRule type="cellIs" dxfId="785" priority="1303" operator="equal">
      <formula>0</formula>
    </cfRule>
    <cfRule type="cellIs" dxfId="784" priority="1304" operator="lessThan">
      <formula>0.01</formula>
    </cfRule>
  </conditionalFormatting>
  <conditionalFormatting sqref="EK10:EL26">
    <cfRule type="cellIs" dxfId="783" priority="1380" operator="between">
      <formula>10</formula>
      <formula>100</formula>
    </cfRule>
  </conditionalFormatting>
  <conditionalFormatting sqref="EK28:EL42">
    <cfRule type="cellIs" dxfId="782" priority="1360" operator="between">
      <formula>10</formula>
      <formula>100</formula>
    </cfRule>
  </conditionalFormatting>
  <conditionalFormatting sqref="EK44:EL45">
    <cfRule type="cellIs" dxfId="781" priority="1340" operator="between">
      <formula>10</formula>
      <formula>100</formula>
    </cfRule>
  </conditionalFormatting>
  <conditionalFormatting sqref="EK47:EL61">
    <cfRule type="cellIs" dxfId="780" priority="1320" operator="between">
      <formula>10</formula>
      <formula>100</formula>
    </cfRule>
  </conditionalFormatting>
  <conditionalFormatting sqref="EL10:EL26">
    <cfRule type="cellIs" dxfId="779" priority="1375" operator="greaterThan">
      <formula>100</formula>
    </cfRule>
    <cfRule type="cellIs" dxfId="778" priority="1376" operator="equal">
      <formula>0</formula>
    </cfRule>
    <cfRule type="cellIs" dxfId="777" priority="1379" operator="between">
      <formula>0.1</formula>
      <formula>10</formula>
    </cfRule>
    <cfRule type="cellIs" dxfId="776" priority="1377" operator="lessThan">
      <formula>0.01</formula>
    </cfRule>
    <cfRule type="cellIs" dxfId="775" priority="1378" operator="between">
      <formula>0.01</formula>
      <formula>0.1</formula>
    </cfRule>
  </conditionalFormatting>
  <conditionalFormatting sqref="EL28:EL42">
    <cfRule type="cellIs" dxfId="774" priority="1356" operator="equal">
      <formula>0</formula>
    </cfRule>
    <cfRule type="cellIs" dxfId="773" priority="1355" operator="greaterThan">
      <formula>100</formula>
    </cfRule>
    <cfRule type="cellIs" dxfId="772" priority="1359" operator="between">
      <formula>0.1</formula>
      <formula>10</formula>
    </cfRule>
    <cfRule type="cellIs" dxfId="771" priority="1358" operator="between">
      <formula>0.01</formula>
      <formula>0.1</formula>
    </cfRule>
    <cfRule type="cellIs" dxfId="770" priority="1357" operator="lessThan">
      <formula>0.01</formula>
    </cfRule>
  </conditionalFormatting>
  <conditionalFormatting sqref="EL44:EL45">
    <cfRule type="cellIs" dxfId="769" priority="1338" operator="between">
      <formula>0.01</formula>
      <formula>0.1</formula>
    </cfRule>
    <cfRule type="cellIs" dxfId="768" priority="1337" operator="lessThan">
      <formula>0.01</formula>
    </cfRule>
    <cfRule type="cellIs" dxfId="767" priority="1336" operator="equal">
      <formula>0</formula>
    </cfRule>
    <cfRule type="cellIs" dxfId="766" priority="1339" operator="between">
      <formula>0.1</formula>
      <formula>10</formula>
    </cfRule>
    <cfRule type="cellIs" dxfId="765" priority="1335" operator="greaterThan">
      <formula>100</formula>
    </cfRule>
  </conditionalFormatting>
  <conditionalFormatting sqref="EL47:EL61">
    <cfRule type="cellIs" dxfId="764" priority="1319" operator="between">
      <formula>0.1</formula>
      <formula>10</formula>
    </cfRule>
    <cfRule type="cellIs" dxfId="763" priority="1316" operator="equal">
      <formula>0</formula>
    </cfRule>
    <cfRule type="cellIs" dxfId="762" priority="1315" operator="greaterThan">
      <formula>100</formula>
    </cfRule>
    <cfRule type="cellIs" dxfId="761" priority="1317" operator="lessThan">
      <formula>0.01</formula>
    </cfRule>
    <cfRule type="cellIs" dxfId="760" priority="1318" operator="between">
      <formula>0.01</formula>
      <formula>0.1</formula>
    </cfRule>
  </conditionalFormatting>
  <conditionalFormatting sqref="EL63">
    <cfRule type="cellIs" dxfId="759" priority="1300" operator="between">
      <formula>10</formula>
      <formula>100</formula>
    </cfRule>
    <cfRule type="cellIs" dxfId="758" priority="1295" operator="greaterThan">
      <formula>100</formula>
    </cfRule>
    <cfRule type="cellIs" dxfId="757" priority="1296" operator="equal">
      <formula>0</formula>
    </cfRule>
    <cfRule type="cellIs" dxfId="756" priority="1297" operator="lessThan">
      <formula>0.01</formula>
    </cfRule>
    <cfRule type="cellIs" dxfId="755" priority="1298" operator="between">
      <formula>0.01</formula>
      <formula>0.1</formula>
    </cfRule>
    <cfRule type="cellIs" dxfId="754" priority="1299" operator="between">
      <formula>0.1</formula>
      <formula>10</formula>
    </cfRule>
  </conditionalFormatting>
  <conditionalFormatting sqref="EM10:EM63 EO10:EO63">
    <cfRule type="cellIs" dxfId="753" priority="72" operator="between">
      <formula>0.1</formula>
      <formula>10</formula>
    </cfRule>
    <cfRule type="cellIs" dxfId="752" priority="69" operator="greaterThan">
      <formula>100</formula>
    </cfRule>
    <cfRule type="cellIs" dxfId="751" priority="62" operator="between">
      <formula>0.01</formula>
      <formula>0.1</formula>
    </cfRule>
  </conditionalFormatting>
  <conditionalFormatting sqref="EM10:EM63">
    <cfRule type="cellIs" dxfId="750" priority="70" operator="lessThan">
      <formula>0.01</formula>
    </cfRule>
    <cfRule type="cellIs" dxfId="749" priority="60" operator="equal">
      <formula>0</formula>
    </cfRule>
  </conditionalFormatting>
  <conditionalFormatting sqref="EM62:EM63 EO62:EO63">
    <cfRule type="cellIs" dxfId="748" priority="73" operator="between">
      <formula>10</formula>
      <formula>100</formula>
    </cfRule>
  </conditionalFormatting>
  <conditionalFormatting sqref="EM10:EO26">
    <cfRule type="cellIs" dxfId="747" priority="272" operator="between">
      <formula>10</formula>
      <formula>100</formula>
    </cfRule>
  </conditionalFormatting>
  <conditionalFormatting sqref="EM39:EO42">
    <cfRule type="cellIs" dxfId="746" priority="204" operator="between">
      <formula>10</formula>
      <formula>100</formula>
    </cfRule>
  </conditionalFormatting>
  <conditionalFormatting sqref="EM44:EO45">
    <cfRule type="cellIs" dxfId="745" priority="170" operator="between">
      <formula>10</formula>
      <formula>100</formula>
    </cfRule>
  </conditionalFormatting>
  <conditionalFormatting sqref="EM55:EO61">
    <cfRule type="cellIs" dxfId="744" priority="102" operator="between">
      <formula>10</formula>
      <formula>100</formula>
    </cfRule>
  </conditionalFormatting>
  <conditionalFormatting sqref="EM28:ES38">
    <cfRule type="cellIs" dxfId="743" priority="224" operator="between">
      <formula>10</formula>
      <formula>100</formula>
    </cfRule>
  </conditionalFormatting>
  <conditionalFormatting sqref="EM47:ES54">
    <cfRule type="cellIs" dxfId="742" priority="122" operator="between">
      <formula>10</formula>
      <formula>100</formula>
    </cfRule>
  </conditionalFormatting>
  <conditionalFormatting sqref="EN10:EN26">
    <cfRule type="cellIs" dxfId="741" priority="268" operator="equal">
      <formula>0</formula>
    </cfRule>
    <cfRule type="cellIs" dxfId="740" priority="267" operator="greaterThan">
      <formula>100</formula>
    </cfRule>
    <cfRule type="cellIs" dxfId="739" priority="269" operator="lessThan">
      <formula>0.01</formula>
    </cfRule>
    <cfRule type="cellIs" dxfId="738" priority="270" operator="between">
      <formula>0.01</formula>
      <formula>0.1</formula>
    </cfRule>
    <cfRule type="cellIs" dxfId="737" priority="271" operator="between">
      <formula>0.1</formula>
      <formula>10</formula>
    </cfRule>
  </conditionalFormatting>
  <conditionalFormatting sqref="EN28:EN42">
    <cfRule type="cellIs" dxfId="736" priority="199" operator="greaterThan">
      <formula>100</formula>
    </cfRule>
    <cfRule type="cellIs" dxfId="735" priority="202" operator="between">
      <formula>0.01</formula>
      <formula>0.1</formula>
    </cfRule>
    <cfRule type="cellIs" dxfId="734" priority="203" operator="between">
      <formula>0.1</formula>
      <formula>10</formula>
    </cfRule>
    <cfRule type="cellIs" dxfId="733" priority="200" operator="equal">
      <formula>0</formula>
    </cfRule>
    <cfRule type="cellIs" dxfId="732" priority="201" operator="lessThan">
      <formula>0.01</formula>
    </cfRule>
  </conditionalFormatting>
  <conditionalFormatting sqref="EN44:EN45">
    <cfRule type="cellIs" dxfId="731" priority="165" operator="greaterThan">
      <formula>100</formula>
    </cfRule>
    <cfRule type="cellIs" dxfId="730" priority="169" operator="between">
      <formula>0.1</formula>
      <formula>10</formula>
    </cfRule>
    <cfRule type="cellIs" dxfId="729" priority="168" operator="between">
      <formula>0.01</formula>
      <formula>0.1</formula>
    </cfRule>
    <cfRule type="cellIs" dxfId="728" priority="167" operator="lessThan">
      <formula>0.01</formula>
    </cfRule>
    <cfRule type="cellIs" dxfId="727" priority="166" operator="equal">
      <formula>0</formula>
    </cfRule>
  </conditionalFormatting>
  <conditionalFormatting sqref="EN47:EN61">
    <cfRule type="cellIs" dxfId="726" priority="101" operator="between">
      <formula>0.1</formula>
      <formula>10</formula>
    </cfRule>
    <cfRule type="cellIs" dxfId="725" priority="100" operator="between">
      <formula>0.01</formula>
      <formula>0.1</formula>
    </cfRule>
    <cfRule type="cellIs" dxfId="724" priority="99" operator="lessThan">
      <formula>0.01</formula>
    </cfRule>
    <cfRule type="cellIs" dxfId="723" priority="98" operator="equal">
      <formula>0</formula>
    </cfRule>
    <cfRule type="cellIs" dxfId="722" priority="97" operator="greaterThan">
      <formula>100</formula>
    </cfRule>
  </conditionalFormatting>
  <conditionalFormatting sqref="EN63">
    <cfRule type="cellIs" dxfId="721" priority="63" operator="greaterThan">
      <formula>100</formula>
    </cfRule>
    <cfRule type="cellIs" dxfId="720" priority="64" operator="equal">
      <formula>0</formula>
    </cfRule>
    <cfRule type="cellIs" dxfId="719" priority="65" operator="lessThan">
      <formula>0.01</formula>
    </cfRule>
    <cfRule type="cellIs" dxfId="718" priority="66" operator="between">
      <formula>0.01</formula>
      <formula>0.1</formula>
    </cfRule>
    <cfRule type="cellIs" dxfId="717" priority="67" operator="between">
      <formula>0.1</formula>
      <formula>10</formula>
    </cfRule>
    <cfRule type="cellIs" dxfId="716" priority="68" operator="between">
      <formula>10</formula>
      <formula>100</formula>
    </cfRule>
  </conditionalFormatting>
  <conditionalFormatting sqref="EO10:EO63">
    <cfRule type="cellIs" dxfId="715" priority="71" operator="lessThan">
      <formula>0.01</formula>
    </cfRule>
    <cfRule type="cellIs" dxfId="714" priority="61" operator="equal">
      <formula>0</formula>
    </cfRule>
  </conditionalFormatting>
  <conditionalFormatting sqref="EP10:EP26">
    <cfRule type="cellIs" dxfId="713" priority="1278" operator="between">
      <formula>0.01</formula>
      <formula>0.1</formula>
    </cfRule>
    <cfRule type="cellIs" dxfId="712" priority="1277" operator="lessThan">
      <formula>0.01</formula>
    </cfRule>
    <cfRule type="cellIs" dxfId="711" priority="1276" operator="equal">
      <formula>0</formula>
    </cfRule>
    <cfRule type="cellIs" dxfId="710" priority="1275" operator="greaterThan">
      <formula>100</formula>
    </cfRule>
    <cfRule type="cellIs" dxfId="709" priority="1280" operator="between">
      <formula>10</formula>
      <formula>100</formula>
    </cfRule>
    <cfRule type="cellIs" dxfId="708" priority="1279" operator="between">
      <formula>0.1</formula>
      <formula>10</formula>
    </cfRule>
  </conditionalFormatting>
  <conditionalFormatting sqref="EP28:EP42">
    <cfRule type="cellIs" dxfId="707" priority="213" operator="between">
      <formula>0.01</formula>
      <formula>0.1</formula>
    </cfRule>
    <cfRule type="cellIs" dxfId="706" priority="210" operator="greaterThan">
      <formula>100</formula>
    </cfRule>
    <cfRule type="cellIs" dxfId="705" priority="211" operator="equal">
      <formula>0</formula>
    </cfRule>
    <cfRule type="cellIs" dxfId="704" priority="212" operator="lessThan">
      <formula>0.01</formula>
    </cfRule>
    <cfRule type="cellIs" dxfId="703" priority="214" operator="between">
      <formula>0.1</formula>
      <formula>10</formula>
    </cfRule>
  </conditionalFormatting>
  <conditionalFormatting sqref="EP39:EP42">
    <cfRule type="cellIs" dxfId="702" priority="215" operator="between">
      <formula>10</formula>
      <formula>100</formula>
    </cfRule>
  </conditionalFormatting>
  <conditionalFormatting sqref="EP44:EP45">
    <cfRule type="cellIs" dxfId="701" priority="177" operator="equal">
      <formula>0</formula>
    </cfRule>
    <cfRule type="cellIs" dxfId="700" priority="176" operator="greaterThan">
      <formula>100</formula>
    </cfRule>
    <cfRule type="cellIs" dxfId="699" priority="180" operator="between">
      <formula>0.1</formula>
      <formula>10</formula>
    </cfRule>
    <cfRule type="cellIs" dxfId="698" priority="179" operator="between">
      <formula>0.01</formula>
      <formula>0.1</formula>
    </cfRule>
    <cfRule type="cellIs" dxfId="697" priority="178" operator="lessThan">
      <formula>0.01</formula>
    </cfRule>
    <cfRule type="cellIs" dxfId="696" priority="181" operator="between">
      <formula>10</formula>
      <formula>100</formula>
    </cfRule>
  </conditionalFormatting>
  <conditionalFormatting sqref="EP47:EP61">
    <cfRule type="cellIs" dxfId="695" priority="108" operator="greaterThan">
      <formula>100</formula>
    </cfRule>
    <cfRule type="cellIs" dxfId="694" priority="111" operator="between">
      <formula>0.01</formula>
      <formula>0.1</formula>
    </cfRule>
    <cfRule type="cellIs" dxfId="693" priority="109" operator="equal">
      <formula>0</formula>
    </cfRule>
    <cfRule type="cellIs" dxfId="692" priority="110" operator="lessThan">
      <formula>0.01</formula>
    </cfRule>
    <cfRule type="cellIs" dxfId="691" priority="112" operator="between">
      <formula>0.1</formula>
      <formula>10</formula>
    </cfRule>
  </conditionalFormatting>
  <conditionalFormatting sqref="EP55:EP61">
    <cfRule type="cellIs" dxfId="690" priority="113" operator="between">
      <formula>10</formula>
      <formula>100</formula>
    </cfRule>
  </conditionalFormatting>
  <conditionalFormatting sqref="EP63">
    <cfRule type="cellIs" dxfId="689" priority="74" operator="greaterThan">
      <formula>100</formula>
    </cfRule>
    <cfRule type="cellIs" dxfId="688" priority="76" operator="lessThan">
      <formula>0.01</formula>
    </cfRule>
    <cfRule type="cellIs" dxfId="687" priority="75" operator="equal">
      <formula>0</formula>
    </cfRule>
    <cfRule type="cellIs" dxfId="686" priority="78" operator="between">
      <formula>0.1</formula>
      <formula>10</formula>
    </cfRule>
    <cfRule type="cellIs" dxfId="685" priority="79" operator="between">
      <formula>10</formula>
      <formula>100</formula>
    </cfRule>
    <cfRule type="cellIs" dxfId="684" priority="77" operator="between">
      <formula>0.01</formula>
      <formula>0.1</formula>
    </cfRule>
  </conditionalFormatting>
  <conditionalFormatting sqref="EQ10:EQ63 ES10:ES63">
    <cfRule type="cellIs" dxfId="683" priority="48" operator="between">
      <formula>0.01</formula>
      <formula>0.1</formula>
    </cfRule>
    <cfRule type="cellIs" dxfId="682" priority="55" operator="greaterThan">
      <formula>100</formula>
    </cfRule>
    <cfRule type="cellIs" dxfId="681" priority="58" operator="between">
      <formula>0.1</formula>
      <formula>10</formula>
    </cfRule>
  </conditionalFormatting>
  <conditionalFormatting sqref="EQ10:EQ63">
    <cfRule type="cellIs" dxfId="680" priority="56" operator="lessThan">
      <formula>0.01</formula>
    </cfRule>
    <cfRule type="cellIs" dxfId="679" priority="46" operator="equal">
      <formula>0</formula>
    </cfRule>
  </conditionalFormatting>
  <conditionalFormatting sqref="EQ62:EQ63 ES62:ES63">
    <cfRule type="cellIs" dxfId="678" priority="59" operator="between">
      <formula>10</formula>
      <formula>100</formula>
    </cfRule>
  </conditionalFormatting>
  <conditionalFormatting sqref="EQ10:ES26">
    <cfRule type="cellIs" dxfId="677" priority="258" operator="between">
      <formula>10</formula>
      <formula>100</formula>
    </cfRule>
  </conditionalFormatting>
  <conditionalFormatting sqref="EQ39:ES42">
    <cfRule type="cellIs" dxfId="676" priority="190" operator="between">
      <formula>10</formula>
      <formula>100</formula>
    </cfRule>
  </conditionalFormatting>
  <conditionalFormatting sqref="EQ44:ES45">
    <cfRule type="cellIs" dxfId="675" priority="156" operator="between">
      <formula>10</formula>
      <formula>100</formula>
    </cfRule>
  </conditionalFormatting>
  <conditionalFormatting sqref="EQ55:ES61">
    <cfRule type="cellIs" dxfId="674" priority="88" operator="between">
      <formula>10</formula>
      <formula>100</formula>
    </cfRule>
  </conditionalFormatting>
  <conditionalFormatting sqref="ER10:ER26">
    <cfRule type="cellIs" dxfId="673" priority="253" operator="greaterThan">
      <formula>100</formula>
    </cfRule>
    <cfRule type="cellIs" dxfId="672" priority="254" operator="equal">
      <formula>0</formula>
    </cfRule>
    <cfRule type="cellIs" dxfId="671" priority="255" operator="lessThan">
      <formula>0.01</formula>
    </cfRule>
    <cfRule type="cellIs" dxfId="670" priority="256" operator="between">
      <formula>0.01</formula>
      <formula>0.1</formula>
    </cfRule>
    <cfRule type="cellIs" dxfId="669" priority="257" operator="between">
      <formula>0.1</formula>
      <formula>10</formula>
    </cfRule>
  </conditionalFormatting>
  <conditionalFormatting sqref="ER28:ER42">
    <cfRule type="cellIs" dxfId="668" priority="188" operator="between">
      <formula>0.01</formula>
      <formula>0.1</formula>
    </cfRule>
    <cfRule type="cellIs" dxfId="667" priority="189" operator="between">
      <formula>0.1</formula>
      <formula>10</formula>
    </cfRule>
    <cfRule type="cellIs" dxfId="666" priority="187" operator="lessThan">
      <formula>0.01</formula>
    </cfRule>
    <cfRule type="cellIs" dxfId="665" priority="185" operator="greaterThan">
      <formula>100</formula>
    </cfRule>
    <cfRule type="cellIs" dxfId="664" priority="186" operator="equal">
      <formula>0</formula>
    </cfRule>
  </conditionalFormatting>
  <conditionalFormatting sqref="ER44:ER45">
    <cfRule type="cellIs" dxfId="663" priority="154" operator="between">
      <formula>0.01</formula>
      <formula>0.1</formula>
    </cfRule>
    <cfRule type="cellIs" dxfId="662" priority="151" operator="greaterThan">
      <formula>100</formula>
    </cfRule>
    <cfRule type="cellIs" dxfId="661" priority="152" operator="equal">
      <formula>0</formula>
    </cfRule>
    <cfRule type="cellIs" dxfId="660" priority="153" operator="lessThan">
      <formula>0.01</formula>
    </cfRule>
    <cfRule type="cellIs" dxfId="659" priority="155" operator="between">
      <formula>0.1</formula>
      <formula>10</formula>
    </cfRule>
  </conditionalFormatting>
  <conditionalFormatting sqref="ER47:ER61">
    <cfRule type="cellIs" dxfId="658" priority="87" operator="between">
      <formula>0.1</formula>
      <formula>10</formula>
    </cfRule>
    <cfRule type="cellIs" dxfId="657" priority="86" operator="between">
      <formula>0.01</formula>
      <formula>0.1</formula>
    </cfRule>
    <cfRule type="cellIs" dxfId="656" priority="83" operator="greaterThan">
      <formula>100</formula>
    </cfRule>
    <cfRule type="cellIs" dxfId="655" priority="84" operator="equal">
      <formula>0</formula>
    </cfRule>
    <cfRule type="cellIs" dxfId="654" priority="85" operator="lessThan">
      <formula>0.01</formula>
    </cfRule>
  </conditionalFormatting>
  <conditionalFormatting sqref="ER63">
    <cfRule type="cellIs" dxfId="653" priority="54" operator="between">
      <formula>10</formula>
      <formula>100</formula>
    </cfRule>
    <cfRule type="cellIs" dxfId="652" priority="49" operator="greaterThan">
      <formula>100</formula>
    </cfRule>
    <cfRule type="cellIs" dxfId="651" priority="51" operator="lessThan">
      <formula>0.01</formula>
    </cfRule>
    <cfRule type="cellIs" dxfId="650" priority="52" operator="between">
      <formula>0.01</formula>
      <formula>0.1</formula>
    </cfRule>
    <cfRule type="cellIs" dxfId="649" priority="53" operator="between">
      <formula>0.1</formula>
      <formula>10</formula>
    </cfRule>
    <cfRule type="cellIs" dxfId="648" priority="50" operator="equal">
      <formula>0</formula>
    </cfRule>
  </conditionalFormatting>
  <conditionalFormatting sqref="ES10:ES63">
    <cfRule type="cellIs" dxfId="647" priority="47" operator="equal">
      <formula>0</formula>
    </cfRule>
    <cfRule type="cellIs" dxfId="646" priority="57" operator="lessThan">
      <formula>0.01</formula>
    </cfRule>
  </conditionalFormatting>
  <conditionalFormatting sqref="ET10:ET26">
    <cfRule type="cellIs" dxfId="645" priority="1178" operator="between">
      <formula>10</formula>
      <formula>100</formula>
    </cfRule>
    <cfRule type="cellIs" dxfId="644" priority="1177" operator="between">
      <formula>0.1</formula>
      <formula>10</formula>
    </cfRule>
    <cfRule type="cellIs" dxfId="643" priority="1176" operator="between">
      <formula>0.01</formula>
      <formula>0.1</formula>
    </cfRule>
    <cfRule type="cellIs" dxfId="642" priority="1175" operator="lessThan">
      <formula>0.01</formula>
    </cfRule>
    <cfRule type="cellIs" dxfId="641" priority="1174" operator="equal">
      <formula>0</formula>
    </cfRule>
    <cfRule type="cellIs" dxfId="640" priority="1173" operator="greaterThan">
      <formula>100</formula>
    </cfRule>
  </conditionalFormatting>
  <conditionalFormatting sqref="ET28:ET42">
    <cfRule type="cellIs" dxfId="639" priority="1158" operator="between">
      <formula>10</formula>
      <formula>100</formula>
    </cfRule>
    <cfRule type="cellIs" dxfId="638" priority="1157" operator="between">
      <formula>0.1</formula>
      <formula>10</formula>
    </cfRule>
    <cfRule type="cellIs" dxfId="637" priority="1156" operator="between">
      <formula>0.01</formula>
      <formula>0.1</formula>
    </cfRule>
    <cfRule type="cellIs" dxfId="636" priority="1155" operator="lessThan">
      <formula>0.01</formula>
    </cfRule>
    <cfRule type="cellIs" dxfId="635" priority="1153" operator="greaterThan">
      <formula>100</formula>
    </cfRule>
    <cfRule type="cellIs" dxfId="634" priority="1154" operator="equal">
      <formula>0</formula>
    </cfRule>
  </conditionalFormatting>
  <conditionalFormatting sqref="ET44:ET45">
    <cfRule type="cellIs" dxfId="633" priority="1134" operator="equal">
      <formula>0</formula>
    </cfRule>
    <cfRule type="cellIs" dxfId="632" priority="1135" operator="lessThan">
      <formula>0.01</formula>
    </cfRule>
    <cfRule type="cellIs" dxfId="631" priority="1133" operator="greaterThan">
      <formula>100</formula>
    </cfRule>
    <cfRule type="cellIs" dxfId="630" priority="1136" operator="between">
      <formula>0.01</formula>
      <formula>0.1</formula>
    </cfRule>
    <cfRule type="cellIs" dxfId="629" priority="1137" operator="between">
      <formula>0.1</formula>
      <formula>10</formula>
    </cfRule>
    <cfRule type="cellIs" dxfId="628" priority="1138" operator="between">
      <formula>10</formula>
      <formula>100</formula>
    </cfRule>
  </conditionalFormatting>
  <conditionalFormatting sqref="ET47:ET61">
    <cfRule type="cellIs" dxfId="627" priority="1113" operator="greaterThan">
      <formula>100</formula>
    </cfRule>
    <cfRule type="cellIs" dxfId="626" priority="1114" operator="equal">
      <formula>0</formula>
    </cfRule>
    <cfRule type="cellIs" dxfId="625" priority="1115" operator="lessThan">
      <formula>0.01</formula>
    </cfRule>
    <cfRule type="cellIs" dxfId="624" priority="1117" operator="between">
      <formula>0.1</formula>
      <formula>10</formula>
    </cfRule>
    <cfRule type="cellIs" dxfId="623" priority="1118" operator="between">
      <formula>10</formula>
      <formula>100</formula>
    </cfRule>
    <cfRule type="cellIs" dxfId="622" priority="1116" operator="between">
      <formula>0.01</formula>
      <formula>0.1</formula>
    </cfRule>
  </conditionalFormatting>
  <conditionalFormatting sqref="ET63">
    <cfRule type="cellIs" dxfId="621" priority="1094" operator="equal">
      <formula>0</formula>
    </cfRule>
    <cfRule type="cellIs" dxfId="620" priority="1093" operator="greaterThan">
      <formula>100</formula>
    </cfRule>
    <cfRule type="cellIs" dxfId="619" priority="1098" operator="between">
      <formula>10</formula>
      <formula>100</formula>
    </cfRule>
    <cfRule type="cellIs" dxfId="618" priority="1097" operator="between">
      <formula>0.1</formula>
      <formula>10</formula>
    </cfRule>
    <cfRule type="cellIs" dxfId="617" priority="1096" operator="between">
      <formula>0.01</formula>
      <formula>0.1</formula>
    </cfRule>
    <cfRule type="cellIs" dxfId="616" priority="1095" operator="lessThan">
      <formula>0.01</formula>
    </cfRule>
  </conditionalFormatting>
  <conditionalFormatting sqref="EU10:EU42 EW10:EW42">
    <cfRule type="cellIs" dxfId="615" priority="465" operator="between">
      <formula>10</formula>
      <formula>100</formula>
    </cfRule>
  </conditionalFormatting>
  <conditionalFormatting sqref="EU10:EU63 EW10:EW63">
    <cfRule type="cellIs" dxfId="614" priority="464" operator="between">
      <formula>0.1</formula>
      <formula>10</formula>
    </cfRule>
    <cfRule type="cellIs" dxfId="613" priority="455" operator="greaterThan">
      <formula>100</formula>
    </cfRule>
    <cfRule type="cellIs" dxfId="612" priority="448" operator="between">
      <formula>0.01</formula>
      <formula>0.1</formula>
    </cfRule>
  </conditionalFormatting>
  <conditionalFormatting sqref="EU10:EU63">
    <cfRule type="cellIs" dxfId="611" priority="462" operator="lessThan">
      <formula>0.01</formula>
    </cfRule>
    <cfRule type="cellIs" dxfId="610" priority="446" operator="equal">
      <formula>0</formula>
    </cfRule>
  </conditionalFormatting>
  <conditionalFormatting sqref="EU43 EW43">
    <cfRule type="cellIs" dxfId="609" priority="2299" operator="between">
      <formula>0.1</formula>
      <formula>10</formula>
    </cfRule>
    <cfRule type="cellIs" dxfId="608" priority="2300" operator="between">
      <formula>10</formula>
      <formula>100</formula>
    </cfRule>
    <cfRule type="cellIs" dxfId="607" priority="2298" operator="between">
      <formula>0.01</formula>
      <formula>0.1</formula>
    </cfRule>
  </conditionalFormatting>
  <conditionalFormatting sqref="EU46 EW46">
    <cfRule type="cellIs" dxfId="606" priority="2296" operator="between">
      <formula>0.1</formula>
      <formula>10</formula>
    </cfRule>
    <cfRule type="cellIs" dxfId="605" priority="2297" operator="between">
      <formula>10</formula>
      <formula>100</formula>
    </cfRule>
    <cfRule type="cellIs" dxfId="604" priority="2295" operator="between">
      <formula>0.01</formula>
      <formula>0.1</formula>
    </cfRule>
  </conditionalFormatting>
  <conditionalFormatting sqref="EU47:EU63 EW47:EW63">
    <cfRule type="cellIs" dxfId="603" priority="2207" operator="between">
      <formula>10</formula>
      <formula>100</formula>
    </cfRule>
  </conditionalFormatting>
  <conditionalFormatting sqref="EU44:EV45">
    <cfRule type="cellIs" dxfId="602" priority="2233" operator="between">
      <formula>10</formula>
      <formula>100</formula>
    </cfRule>
  </conditionalFormatting>
  <conditionalFormatting sqref="EV10:EV26">
    <cfRule type="cellIs" dxfId="601" priority="454" operator="between">
      <formula>10</formula>
      <formula>100</formula>
    </cfRule>
    <cfRule type="cellIs" dxfId="600" priority="453" operator="between">
      <formula>0.1</formula>
      <formula>10</formula>
    </cfRule>
    <cfRule type="cellIs" dxfId="599" priority="452" operator="between">
      <formula>0.01</formula>
      <formula>0.1</formula>
    </cfRule>
    <cfRule type="cellIs" dxfId="598" priority="451" operator="lessThan">
      <formula>0.01</formula>
    </cfRule>
    <cfRule type="cellIs" dxfId="597" priority="450" operator="equal">
      <formula>0</formula>
    </cfRule>
    <cfRule type="cellIs" dxfId="596" priority="449" operator="greaterThan">
      <formula>100</formula>
    </cfRule>
  </conditionalFormatting>
  <conditionalFormatting sqref="EV28:EV42">
    <cfRule type="cellIs" dxfId="595" priority="2253" operator="between">
      <formula>10</formula>
      <formula>100</formula>
    </cfRule>
    <cfRule type="cellIs" dxfId="594" priority="2252" operator="between">
      <formula>0.1</formula>
      <formula>10</formula>
    </cfRule>
    <cfRule type="cellIs" dxfId="593" priority="2251" operator="between">
      <formula>0.01</formula>
      <formula>0.1</formula>
    </cfRule>
    <cfRule type="cellIs" dxfId="592" priority="2250" operator="lessThan">
      <formula>0.01</formula>
    </cfRule>
    <cfRule type="cellIs" dxfId="591" priority="2249" operator="equal">
      <formula>0</formula>
    </cfRule>
    <cfRule type="cellIs" dxfId="590" priority="2248" operator="greaterThan">
      <formula>100</formula>
    </cfRule>
  </conditionalFormatting>
  <conditionalFormatting sqref="EV44:EV45">
    <cfRule type="cellIs" dxfId="589" priority="2231" operator="between">
      <formula>0.01</formula>
      <formula>0.1</formula>
    </cfRule>
    <cfRule type="cellIs" dxfId="588" priority="2228" operator="greaterThan">
      <formula>100</formula>
    </cfRule>
    <cfRule type="cellIs" dxfId="587" priority="2229" operator="equal">
      <formula>0</formula>
    </cfRule>
    <cfRule type="cellIs" dxfId="586" priority="2230" operator="lessThan">
      <formula>0.01</formula>
    </cfRule>
    <cfRule type="cellIs" dxfId="585" priority="2232" operator="between">
      <formula>0.1</formula>
      <formula>10</formula>
    </cfRule>
  </conditionalFormatting>
  <conditionalFormatting sqref="EV47:EV61">
    <cfRule type="cellIs" dxfId="584" priority="2212" operator="between">
      <formula>0.1</formula>
      <formula>10</formula>
    </cfRule>
    <cfRule type="cellIs" dxfId="583" priority="2213" operator="between">
      <formula>10</formula>
      <formula>100</formula>
    </cfRule>
    <cfRule type="cellIs" dxfId="582" priority="2211" operator="between">
      <formula>0.01</formula>
      <formula>0.1</formula>
    </cfRule>
    <cfRule type="cellIs" dxfId="581" priority="2210" operator="lessThan">
      <formula>0.01</formula>
    </cfRule>
    <cfRule type="cellIs" dxfId="580" priority="2209" operator="equal">
      <formula>0</formula>
    </cfRule>
    <cfRule type="cellIs" dxfId="579" priority="2208" operator="greaterThan">
      <formula>100</formula>
    </cfRule>
  </conditionalFormatting>
  <conditionalFormatting sqref="EV63">
    <cfRule type="cellIs" dxfId="578" priority="2191" operator="between">
      <formula>0.01</formula>
      <formula>0.1</formula>
    </cfRule>
    <cfRule type="cellIs" dxfId="577" priority="2192" operator="between">
      <formula>0.1</formula>
      <formula>10</formula>
    </cfRule>
    <cfRule type="cellIs" dxfId="576" priority="2193" operator="between">
      <formula>10</formula>
      <formula>100</formula>
    </cfRule>
    <cfRule type="cellIs" dxfId="575" priority="2189" operator="equal">
      <formula>0</formula>
    </cfRule>
    <cfRule type="cellIs" dxfId="574" priority="2190" operator="lessThan">
      <formula>0.01</formula>
    </cfRule>
    <cfRule type="cellIs" dxfId="573" priority="2188" operator="greaterThan">
      <formula>100</formula>
    </cfRule>
  </conditionalFormatting>
  <conditionalFormatting sqref="EW10:EW63">
    <cfRule type="cellIs" dxfId="572" priority="447" operator="equal">
      <formula>0</formula>
    </cfRule>
    <cfRule type="cellIs" dxfId="571" priority="463" operator="lessThan">
      <formula>0.01</formula>
    </cfRule>
  </conditionalFormatting>
  <conditionalFormatting sqref="EW44:EX45">
    <cfRule type="cellIs" dxfId="570" priority="2240" operator="between">
      <formula>10</formula>
      <formula>100</formula>
    </cfRule>
  </conditionalFormatting>
  <conditionalFormatting sqref="EX10:EX26">
    <cfRule type="cellIs" dxfId="569" priority="457" operator="equal">
      <formula>0</formula>
    </cfRule>
    <cfRule type="cellIs" dxfId="568" priority="461" operator="between">
      <formula>10</formula>
      <formula>100</formula>
    </cfRule>
    <cfRule type="cellIs" dxfId="567" priority="460" operator="between">
      <formula>0.1</formula>
      <formula>10</formula>
    </cfRule>
    <cfRule type="cellIs" dxfId="566" priority="459" operator="between">
      <formula>0.01</formula>
      <formula>0.1</formula>
    </cfRule>
    <cfRule type="cellIs" dxfId="565" priority="458" operator="lessThan">
      <formula>0.01</formula>
    </cfRule>
    <cfRule type="cellIs" dxfId="564" priority="456" operator="greaterThan">
      <formula>100</formula>
    </cfRule>
  </conditionalFormatting>
  <conditionalFormatting sqref="EX28:EX42">
    <cfRule type="cellIs" dxfId="563" priority="2256" operator="equal">
      <formula>0</formula>
    </cfRule>
    <cfRule type="cellIs" dxfId="562" priority="2259" operator="between">
      <formula>0.1</formula>
      <formula>10</formula>
    </cfRule>
    <cfRule type="cellIs" dxfId="561" priority="2258" operator="between">
      <formula>0.01</formula>
      <formula>0.1</formula>
    </cfRule>
    <cfRule type="cellIs" dxfId="560" priority="2257" operator="lessThan">
      <formula>0.01</formula>
    </cfRule>
    <cfRule type="cellIs" dxfId="559" priority="2260" operator="between">
      <formula>10</formula>
      <formula>100</formula>
    </cfRule>
    <cfRule type="cellIs" dxfId="558" priority="2255" operator="greaterThan">
      <formula>100</formula>
    </cfRule>
  </conditionalFormatting>
  <conditionalFormatting sqref="EX44:EX45">
    <cfRule type="cellIs" dxfId="557" priority="2237" operator="lessThan">
      <formula>0.01</formula>
    </cfRule>
    <cfRule type="cellIs" dxfId="556" priority="2236" operator="equal">
      <formula>0</formula>
    </cfRule>
    <cfRule type="cellIs" dxfId="555" priority="2235" operator="greaterThan">
      <formula>100</formula>
    </cfRule>
    <cfRule type="cellIs" dxfId="554" priority="2239" operator="between">
      <formula>0.1</formula>
      <formula>10</formula>
    </cfRule>
    <cfRule type="cellIs" dxfId="553" priority="2238" operator="between">
      <formula>0.01</formula>
      <formula>0.1</formula>
    </cfRule>
  </conditionalFormatting>
  <conditionalFormatting sqref="EX47:EX61">
    <cfRule type="cellIs" dxfId="552" priority="2215" operator="greaterThan">
      <formula>100</formula>
    </cfRule>
    <cfRule type="cellIs" dxfId="551" priority="2216" operator="equal">
      <formula>0</formula>
    </cfRule>
    <cfRule type="cellIs" dxfId="550" priority="2217" operator="lessThan">
      <formula>0.01</formula>
    </cfRule>
    <cfRule type="cellIs" dxfId="549" priority="2218" operator="between">
      <formula>0.01</formula>
      <formula>0.1</formula>
    </cfRule>
    <cfRule type="cellIs" dxfId="548" priority="2219" operator="between">
      <formula>0.1</formula>
      <formula>10</formula>
    </cfRule>
    <cfRule type="cellIs" dxfId="547" priority="2220" operator="between">
      <formula>10</formula>
      <formula>100</formula>
    </cfRule>
  </conditionalFormatting>
  <conditionalFormatting sqref="EX63">
    <cfRule type="cellIs" dxfId="546" priority="2200" operator="between">
      <formula>10</formula>
      <formula>100</formula>
    </cfRule>
    <cfRule type="cellIs" dxfId="545" priority="2199" operator="between">
      <formula>0.1</formula>
      <formula>10</formula>
    </cfRule>
    <cfRule type="cellIs" dxfId="544" priority="2198" operator="between">
      <formula>0.01</formula>
      <formula>0.1</formula>
    </cfRule>
    <cfRule type="cellIs" dxfId="543" priority="2196" operator="equal">
      <formula>0</formula>
    </cfRule>
    <cfRule type="cellIs" dxfId="542" priority="2195" operator="greaterThan">
      <formula>100</formula>
    </cfRule>
    <cfRule type="cellIs" dxfId="541" priority="2197" operator="lessThan">
      <formula>0.01</formula>
    </cfRule>
  </conditionalFormatting>
  <conditionalFormatting sqref="EY2:EY4">
    <cfRule type="cellIs" dxfId="540" priority="6876" operator="between">
      <formula>0.01</formula>
      <formula>0.1</formula>
    </cfRule>
    <cfRule type="cellIs" dxfId="539" priority="6868" operator="equal">
      <formula>0</formula>
    </cfRule>
    <cfRule type="cellIs" dxfId="538" priority="6874" operator="between">
      <formula>10</formula>
      <formula>100</formula>
    </cfRule>
    <cfRule type="cellIs" dxfId="537" priority="6872" operator="between">
      <formula>0.01</formula>
      <formula>0.1</formula>
    </cfRule>
    <cfRule type="cellIs" dxfId="536" priority="6871" operator="between">
      <formula>0.1</formula>
      <formula>10</formula>
    </cfRule>
    <cfRule type="cellIs" dxfId="535" priority="6870" operator="between">
      <formula>10</formula>
      <formula>100</formula>
    </cfRule>
    <cfRule type="cellIs" dxfId="534" priority="6869" operator="greaterThanOrEqual">
      <formula>100</formula>
    </cfRule>
    <cfRule type="cellIs" dxfId="533" priority="6867" operator="greaterThan">
      <formula>100</formula>
    </cfRule>
    <cfRule type="cellIs" dxfId="532" priority="6873" operator="greaterThanOrEqual">
      <formula>100</formula>
    </cfRule>
    <cfRule type="cellIs" dxfId="531" priority="6875" operator="between">
      <formula>0.1</formula>
      <formula>10</formula>
    </cfRule>
  </conditionalFormatting>
  <conditionalFormatting sqref="EY10:EY42 FA10:FA42">
    <cfRule type="cellIs" dxfId="530" priority="445" operator="between">
      <formula>10</formula>
      <formula>100</formula>
    </cfRule>
  </conditionalFormatting>
  <conditionalFormatting sqref="EY10:EY63 FA10:FA63">
    <cfRule type="cellIs" dxfId="529" priority="444" operator="between">
      <formula>0.1</formula>
      <formula>10</formula>
    </cfRule>
    <cfRule type="cellIs" dxfId="528" priority="428" operator="between">
      <formula>0.01</formula>
      <formula>0.1</formula>
    </cfRule>
    <cfRule type="cellIs" dxfId="527" priority="435" operator="greaterThan">
      <formula>100</formula>
    </cfRule>
  </conditionalFormatting>
  <conditionalFormatting sqref="EY10:EY63">
    <cfRule type="cellIs" dxfId="526" priority="442" operator="lessThan">
      <formula>0.01</formula>
    </cfRule>
    <cfRule type="cellIs" dxfId="525" priority="426" operator="equal">
      <formula>0</formula>
    </cfRule>
  </conditionalFormatting>
  <conditionalFormatting sqref="EY43 FA43">
    <cfRule type="cellIs" dxfId="524" priority="2176" operator="between">
      <formula>0.01</formula>
      <formula>0.1</formula>
    </cfRule>
    <cfRule type="cellIs" dxfId="523" priority="2187" operator="between">
      <formula>10</formula>
      <formula>100</formula>
    </cfRule>
    <cfRule type="cellIs" dxfId="522" priority="2186" operator="between">
      <formula>0.1</formula>
      <formula>10</formula>
    </cfRule>
    <cfRule type="cellIs" dxfId="521" priority="2185" operator="between">
      <formula>0.01</formula>
      <formula>0.1</formula>
    </cfRule>
    <cfRule type="cellIs" dxfId="520" priority="2178" operator="between">
      <formula>10</formula>
      <formula>100</formula>
    </cfRule>
    <cfRule type="cellIs" dxfId="519" priority="2177" operator="between">
      <formula>0.1</formula>
      <formula>10</formula>
    </cfRule>
  </conditionalFormatting>
  <conditionalFormatting sqref="EY46 FA46">
    <cfRule type="cellIs" dxfId="518" priority="2175" operator="between">
      <formula>10</formula>
      <formula>100</formula>
    </cfRule>
    <cfRule type="cellIs" dxfId="517" priority="2174" operator="between">
      <formula>0.1</formula>
      <formula>10</formula>
    </cfRule>
    <cfRule type="cellIs" dxfId="516" priority="2173" operator="between">
      <formula>0.01</formula>
      <formula>0.1</formula>
    </cfRule>
  </conditionalFormatting>
  <conditionalFormatting sqref="EY47:EY63 FA47:FA63">
    <cfRule type="cellIs" dxfId="515" priority="2085" operator="between">
      <formula>10</formula>
      <formula>100</formula>
    </cfRule>
  </conditionalFormatting>
  <conditionalFormatting sqref="EY44:EZ45">
    <cfRule type="cellIs" dxfId="514" priority="2111" operator="between">
      <formula>10</formula>
      <formula>100</formula>
    </cfRule>
  </conditionalFormatting>
  <conditionalFormatting sqref="EZ10:EZ26">
    <cfRule type="cellIs" dxfId="513" priority="429" operator="greaterThan">
      <formula>100</formula>
    </cfRule>
    <cfRule type="cellIs" dxfId="512" priority="430" operator="equal">
      <formula>0</formula>
    </cfRule>
    <cfRule type="cellIs" dxfId="511" priority="431" operator="lessThan">
      <formula>0.01</formula>
    </cfRule>
    <cfRule type="cellIs" dxfId="510" priority="432" operator="between">
      <formula>0.01</formula>
      <formula>0.1</formula>
    </cfRule>
    <cfRule type="cellIs" dxfId="509" priority="433" operator="between">
      <formula>0.1</formula>
      <formula>10</formula>
    </cfRule>
    <cfRule type="cellIs" dxfId="508" priority="434" operator="between">
      <formula>10</formula>
      <formula>100</formula>
    </cfRule>
  </conditionalFormatting>
  <conditionalFormatting sqref="EZ28:EZ42">
    <cfRule type="cellIs" dxfId="507" priority="2131" operator="between">
      <formula>10</formula>
      <formula>100</formula>
    </cfRule>
    <cfRule type="cellIs" dxfId="506" priority="2130" operator="between">
      <formula>0.1</formula>
      <formula>10</formula>
    </cfRule>
    <cfRule type="cellIs" dxfId="505" priority="2129" operator="between">
      <formula>0.01</formula>
      <formula>0.1</formula>
    </cfRule>
    <cfRule type="cellIs" dxfId="504" priority="2128" operator="lessThan">
      <formula>0.01</formula>
    </cfRule>
    <cfRule type="cellIs" dxfId="503" priority="2127" operator="equal">
      <formula>0</formula>
    </cfRule>
    <cfRule type="cellIs" dxfId="502" priority="2126" operator="greaterThan">
      <formula>100</formula>
    </cfRule>
  </conditionalFormatting>
  <conditionalFormatting sqref="EZ44:EZ45">
    <cfRule type="cellIs" dxfId="501" priority="2110" operator="between">
      <formula>0.1</formula>
      <formula>10</formula>
    </cfRule>
    <cfRule type="cellIs" dxfId="500" priority="2106" operator="greaterThan">
      <formula>100</formula>
    </cfRule>
    <cfRule type="cellIs" dxfId="499" priority="2107" operator="equal">
      <formula>0</formula>
    </cfRule>
    <cfRule type="cellIs" dxfId="498" priority="2108" operator="lessThan">
      <formula>0.01</formula>
    </cfRule>
    <cfRule type="cellIs" dxfId="497" priority="2109" operator="between">
      <formula>0.01</formula>
      <formula>0.1</formula>
    </cfRule>
  </conditionalFormatting>
  <conditionalFormatting sqref="EZ47:EZ61">
    <cfRule type="cellIs" dxfId="496" priority="2089" operator="between">
      <formula>0.01</formula>
      <formula>0.1</formula>
    </cfRule>
    <cfRule type="cellIs" dxfId="495" priority="2086" operator="greaterThan">
      <formula>100</formula>
    </cfRule>
    <cfRule type="cellIs" dxfId="494" priority="2088" operator="lessThan">
      <formula>0.01</formula>
    </cfRule>
    <cfRule type="cellIs" dxfId="493" priority="2091" operator="between">
      <formula>10</formula>
      <formula>100</formula>
    </cfRule>
    <cfRule type="cellIs" dxfId="492" priority="2090" operator="between">
      <formula>0.1</formula>
      <formula>10</formula>
    </cfRule>
    <cfRule type="cellIs" dxfId="491" priority="2087" operator="equal">
      <formula>0</formula>
    </cfRule>
  </conditionalFormatting>
  <conditionalFormatting sqref="EZ63">
    <cfRule type="cellIs" dxfId="490" priority="2071" operator="between">
      <formula>10</formula>
      <formula>100</formula>
    </cfRule>
    <cfRule type="cellIs" dxfId="489" priority="2070" operator="between">
      <formula>0.1</formula>
      <formula>10</formula>
    </cfRule>
    <cfRule type="cellIs" dxfId="488" priority="2069" operator="between">
      <formula>0.01</formula>
      <formula>0.1</formula>
    </cfRule>
    <cfRule type="cellIs" dxfId="487" priority="2068" operator="lessThan">
      <formula>0.01</formula>
    </cfRule>
    <cfRule type="cellIs" dxfId="486" priority="2067" operator="equal">
      <formula>0</formula>
    </cfRule>
    <cfRule type="cellIs" dxfId="485" priority="2066" operator="greaterThan">
      <formula>100</formula>
    </cfRule>
  </conditionalFormatting>
  <conditionalFormatting sqref="FA10:FA63">
    <cfRule type="cellIs" dxfId="484" priority="427" operator="equal">
      <formula>0</formula>
    </cfRule>
    <cfRule type="cellIs" dxfId="483" priority="443" operator="lessThan">
      <formula>0.01</formula>
    </cfRule>
  </conditionalFormatting>
  <conditionalFormatting sqref="FA43">
    <cfRule type="cellIs" dxfId="482" priority="2183" operator="equal">
      <formula>0</formula>
    </cfRule>
    <cfRule type="cellIs" dxfId="481" priority="2184" operator="lessThan">
      <formula>0.01</formula>
    </cfRule>
  </conditionalFormatting>
  <conditionalFormatting sqref="FA46">
    <cfRule type="cellIs" dxfId="480" priority="6752" operator="lessThan">
      <formula>0.01</formula>
    </cfRule>
    <cfRule type="cellIs" dxfId="479" priority="6751" operator="equal">
      <formula>0</formula>
    </cfRule>
  </conditionalFormatting>
  <conditionalFormatting sqref="FA44:FB45">
    <cfRule type="cellIs" dxfId="478" priority="2118" operator="between">
      <formula>10</formula>
      <formula>100</formula>
    </cfRule>
  </conditionalFormatting>
  <conditionalFormatting sqref="FB10:FB26">
    <cfRule type="cellIs" dxfId="477" priority="441" operator="between">
      <formula>10</formula>
      <formula>100</formula>
    </cfRule>
    <cfRule type="cellIs" dxfId="476" priority="440" operator="between">
      <formula>0.1</formula>
      <formula>10</formula>
    </cfRule>
    <cfRule type="cellIs" dxfId="475" priority="439" operator="between">
      <formula>0.01</formula>
      <formula>0.1</formula>
    </cfRule>
    <cfRule type="cellIs" dxfId="474" priority="438" operator="lessThan">
      <formula>0.01</formula>
    </cfRule>
    <cfRule type="cellIs" dxfId="473" priority="437" operator="equal">
      <formula>0</formula>
    </cfRule>
    <cfRule type="cellIs" dxfId="472" priority="436" operator="greaterThan">
      <formula>100</formula>
    </cfRule>
  </conditionalFormatting>
  <conditionalFormatting sqref="FB28:FB42">
    <cfRule type="cellIs" dxfId="471" priority="2133" operator="greaterThan">
      <formula>100</formula>
    </cfRule>
    <cfRule type="cellIs" dxfId="470" priority="2134" operator="equal">
      <formula>0</formula>
    </cfRule>
    <cfRule type="cellIs" dxfId="469" priority="2135" operator="lessThan">
      <formula>0.01</formula>
    </cfRule>
    <cfRule type="cellIs" dxfId="468" priority="2136" operator="between">
      <formula>0.01</formula>
      <formula>0.1</formula>
    </cfRule>
    <cfRule type="cellIs" dxfId="467" priority="2137" operator="between">
      <formula>0.1</formula>
      <formula>10</formula>
    </cfRule>
    <cfRule type="cellIs" dxfId="466" priority="2138" operator="between">
      <formula>10</formula>
      <formula>100</formula>
    </cfRule>
  </conditionalFormatting>
  <conditionalFormatting sqref="FB44:FB45">
    <cfRule type="cellIs" dxfId="465" priority="2115" operator="lessThan">
      <formula>0.01</formula>
    </cfRule>
    <cfRule type="cellIs" dxfId="464" priority="2116" operator="between">
      <formula>0.01</formula>
      <formula>0.1</formula>
    </cfRule>
    <cfRule type="cellIs" dxfId="463" priority="2117" operator="between">
      <formula>0.1</formula>
      <formula>10</formula>
    </cfRule>
    <cfRule type="cellIs" dxfId="462" priority="2113" operator="greaterThan">
      <formula>100</formula>
    </cfRule>
    <cfRule type="cellIs" dxfId="461" priority="2114" operator="equal">
      <formula>0</formula>
    </cfRule>
  </conditionalFormatting>
  <conditionalFormatting sqref="FB47:FB61">
    <cfRule type="cellIs" dxfId="460" priority="2093" operator="greaterThan">
      <formula>100</formula>
    </cfRule>
    <cfRule type="cellIs" dxfId="459" priority="2096" operator="between">
      <formula>0.01</formula>
      <formula>0.1</formula>
    </cfRule>
    <cfRule type="cellIs" dxfId="458" priority="2097" operator="between">
      <formula>0.1</formula>
      <formula>10</formula>
    </cfRule>
    <cfRule type="cellIs" dxfId="457" priority="2098" operator="between">
      <formula>10</formula>
      <formula>100</formula>
    </cfRule>
    <cfRule type="cellIs" dxfId="456" priority="2094" operator="equal">
      <formula>0</formula>
    </cfRule>
    <cfRule type="cellIs" dxfId="455" priority="2095" operator="lessThan">
      <formula>0.01</formula>
    </cfRule>
  </conditionalFormatting>
  <conditionalFormatting sqref="FB63">
    <cfRule type="cellIs" dxfId="454" priority="2078" operator="between">
      <formula>10</formula>
      <formula>100</formula>
    </cfRule>
    <cfRule type="cellIs" dxfId="453" priority="2073" operator="greaterThan">
      <formula>100</formula>
    </cfRule>
    <cfRule type="cellIs" dxfId="452" priority="2074" operator="equal">
      <formula>0</formula>
    </cfRule>
    <cfRule type="cellIs" dxfId="451" priority="2075" operator="lessThan">
      <formula>0.01</formula>
    </cfRule>
    <cfRule type="cellIs" dxfId="450" priority="2076" operator="between">
      <formula>0.01</formula>
      <formula>0.1</formula>
    </cfRule>
    <cfRule type="cellIs" dxfId="449" priority="2077" operator="between">
      <formula>0.1</formula>
      <formula>10</formula>
    </cfRule>
  </conditionalFormatting>
  <conditionalFormatting sqref="FC10:FC42 FE10:FE42">
    <cfRule type="cellIs" dxfId="448" priority="425" operator="between">
      <formula>10</formula>
      <formula>100</formula>
    </cfRule>
  </conditionalFormatting>
  <conditionalFormatting sqref="FC10:FC63 FE10:FE63">
    <cfRule type="cellIs" dxfId="447" priority="415" operator="greaterThan">
      <formula>100</formula>
    </cfRule>
    <cfRule type="cellIs" dxfId="446" priority="408" operator="between">
      <formula>0.01</formula>
      <formula>0.1</formula>
    </cfRule>
    <cfRule type="cellIs" dxfId="445" priority="424" operator="between">
      <formula>0.1</formula>
      <formula>10</formula>
    </cfRule>
  </conditionalFormatting>
  <conditionalFormatting sqref="FC10:FC63">
    <cfRule type="cellIs" dxfId="444" priority="422" operator="lessThan">
      <formula>0.01</formula>
    </cfRule>
    <cfRule type="cellIs" dxfId="443" priority="406" operator="equal">
      <formula>0</formula>
    </cfRule>
  </conditionalFormatting>
  <conditionalFormatting sqref="FC43 FE43">
    <cfRule type="cellIs" dxfId="442" priority="2064" operator="between">
      <formula>0.1</formula>
      <formula>10</formula>
    </cfRule>
    <cfRule type="cellIs" dxfId="441" priority="2063" operator="between">
      <formula>0.01</formula>
      <formula>0.1</formula>
    </cfRule>
    <cfRule type="cellIs" dxfId="440" priority="2065" operator="between">
      <formula>10</formula>
      <formula>100</formula>
    </cfRule>
  </conditionalFormatting>
  <conditionalFormatting sqref="FC46 FE46">
    <cfRule type="cellIs" dxfId="439" priority="2060" operator="between">
      <formula>0.01</formula>
      <formula>0.1</formula>
    </cfRule>
    <cfRule type="cellIs" dxfId="438" priority="2061" operator="between">
      <formula>0.1</formula>
      <formula>10</formula>
    </cfRule>
    <cfRule type="cellIs" dxfId="437" priority="2062" operator="between">
      <formula>10</formula>
      <formula>100</formula>
    </cfRule>
  </conditionalFormatting>
  <conditionalFormatting sqref="FC47:FC63 FE47:FE63">
    <cfRule type="cellIs" dxfId="436" priority="1972" operator="between">
      <formula>10</formula>
      <formula>100</formula>
    </cfRule>
  </conditionalFormatting>
  <conditionalFormatting sqref="FC44:FD45">
    <cfRule type="cellIs" dxfId="435" priority="1998" operator="between">
      <formula>10</formula>
      <formula>100</formula>
    </cfRule>
  </conditionalFormatting>
  <conditionalFormatting sqref="FD10:FD26">
    <cfRule type="cellIs" dxfId="434" priority="414" operator="between">
      <formula>10</formula>
      <formula>100</formula>
    </cfRule>
    <cfRule type="cellIs" dxfId="433" priority="413" operator="between">
      <formula>0.1</formula>
      <formula>10</formula>
    </cfRule>
    <cfRule type="cellIs" dxfId="432" priority="412" operator="between">
      <formula>0.01</formula>
      <formula>0.1</formula>
    </cfRule>
    <cfRule type="cellIs" dxfId="431" priority="411" operator="lessThan">
      <formula>0.01</formula>
    </cfRule>
    <cfRule type="cellIs" dxfId="430" priority="409" operator="greaterThan">
      <formula>100</formula>
    </cfRule>
    <cfRule type="cellIs" dxfId="429" priority="410" operator="equal">
      <formula>0</formula>
    </cfRule>
  </conditionalFormatting>
  <conditionalFormatting sqref="FD28:FD42">
    <cfRule type="cellIs" dxfId="428" priority="2016" operator="between">
      <formula>0.01</formula>
      <formula>0.1</formula>
    </cfRule>
    <cfRule type="cellIs" dxfId="427" priority="2013" operator="greaterThan">
      <formula>100</formula>
    </cfRule>
    <cfRule type="cellIs" dxfId="426" priority="2014" operator="equal">
      <formula>0</formula>
    </cfRule>
    <cfRule type="cellIs" dxfId="425" priority="2015" operator="lessThan">
      <formula>0.01</formula>
    </cfRule>
    <cfRule type="cellIs" dxfId="424" priority="2017" operator="between">
      <formula>0.1</formula>
      <formula>10</formula>
    </cfRule>
    <cfRule type="cellIs" dxfId="423" priority="2018" operator="between">
      <formula>10</formula>
      <formula>100</formula>
    </cfRule>
  </conditionalFormatting>
  <conditionalFormatting sqref="FD44:FD45">
    <cfRule type="cellIs" dxfId="422" priority="1995" operator="lessThan">
      <formula>0.01</formula>
    </cfRule>
    <cfRule type="cellIs" dxfId="421" priority="1996" operator="between">
      <formula>0.01</formula>
      <formula>0.1</formula>
    </cfRule>
    <cfRule type="cellIs" dxfId="420" priority="1994" operator="equal">
      <formula>0</formula>
    </cfRule>
    <cfRule type="cellIs" dxfId="419" priority="1997" operator="between">
      <formula>0.1</formula>
      <formula>10</formula>
    </cfRule>
    <cfRule type="cellIs" dxfId="418" priority="1993" operator="greaterThan">
      <formula>100</formula>
    </cfRule>
  </conditionalFormatting>
  <conditionalFormatting sqref="FD47:FD61">
    <cfRule type="cellIs" dxfId="417" priority="1978" operator="between">
      <formula>10</formula>
      <formula>100</formula>
    </cfRule>
    <cfRule type="cellIs" dxfId="416" priority="1973" operator="greaterThan">
      <formula>100</formula>
    </cfRule>
    <cfRule type="cellIs" dxfId="415" priority="1977" operator="between">
      <formula>0.1</formula>
      <formula>10</formula>
    </cfRule>
    <cfRule type="cellIs" dxfId="414" priority="1974" operator="equal">
      <formula>0</formula>
    </cfRule>
    <cfRule type="cellIs" dxfId="413" priority="1976" operator="between">
      <formula>0.01</formula>
      <formula>0.1</formula>
    </cfRule>
    <cfRule type="cellIs" dxfId="412" priority="1975" operator="lessThan">
      <formula>0.01</formula>
    </cfRule>
  </conditionalFormatting>
  <conditionalFormatting sqref="FD63">
    <cfRule type="cellIs" dxfId="411" priority="1957" operator="between">
      <formula>0.1</formula>
      <formula>10</formula>
    </cfRule>
    <cfRule type="cellIs" dxfId="410" priority="1953" operator="greaterThan">
      <formula>100</formula>
    </cfRule>
    <cfRule type="cellIs" dxfId="409" priority="1956" operator="between">
      <formula>0.01</formula>
      <formula>0.1</formula>
    </cfRule>
    <cfRule type="cellIs" dxfId="408" priority="1955" operator="lessThan">
      <formula>0.01</formula>
    </cfRule>
    <cfRule type="cellIs" dxfId="407" priority="1954" operator="equal">
      <formula>0</formula>
    </cfRule>
    <cfRule type="cellIs" dxfId="406" priority="1958" operator="between">
      <formula>10</formula>
      <formula>100</formula>
    </cfRule>
  </conditionalFormatting>
  <conditionalFormatting sqref="FE10:FE63">
    <cfRule type="cellIs" dxfId="405" priority="423" operator="lessThan">
      <formula>0.01</formula>
    </cfRule>
    <cfRule type="cellIs" dxfId="404" priority="407" operator="equal">
      <formula>0</formula>
    </cfRule>
  </conditionalFormatting>
  <conditionalFormatting sqref="FE44:FF45">
    <cfRule type="cellIs" dxfId="403" priority="2005" operator="between">
      <formula>10</formula>
      <formula>100</formula>
    </cfRule>
  </conditionalFormatting>
  <conditionalFormatting sqref="FF10:FF26">
    <cfRule type="cellIs" dxfId="402" priority="416" operator="greaterThan">
      <formula>100</formula>
    </cfRule>
    <cfRule type="cellIs" dxfId="401" priority="421" operator="between">
      <formula>10</formula>
      <formula>100</formula>
    </cfRule>
    <cfRule type="cellIs" dxfId="400" priority="419" operator="between">
      <formula>0.01</formula>
      <formula>0.1</formula>
    </cfRule>
    <cfRule type="cellIs" dxfId="399" priority="420" operator="between">
      <formula>0.1</formula>
      <formula>10</formula>
    </cfRule>
    <cfRule type="cellIs" dxfId="398" priority="418" operator="lessThan">
      <formula>0.01</formula>
    </cfRule>
    <cfRule type="cellIs" dxfId="397" priority="417" operator="equal">
      <formula>0</formula>
    </cfRule>
  </conditionalFormatting>
  <conditionalFormatting sqref="FF28:FF42">
    <cfRule type="cellIs" dxfId="396" priority="2025" operator="between">
      <formula>10</formula>
      <formula>100</formula>
    </cfRule>
    <cfRule type="cellIs" dxfId="395" priority="2024" operator="between">
      <formula>0.1</formula>
      <formula>10</formula>
    </cfRule>
    <cfRule type="cellIs" dxfId="394" priority="2023" operator="between">
      <formula>0.01</formula>
      <formula>0.1</formula>
    </cfRule>
    <cfRule type="cellIs" dxfId="393" priority="2022" operator="lessThan">
      <formula>0.01</formula>
    </cfRule>
    <cfRule type="cellIs" dxfId="392" priority="2021" operator="equal">
      <formula>0</formula>
    </cfRule>
    <cfRule type="cellIs" dxfId="391" priority="2020" operator="greaterThan">
      <formula>100</formula>
    </cfRule>
  </conditionalFormatting>
  <conditionalFormatting sqref="FF44:FF45">
    <cfRule type="cellIs" dxfId="390" priority="2000" operator="greaterThan">
      <formula>100</formula>
    </cfRule>
    <cfRule type="cellIs" dxfId="389" priority="2003" operator="between">
      <formula>0.01</formula>
      <formula>0.1</formula>
    </cfRule>
    <cfRule type="cellIs" dxfId="388" priority="2004" operator="between">
      <formula>0.1</formula>
      <formula>10</formula>
    </cfRule>
    <cfRule type="cellIs" dxfId="387" priority="2002" operator="lessThan">
      <formula>0.01</formula>
    </cfRule>
    <cfRule type="cellIs" dxfId="386" priority="2001" operator="equal">
      <formula>0</formula>
    </cfRule>
  </conditionalFormatting>
  <conditionalFormatting sqref="FF47:FF61">
    <cfRule type="cellIs" dxfId="385" priority="1980" operator="greaterThan">
      <formula>100</formula>
    </cfRule>
    <cfRule type="cellIs" dxfId="384" priority="1981" operator="equal">
      <formula>0</formula>
    </cfRule>
    <cfRule type="cellIs" dxfId="383" priority="1983" operator="between">
      <formula>0.01</formula>
      <formula>0.1</formula>
    </cfRule>
    <cfRule type="cellIs" dxfId="382" priority="1984" operator="between">
      <formula>0.1</formula>
      <formula>10</formula>
    </cfRule>
    <cfRule type="cellIs" dxfId="381" priority="1985" operator="between">
      <formula>10</formula>
      <formula>100</formula>
    </cfRule>
    <cfRule type="cellIs" dxfId="380" priority="1982" operator="lessThan">
      <formula>0.01</formula>
    </cfRule>
  </conditionalFormatting>
  <conditionalFormatting sqref="FF63">
    <cfRule type="cellIs" dxfId="379" priority="1960" operator="greaterThan">
      <formula>100</formula>
    </cfRule>
    <cfRule type="cellIs" dxfId="378" priority="1961" operator="equal">
      <formula>0</formula>
    </cfRule>
    <cfRule type="cellIs" dxfId="377" priority="1962" operator="lessThan">
      <formula>0.01</formula>
    </cfRule>
    <cfRule type="cellIs" dxfId="376" priority="1963" operator="between">
      <formula>0.01</formula>
      <formula>0.1</formula>
    </cfRule>
    <cfRule type="cellIs" dxfId="375" priority="1964" operator="between">
      <formula>0.1</formula>
      <formula>10</formula>
    </cfRule>
    <cfRule type="cellIs" dxfId="374" priority="1965" operator="between">
      <formula>10</formula>
      <formula>100</formula>
    </cfRule>
  </conditionalFormatting>
  <conditionalFormatting sqref="FG10:FG42 FI10:FI42">
    <cfRule type="cellIs" dxfId="373" priority="405" operator="between">
      <formula>10</formula>
      <formula>100</formula>
    </cfRule>
  </conditionalFormatting>
  <conditionalFormatting sqref="FG10:FG63 FI10:FI63">
    <cfRule type="cellIs" dxfId="372" priority="404" operator="between">
      <formula>0.1</formula>
      <formula>10</formula>
    </cfRule>
    <cfRule type="cellIs" dxfId="371" priority="395" operator="greaterThan">
      <formula>100</formula>
    </cfRule>
    <cfRule type="cellIs" dxfId="370" priority="388" operator="between">
      <formula>0.01</formula>
      <formula>0.1</formula>
    </cfRule>
  </conditionalFormatting>
  <conditionalFormatting sqref="FG10:FG63">
    <cfRule type="cellIs" dxfId="369" priority="402" operator="lessThan">
      <formula>0.01</formula>
    </cfRule>
    <cfRule type="cellIs" dxfId="368" priority="386" operator="equal">
      <formula>0</formula>
    </cfRule>
  </conditionalFormatting>
  <conditionalFormatting sqref="FG43 FI43">
    <cfRule type="cellIs" dxfId="367" priority="1950" operator="between">
      <formula>0.01</formula>
      <formula>0.1</formula>
    </cfRule>
    <cfRule type="cellIs" dxfId="366" priority="1951" operator="between">
      <formula>0.1</formula>
      <formula>10</formula>
    </cfRule>
    <cfRule type="cellIs" dxfId="365" priority="1952" operator="between">
      <formula>10</formula>
      <formula>100</formula>
    </cfRule>
  </conditionalFormatting>
  <conditionalFormatting sqref="FG46 FI46">
    <cfRule type="cellIs" dxfId="364" priority="1948" operator="between">
      <formula>0.1</formula>
      <formula>10</formula>
    </cfRule>
    <cfRule type="cellIs" dxfId="363" priority="1947" operator="between">
      <formula>0.01</formula>
      <formula>0.1</formula>
    </cfRule>
    <cfRule type="cellIs" dxfId="362" priority="1949" operator="between">
      <formula>10</formula>
      <formula>100</formula>
    </cfRule>
  </conditionalFormatting>
  <conditionalFormatting sqref="FG47:FG63 FI47:FI63">
    <cfRule type="cellIs" dxfId="361" priority="1859" operator="between">
      <formula>10</formula>
      <formula>100</formula>
    </cfRule>
  </conditionalFormatting>
  <conditionalFormatting sqref="FG44:FH45">
    <cfRule type="cellIs" dxfId="360" priority="1885" operator="between">
      <formula>10</formula>
      <formula>100</formula>
    </cfRule>
  </conditionalFormatting>
  <conditionalFormatting sqref="FH10:FH26">
    <cfRule type="cellIs" dxfId="359" priority="394" operator="between">
      <formula>10</formula>
      <formula>100</formula>
    </cfRule>
    <cfRule type="cellIs" dxfId="358" priority="391" operator="lessThan">
      <formula>0.01</formula>
    </cfRule>
    <cfRule type="cellIs" dxfId="357" priority="392" operator="between">
      <formula>0.01</formula>
      <formula>0.1</formula>
    </cfRule>
    <cfRule type="cellIs" dxfId="356" priority="393" operator="between">
      <formula>0.1</formula>
      <formula>10</formula>
    </cfRule>
    <cfRule type="cellIs" dxfId="355" priority="389" operator="greaterThan">
      <formula>100</formula>
    </cfRule>
    <cfRule type="cellIs" dxfId="354" priority="390" operator="equal">
      <formula>0</formula>
    </cfRule>
  </conditionalFormatting>
  <conditionalFormatting sqref="FH28:FH42">
    <cfRule type="cellIs" dxfId="353" priority="1903" operator="between">
      <formula>0.01</formula>
      <formula>0.1</formula>
    </cfRule>
    <cfRule type="cellIs" dxfId="352" priority="1904" operator="between">
      <formula>0.1</formula>
      <formula>10</formula>
    </cfRule>
    <cfRule type="cellIs" dxfId="351" priority="1905" operator="between">
      <formula>10</formula>
      <formula>100</formula>
    </cfRule>
    <cfRule type="cellIs" dxfId="350" priority="1902" operator="lessThan">
      <formula>0.01</formula>
    </cfRule>
    <cfRule type="cellIs" dxfId="349" priority="1900" operator="greaterThan">
      <formula>100</formula>
    </cfRule>
    <cfRule type="cellIs" dxfId="348" priority="1901" operator="equal">
      <formula>0</formula>
    </cfRule>
  </conditionalFormatting>
  <conditionalFormatting sqref="FH44:FH45">
    <cfRule type="cellIs" dxfId="347" priority="1881" operator="equal">
      <formula>0</formula>
    </cfRule>
    <cfRule type="cellIs" dxfId="346" priority="1882" operator="lessThan">
      <formula>0.01</formula>
    </cfRule>
    <cfRule type="cellIs" dxfId="345" priority="1883" operator="between">
      <formula>0.01</formula>
      <formula>0.1</formula>
    </cfRule>
    <cfRule type="cellIs" dxfId="344" priority="1884" operator="between">
      <formula>0.1</formula>
      <formula>10</formula>
    </cfRule>
    <cfRule type="cellIs" dxfId="343" priority="1880" operator="greaterThan">
      <formula>100</formula>
    </cfRule>
  </conditionalFormatting>
  <conditionalFormatting sqref="FH47:FH61">
    <cfRule type="cellIs" dxfId="342" priority="1865" operator="between">
      <formula>10</formula>
      <formula>100</formula>
    </cfRule>
    <cfRule type="cellIs" dxfId="341" priority="1860" operator="greaterThan">
      <formula>100</formula>
    </cfRule>
    <cfRule type="cellIs" dxfId="340" priority="1861" operator="equal">
      <formula>0</formula>
    </cfRule>
    <cfRule type="cellIs" dxfId="339" priority="1862" operator="lessThan">
      <formula>0.01</formula>
    </cfRule>
    <cfRule type="cellIs" dxfId="338" priority="1864" operator="between">
      <formula>0.1</formula>
      <formula>10</formula>
    </cfRule>
    <cfRule type="cellIs" dxfId="337" priority="1863" operator="between">
      <formula>0.01</formula>
      <formula>0.1</formula>
    </cfRule>
  </conditionalFormatting>
  <conditionalFormatting sqref="FH63">
    <cfRule type="cellIs" dxfId="336" priority="1844" operator="between">
      <formula>0.1</formula>
      <formula>10</formula>
    </cfRule>
    <cfRule type="cellIs" dxfId="335" priority="1843" operator="between">
      <formula>0.01</formula>
      <formula>0.1</formula>
    </cfRule>
    <cfRule type="cellIs" dxfId="334" priority="1842" operator="lessThan">
      <formula>0.01</formula>
    </cfRule>
    <cfRule type="cellIs" dxfId="333" priority="1841" operator="equal">
      <formula>0</formula>
    </cfRule>
    <cfRule type="cellIs" dxfId="332" priority="1840" operator="greaterThan">
      <formula>100</formula>
    </cfRule>
    <cfRule type="cellIs" dxfId="331" priority="1845" operator="between">
      <formula>10</formula>
      <formula>100</formula>
    </cfRule>
  </conditionalFormatting>
  <conditionalFormatting sqref="FI10:FI63">
    <cfRule type="cellIs" dxfId="330" priority="387" operator="equal">
      <formula>0</formula>
    </cfRule>
    <cfRule type="cellIs" dxfId="329" priority="403" operator="lessThan">
      <formula>0.01</formula>
    </cfRule>
  </conditionalFormatting>
  <conditionalFormatting sqref="FI44:FJ45">
    <cfRule type="cellIs" dxfId="328" priority="1892" operator="between">
      <formula>10</formula>
      <formula>100</formula>
    </cfRule>
  </conditionalFormatting>
  <conditionalFormatting sqref="FJ10:FJ26">
    <cfRule type="cellIs" dxfId="327" priority="396" operator="greaterThan">
      <formula>100</formula>
    </cfRule>
    <cfRule type="cellIs" dxfId="326" priority="397" operator="equal">
      <formula>0</formula>
    </cfRule>
    <cfRule type="cellIs" dxfId="325" priority="399" operator="between">
      <formula>0.01</formula>
      <formula>0.1</formula>
    </cfRule>
    <cfRule type="cellIs" dxfId="324" priority="400" operator="between">
      <formula>0.1</formula>
      <formula>10</formula>
    </cfRule>
    <cfRule type="cellIs" dxfId="323" priority="401" operator="between">
      <formula>10</formula>
      <formula>100</formula>
    </cfRule>
    <cfRule type="cellIs" dxfId="322" priority="398" operator="lessThan">
      <formula>0.01</formula>
    </cfRule>
  </conditionalFormatting>
  <conditionalFormatting sqref="FJ28:FJ42">
    <cfRule type="cellIs" dxfId="321" priority="1912" operator="between">
      <formula>10</formula>
      <formula>100</formula>
    </cfRule>
    <cfRule type="cellIs" dxfId="320" priority="1907" operator="greaterThan">
      <formula>100</formula>
    </cfRule>
    <cfRule type="cellIs" dxfId="319" priority="1910" operator="between">
      <formula>0.01</formula>
      <formula>0.1</formula>
    </cfRule>
    <cfRule type="cellIs" dxfId="318" priority="1911" operator="between">
      <formula>0.1</formula>
      <formula>10</formula>
    </cfRule>
    <cfRule type="cellIs" dxfId="317" priority="1908" operator="equal">
      <formula>0</formula>
    </cfRule>
    <cfRule type="cellIs" dxfId="316" priority="1909" operator="lessThan">
      <formula>0.01</formula>
    </cfRule>
  </conditionalFormatting>
  <conditionalFormatting sqref="FJ44:FJ45">
    <cfRule type="cellIs" dxfId="315" priority="1890" operator="between">
      <formula>0.01</formula>
      <formula>0.1</formula>
    </cfRule>
    <cfRule type="cellIs" dxfId="314" priority="1889" operator="lessThan">
      <formula>0.01</formula>
    </cfRule>
    <cfRule type="cellIs" dxfId="313" priority="1888" operator="equal">
      <formula>0</formula>
    </cfRule>
    <cfRule type="cellIs" dxfId="312" priority="1887" operator="greaterThan">
      <formula>100</formula>
    </cfRule>
    <cfRule type="cellIs" dxfId="311" priority="1891" operator="between">
      <formula>0.1</formula>
      <formula>10</formula>
    </cfRule>
  </conditionalFormatting>
  <conditionalFormatting sqref="FJ47:FJ61">
    <cfRule type="cellIs" dxfId="310" priority="1868" operator="equal">
      <formula>0</formula>
    </cfRule>
    <cfRule type="cellIs" dxfId="309" priority="1869" operator="lessThan">
      <formula>0.01</formula>
    </cfRule>
    <cfRule type="cellIs" dxfId="308" priority="1871" operator="between">
      <formula>0.1</formula>
      <formula>10</formula>
    </cfRule>
    <cfRule type="cellIs" dxfId="307" priority="1870" operator="between">
      <formula>0.01</formula>
      <formula>0.1</formula>
    </cfRule>
    <cfRule type="cellIs" dxfId="306" priority="1867" operator="greaterThan">
      <formula>100</formula>
    </cfRule>
    <cfRule type="cellIs" dxfId="305" priority="1872" operator="between">
      <formula>10</formula>
      <formula>100</formula>
    </cfRule>
  </conditionalFormatting>
  <conditionalFormatting sqref="FJ63">
    <cfRule type="cellIs" dxfId="304" priority="1850" operator="between">
      <formula>0.01</formula>
      <formula>0.1</formula>
    </cfRule>
    <cfRule type="cellIs" dxfId="303" priority="1848" operator="equal">
      <formula>0</formula>
    </cfRule>
    <cfRule type="cellIs" dxfId="302" priority="1849" operator="lessThan">
      <formula>0.01</formula>
    </cfRule>
    <cfRule type="cellIs" dxfId="301" priority="1851" operator="between">
      <formula>0.1</formula>
      <formula>10</formula>
    </cfRule>
    <cfRule type="cellIs" dxfId="300" priority="1847" operator="greaterThan">
      <formula>100</formula>
    </cfRule>
    <cfRule type="cellIs" dxfId="299" priority="1852" operator="between">
      <formula>10</formula>
      <formula>100</formula>
    </cfRule>
  </conditionalFormatting>
  <conditionalFormatting sqref="FK10:FK42 FM10:FM42">
    <cfRule type="cellIs" dxfId="298" priority="385" operator="between">
      <formula>10</formula>
      <formula>100</formula>
    </cfRule>
  </conditionalFormatting>
  <conditionalFormatting sqref="FK10:FK63 FM10:FM63">
    <cfRule type="cellIs" dxfId="297" priority="384" operator="between">
      <formula>0.1</formula>
      <formula>10</formula>
    </cfRule>
    <cfRule type="cellIs" dxfId="296" priority="375" operator="greaterThan">
      <formula>100</formula>
    </cfRule>
    <cfRule type="cellIs" dxfId="295" priority="368" operator="between">
      <formula>0.01</formula>
      <formula>0.1</formula>
    </cfRule>
  </conditionalFormatting>
  <conditionalFormatting sqref="FK10:FK63">
    <cfRule type="cellIs" dxfId="294" priority="382" operator="lessThan">
      <formula>0.01</formula>
    </cfRule>
    <cfRule type="cellIs" dxfId="293" priority="366" operator="equal">
      <formula>0</formula>
    </cfRule>
  </conditionalFormatting>
  <conditionalFormatting sqref="FK43 FM43">
    <cfRule type="cellIs" dxfId="292" priority="1839" operator="between">
      <formula>10</formula>
      <formula>100</formula>
    </cfRule>
    <cfRule type="cellIs" dxfId="291" priority="1838" operator="between">
      <formula>0.1</formula>
      <formula>10</formula>
    </cfRule>
    <cfRule type="cellIs" dxfId="290" priority="1837" operator="between">
      <formula>0.01</formula>
      <formula>0.1</formula>
    </cfRule>
  </conditionalFormatting>
  <conditionalFormatting sqref="FK46 FM46">
    <cfRule type="cellIs" dxfId="289" priority="1836" operator="between">
      <formula>10</formula>
      <formula>100</formula>
    </cfRule>
    <cfRule type="cellIs" dxfId="288" priority="1835" operator="between">
      <formula>0.1</formula>
      <formula>10</formula>
    </cfRule>
    <cfRule type="cellIs" dxfId="287" priority="1834" operator="between">
      <formula>0.01</formula>
      <formula>0.1</formula>
    </cfRule>
  </conditionalFormatting>
  <conditionalFormatting sqref="FK47:FK63 FM47:FM63">
    <cfRule type="cellIs" dxfId="286" priority="1746" operator="between">
      <formula>10</formula>
      <formula>100</formula>
    </cfRule>
  </conditionalFormatting>
  <conditionalFormatting sqref="FK44:FL45">
    <cfRule type="cellIs" dxfId="285" priority="1772" operator="between">
      <formula>10</formula>
      <formula>100</formula>
    </cfRule>
  </conditionalFormatting>
  <conditionalFormatting sqref="FL10:FL26">
    <cfRule type="cellIs" dxfId="284" priority="374" operator="between">
      <formula>10</formula>
      <formula>100</formula>
    </cfRule>
    <cfRule type="cellIs" dxfId="283" priority="373" operator="between">
      <formula>0.1</formula>
      <formula>10</formula>
    </cfRule>
    <cfRule type="cellIs" dxfId="282" priority="372" operator="between">
      <formula>0.01</formula>
      <formula>0.1</formula>
    </cfRule>
    <cfRule type="cellIs" dxfId="281" priority="371" operator="lessThan">
      <formula>0.01</formula>
    </cfRule>
    <cfRule type="cellIs" dxfId="280" priority="369" operator="greaterThan">
      <formula>100</formula>
    </cfRule>
    <cfRule type="cellIs" dxfId="279" priority="370" operator="equal">
      <formula>0</formula>
    </cfRule>
  </conditionalFormatting>
  <conditionalFormatting sqref="FL28:FL42">
    <cfRule type="cellIs" dxfId="278" priority="1789" operator="lessThan">
      <formula>0.01</formula>
    </cfRule>
    <cfRule type="cellIs" dxfId="277" priority="1788" operator="equal">
      <formula>0</formula>
    </cfRule>
    <cfRule type="cellIs" dxfId="276" priority="1787" operator="greaterThan">
      <formula>100</formula>
    </cfRule>
    <cfRule type="cellIs" dxfId="275" priority="1790" operator="between">
      <formula>0.01</formula>
      <formula>0.1</formula>
    </cfRule>
    <cfRule type="cellIs" dxfId="274" priority="1792" operator="between">
      <formula>10</formula>
      <formula>100</formula>
    </cfRule>
    <cfRule type="cellIs" dxfId="273" priority="1791" operator="between">
      <formula>0.1</formula>
      <formula>10</formula>
    </cfRule>
  </conditionalFormatting>
  <conditionalFormatting sqref="FL44:FL45">
    <cfRule type="cellIs" dxfId="272" priority="1771" operator="between">
      <formula>0.1</formula>
      <formula>10</formula>
    </cfRule>
    <cfRule type="cellIs" dxfId="271" priority="1770" operator="between">
      <formula>0.01</formula>
      <formula>0.1</formula>
    </cfRule>
    <cfRule type="cellIs" dxfId="270" priority="1769" operator="lessThan">
      <formula>0.01</formula>
    </cfRule>
    <cfRule type="cellIs" dxfId="269" priority="1768" operator="equal">
      <formula>0</formula>
    </cfRule>
    <cfRule type="cellIs" dxfId="268" priority="1767" operator="greaterThan">
      <formula>100</formula>
    </cfRule>
  </conditionalFormatting>
  <conditionalFormatting sqref="FL47:FL61">
    <cfRule type="cellIs" dxfId="267" priority="1750" operator="between">
      <formula>0.01</formula>
      <formula>0.1</formula>
    </cfRule>
    <cfRule type="cellIs" dxfId="266" priority="1751" operator="between">
      <formula>0.1</formula>
      <formula>10</formula>
    </cfRule>
    <cfRule type="cellIs" dxfId="265" priority="1747" operator="greaterThan">
      <formula>100</formula>
    </cfRule>
    <cfRule type="cellIs" dxfId="264" priority="1749" operator="lessThan">
      <formula>0.01</formula>
    </cfRule>
    <cfRule type="cellIs" dxfId="263" priority="1748" operator="equal">
      <formula>0</formula>
    </cfRule>
    <cfRule type="cellIs" dxfId="262" priority="1752" operator="between">
      <formula>10</formula>
      <formula>100</formula>
    </cfRule>
  </conditionalFormatting>
  <conditionalFormatting sqref="FL63">
    <cfRule type="cellIs" dxfId="261" priority="1729" operator="lessThan">
      <formula>0.01</formula>
    </cfRule>
    <cfRule type="cellIs" dxfId="260" priority="1728" operator="equal">
      <formula>0</formula>
    </cfRule>
    <cfRule type="cellIs" dxfId="259" priority="1730" operator="between">
      <formula>0.01</formula>
      <formula>0.1</formula>
    </cfRule>
    <cfRule type="cellIs" dxfId="258" priority="1731" operator="between">
      <formula>0.1</formula>
      <formula>10</formula>
    </cfRule>
    <cfRule type="cellIs" dxfId="257" priority="1732" operator="between">
      <formula>10</formula>
      <formula>100</formula>
    </cfRule>
    <cfRule type="cellIs" dxfId="256" priority="1727" operator="greaterThan">
      <formula>100</formula>
    </cfRule>
  </conditionalFormatting>
  <conditionalFormatting sqref="FM10:FM63">
    <cfRule type="cellIs" dxfId="255" priority="383" operator="lessThan">
      <formula>0.01</formula>
    </cfRule>
    <cfRule type="cellIs" dxfId="254" priority="367" operator="equal">
      <formula>0</formula>
    </cfRule>
  </conditionalFormatting>
  <conditionalFormatting sqref="FM44:FN45">
    <cfRule type="cellIs" dxfId="253" priority="1779" operator="between">
      <formula>10</formula>
      <formula>100</formula>
    </cfRule>
  </conditionalFormatting>
  <conditionalFormatting sqref="FN10:FN26">
    <cfRule type="cellIs" dxfId="252" priority="381" operator="between">
      <formula>10</formula>
      <formula>100</formula>
    </cfRule>
    <cfRule type="cellIs" dxfId="251" priority="380" operator="between">
      <formula>0.1</formula>
      <formula>10</formula>
    </cfRule>
    <cfRule type="cellIs" dxfId="250" priority="379" operator="between">
      <formula>0.01</formula>
      <formula>0.1</formula>
    </cfRule>
    <cfRule type="cellIs" dxfId="249" priority="376" operator="greaterThan">
      <formula>100</formula>
    </cfRule>
    <cfRule type="cellIs" dxfId="248" priority="377" operator="equal">
      <formula>0</formula>
    </cfRule>
    <cfRule type="cellIs" dxfId="247" priority="378" operator="lessThan">
      <formula>0.01</formula>
    </cfRule>
  </conditionalFormatting>
  <conditionalFormatting sqref="FN28:FN42">
    <cfRule type="cellIs" dxfId="246" priority="1799" operator="between">
      <formula>10</formula>
      <formula>100</formula>
    </cfRule>
    <cfRule type="cellIs" dxfId="245" priority="1798" operator="between">
      <formula>0.1</formula>
      <formula>10</formula>
    </cfRule>
    <cfRule type="cellIs" dxfId="244" priority="1796" operator="lessThan">
      <formula>0.01</formula>
    </cfRule>
    <cfRule type="cellIs" dxfId="243" priority="1795" operator="equal">
      <formula>0</formula>
    </cfRule>
    <cfRule type="cellIs" dxfId="242" priority="1794" operator="greaterThan">
      <formula>100</formula>
    </cfRule>
    <cfRule type="cellIs" dxfId="241" priority="1797" operator="between">
      <formula>0.01</formula>
      <formula>0.1</formula>
    </cfRule>
  </conditionalFormatting>
  <conditionalFormatting sqref="FN44:FN45">
    <cfRule type="cellIs" dxfId="240" priority="1777" operator="between">
      <formula>0.01</formula>
      <formula>0.1</formula>
    </cfRule>
    <cfRule type="cellIs" dxfId="239" priority="1778" operator="between">
      <formula>0.1</formula>
      <formula>10</formula>
    </cfRule>
    <cfRule type="cellIs" dxfId="238" priority="1774" operator="greaterThan">
      <formula>100</formula>
    </cfRule>
    <cfRule type="cellIs" dxfId="237" priority="1775" operator="equal">
      <formula>0</formula>
    </cfRule>
    <cfRule type="cellIs" dxfId="236" priority="1776" operator="lessThan">
      <formula>0.01</formula>
    </cfRule>
  </conditionalFormatting>
  <conditionalFormatting sqref="FN47:FN61">
    <cfRule type="cellIs" dxfId="235" priority="1755" operator="equal">
      <formula>0</formula>
    </cfRule>
    <cfRule type="cellIs" dxfId="234" priority="1757" operator="between">
      <formula>0.01</formula>
      <formula>0.1</formula>
    </cfRule>
    <cfRule type="cellIs" dxfId="233" priority="1758" operator="between">
      <formula>0.1</formula>
      <formula>10</formula>
    </cfRule>
    <cfRule type="cellIs" dxfId="232" priority="1756" operator="lessThan">
      <formula>0.01</formula>
    </cfRule>
    <cfRule type="cellIs" dxfId="231" priority="1759" operator="between">
      <formula>10</formula>
      <formula>100</formula>
    </cfRule>
    <cfRule type="cellIs" dxfId="230" priority="1754" operator="greaterThan">
      <formula>100</formula>
    </cfRule>
  </conditionalFormatting>
  <conditionalFormatting sqref="FN63">
    <cfRule type="cellIs" dxfId="229" priority="1738" operator="between">
      <formula>0.1</formula>
      <formula>10</formula>
    </cfRule>
    <cfRule type="cellIs" dxfId="228" priority="1737" operator="between">
      <formula>0.01</formula>
      <formula>0.1</formula>
    </cfRule>
    <cfRule type="cellIs" dxfId="227" priority="1735" operator="equal">
      <formula>0</formula>
    </cfRule>
    <cfRule type="cellIs" dxfId="226" priority="1734" operator="greaterThan">
      <formula>100</formula>
    </cfRule>
    <cfRule type="cellIs" dxfId="225" priority="1739" operator="between">
      <formula>10</formula>
      <formula>100</formula>
    </cfRule>
    <cfRule type="cellIs" dxfId="224" priority="1736" operator="lessThan">
      <formula>0.01</formula>
    </cfRule>
  </conditionalFormatting>
  <conditionalFormatting sqref="FO10:FO42 FQ10:FQ42">
    <cfRule type="cellIs" dxfId="223" priority="365" operator="between">
      <formula>10</formula>
      <formula>100</formula>
    </cfRule>
  </conditionalFormatting>
  <conditionalFormatting sqref="FO10:FO63 FQ10:FQ63">
    <cfRule type="cellIs" dxfId="222" priority="355" operator="greaterThan">
      <formula>100</formula>
    </cfRule>
    <cfRule type="cellIs" dxfId="221" priority="348" operator="between">
      <formula>0.01</formula>
      <formula>0.1</formula>
    </cfRule>
    <cfRule type="cellIs" dxfId="220" priority="364" operator="between">
      <formula>0.1</formula>
      <formula>10</formula>
    </cfRule>
  </conditionalFormatting>
  <conditionalFormatting sqref="FO10:FO63">
    <cfRule type="cellIs" dxfId="219" priority="346" operator="equal">
      <formula>0</formula>
    </cfRule>
    <cfRule type="cellIs" dxfId="218" priority="362" operator="lessThan">
      <formula>0.01</formula>
    </cfRule>
  </conditionalFormatting>
  <conditionalFormatting sqref="FO43 FQ43">
    <cfRule type="cellIs" dxfId="217" priority="1724" operator="between">
      <formula>0.01</formula>
      <formula>0.1</formula>
    </cfRule>
    <cfRule type="cellIs" dxfId="216" priority="1725" operator="between">
      <formula>0.1</formula>
      <formula>10</formula>
    </cfRule>
    <cfRule type="cellIs" dxfId="215" priority="1726" operator="between">
      <formula>10</formula>
      <formula>100</formula>
    </cfRule>
  </conditionalFormatting>
  <conditionalFormatting sqref="FO46 FQ46">
    <cfRule type="cellIs" dxfId="214" priority="1721" operator="between">
      <formula>0.01</formula>
      <formula>0.1</formula>
    </cfRule>
    <cfRule type="cellIs" dxfId="213" priority="1722" operator="between">
      <formula>0.1</formula>
      <formula>10</formula>
    </cfRule>
    <cfRule type="cellIs" dxfId="212" priority="1723" operator="between">
      <formula>10</formula>
      <formula>100</formula>
    </cfRule>
  </conditionalFormatting>
  <conditionalFormatting sqref="FO47:FO63 FQ47:FQ63">
    <cfRule type="cellIs" dxfId="211" priority="1633" operator="between">
      <formula>10</formula>
      <formula>100</formula>
    </cfRule>
  </conditionalFormatting>
  <conditionalFormatting sqref="FO44:FP45">
    <cfRule type="cellIs" dxfId="210" priority="1659" operator="between">
      <formula>10</formula>
      <formula>100</formula>
    </cfRule>
  </conditionalFormatting>
  <conditionalFormatting sqref="FP10:FP26">
    <cfRule type="cellIs" dxfId="209" priority="354" operator="between">
      <formula>10</formula>
      <formula>100</formula>
    </cfRule>
    <cfRule type="cellIs" dxfId="208" priority="353" operator="between">
      <formula>0.1</formula>
      <formula>10</formula>
    </cfRule>
    <cfRule type="cellIs" dxfId="207" priority="352" operator="between">
      <formula>0.01</formula>
      <formula>0.1</formula>
    </cfRule>
    <cfRule type="cellIs" dxfId="206" priority="351" operator="lessThan">
      <formula>0.01</formula>
    </cfRule>
    <cfRule type="cellIs" dxfId="205" priority="350" operator="equal">
      <formula>0</formula>
    </cfRule>
    <cfRule type="cellIs" dxfId="204" priority="349" operator="greaterThan">
      <formula>100</formula>
    </cfRule>
  </conditionalFormatting>
  <conditionalFormatting sqref="FP28:FP42">
    <cfRule type="cellIs" dxfId="203" priority="1679" operator="between">
      <formula>10</formula>
      <formula>100</formula>
    </cfRule>
    <cfRule type="cellIs" dxfId="202" priority="1677" operator="between">
      <formula>0.01</formula>
      <formula>0.1</formula>
    </cfRule>
    <cfRule type="cellIs" dxfId="201" priority="1675" operator="equal">
      <formula>0</formula>
    </cfRule>
    <cfRule type="cellIs" dxfId="200" priority="1678" operator="between">
      <formula>0.1</formula>
      <formula>10</formula>
    </cfRule>
    <cfRule type="cellIs" dxfId="199" priority="1674" operator="greaterThan">
      <formula>100</formula>
    </cfRule>
    <cfRule type="cellIs" dxfId="198" priority="1676" operator="lessThan">
      <formula>0.01</formula>
    </cfRule>
  </conditionalFormatting>
  <conditionalFormatting sqref="FP44:FP45">
    <cfRule type="cellIs" dxfId="197" priority="1655" operator="equal">
      <formula>0</formula>
    </cfRule>
    <cfRule type="cellIs" dxfId="196" priority="1654" operator="greaterThan">
      <formula>100</formula>
    </cfRule>
    <cfRule type="cellIs" dxfId="195" priority="1658" operator="between">
      <formula>0.1</formula>
      <formula>10</formula>
    </cfRule>
    <cfRule type="cellIs" dxfId="194" priority="1657" operator="between">
      <formula>0.01</formula>
      <formula>0.1</formula>
    </cfRule>
    <cfRule type="cellIs" dxfId="193" priority="1656" operator="lessThan">
      <formula>0.01</formula>
    </cfRule>
  </conditionalFormatting>
  <conditionalFormatting sqref="FP47:FP61">
    <cfRule type="cellIs" dxfId="192" priority="1634" operator="greaterThan">
      <formula>100</formula>
    </cfRule>
    <cfRule type="cellIs" dxfId="191" priority="1635" operator="equal">
      <formula>0</formula>
    </cfRule>
    <cfRule type="cellIs" dxfId="190" priority="1636" operator="lessThan">
      <formula>0.01</formula>
    </cfRule>
    <cfRule type="cellIs" dxfId="189" priority="1637" operator="between">
      <formula>0.01</formula>
      <formula>0.1</formula>
    </cfRule>
    <cfRule type="cellIs" dxfId="188" priority="1638" operator="between">
      <formula>0.1</formula>
      <formula>10</formula>
    </cfRule>
    <cfRule type="cellIs" dxfId="187" priority="1639" operator="between">
      <formula>10</formula>
      <formula>100</formula>
    </cfRule>
  </conditionalFormatting>
  <conditionalFormatting sqref="FP63">
    <cfRule type="cellIs" dxfId="186" priority="1614" operator="greaterThan">
      <formula>100</formula>
    </cfRule>
    <cfRule type="cellIs" dxfId="185" priority="1615" operator="equal">
      <formula>0</formula>
    </cfRule>
    <cfRule type="cellIs" dxfId="184" priority="1616" operator="lessThan">
      <formula>0.01</formula>
    </cfRule>
    <cfRule type="cellIs" dxfId="183" priority="1617" operator="between">
      <formula>0.01</formula>
      <formula>0.1</formula>
    </cfRule>
    <cfRule type="cellIs" dxfId="182" priority="1618" operator="between">
      <formula>0.1</formula>
      <formula>10</formula>
    </cfRule>
    <cfRule type="cellIs" dxfId="181" priority="1619" operator="between">
      <formula>10</formula>
      <formula>100</formula>
    </cfRule>
  </conditionalFormatting>
  <conditionalFormatting sqref="FQ10:FQ63">
    <cfRule type="cellIs" dxfId="180" priority="363" operator="lessThan">
      <formula>0.01</formula>
    </cfRule>
    <cfRule type="cellIs" dxfId="179" priority="347" operator="equal">
      <formula>0</formula>
    </cfRule>
  </conditionalFormatting>
  <conditionalFormatting sqref="FQ44:FR45">
    <cfRule type="cellIs" dxfId="178" priority="1666" operator="between">
      <formula>10</formula>
      <formula>100</formula>
    </cfRule>
  </conditionalFormatting>
  <conditionalFormatting sqref="FR10:FR26">
    <cfRule type="cellIs" dxfId="177" priority="356" operator="greaterThan">
      <formula>100</formula>
    </cfRule>
    <cfRule type="cellIs" dxfId="176" priority="358" operator="lessThan">
      <formula>0.01</formula>
    </cfRule>
    <cfRule type="cellIs" dxfId="175" priority="360" operator="between">
      <formula>0.1</formula>
      <formula>10</formula>
    </cfRule>
    <cfRule type="cellIs" dxfId="174" priority="359" operator="between">
      <formula>0.01</formula>
      <formula>0.1</formula>
    </cfRule>
    <cfRule type="cellIs" dxfId="173" priority="357" operator="equal">
      <formula>0</formula>
    </cfRule>
    <cfRule type="cellIs" dxfId="172" priority="361" operator="between">
      <formula>10</formula>
      <formula>100</formula>
    </cfRule>
  </conditionalFormatting>
  <conditionalFormatting sqref="FR28:FR42">
    <cfRule type="cellIs" dxfId="171" priority="1681" operator="greaterThan">
      <formula>100</formula>
    </cfRule>
    <cfRule type="cellIs" dxfId="170" priority="1682" operator="equal">
      <formula>0</formula>
    </cfRule>
    <cfRule type="cellIs" dxfId="169" priority="1684" operator="between">
      <formula>0.01</formula>
      <formula>0.1</formula>
    </cfRule>
    <cfRule type="cellIs" dxfId="168" priority="1685" operator="between">
      <formula>0.1</formula>
      <formula>10</formula>
    </cfRule>
    <cfRule type="cellIs" dxfId="167" priority="1686" operator="between">
      <formula>10</formula>
      <formula>100</formula>
    </cfRule>
    <cfRule type="cellIs" dxfId="166" priority="1683" operator="lessThan">
      <formula>0.01</formula>
    </cfRule>
  </conditionalFormatting>
  <conditionalFormatting sqref="FR44:FR45">
    <cfRule type="cellIs" dxfId="165" priority="1663" operator="lessThan">
      <formula>0.01</formula>
    </cfRule>
    <cfRule type="cellIs" dxfId="164" priority="1661" operator="greaterThan">
      <formula>100</formula>
    </cfRule>
    <cfRule type="cellIs" dxfId="163" priority="1664" operator="between">
      <formula>0.01</formula>
      <formula>0.1</formula>
    </cfRule>
    <cfRule type="cellIs" dxfId="162" priority="1662" operator="equal">
      <formula>0</formula>
    </cfRule>
    <cfRule type="cellIs" dxfId="161" priority="1665" operator="between">
      <formula>0.1</formula>
      <formula>10</formula>
    </cfRule>
  </conditionalFormatting>
  <conditionalFormatting sqref="FR47:FR61">
    <cfRule type="cellIs" dxfId="160" priority="1644" operator="between">
      <formula>0.01</formula>
      <formula>0.1</formula>
    </cfRule>
    <cfRule type="cellIs" dxfId="159" priority="1645" operator="between">
      <formula>0.1</formula>
      <formula>10</formula>
    </cfRule>
    <cfRule type="cellIs" dxfId="158" priority="1646" operator="between">
      <formula>10</formula>
      <formula>100</formula>
    </cfRule>
    <cfRule type="cellIs" dxfId="157" priority="1641" operator="greaterThan">
      <formula>100</formula>
    </cfRule>
    <cfRule type="cellIs" dxfId="156" priority="1642" operator="equal">
      <formula>0</formula>
    </cfRule>
    <cfRule type="cellIs" dxfId="155" priority="1643" operator="lessThan">
      <formula>0.01</formula>
    </cfRule>
  </conditionalFormatting>
  <conditionalFormatting sqref="FR63">
    <cfRule type="cellIs" dxfId="154" priority="1621" operator="greaterThan">
      <formula>100</formula>
    </cfRule>
    <cfRule type="cellIs" dxfId="153" priority="1622" operator="equal">
      <formula>0</formula>
    </cfRule>
    <cfRule type="cellIs" dxfId="152" priority="1624" operator="between">
      <formula>0.01</formula>
      <formula>0.1</formula>
    </cfRule>
    <cfRule type="cellIs" dxfId="151" priority="1625" operator="between">
      <formula>0.1</formula>
      <formula>10</formula>
    </cfRule>
    <cfRule type="cellIs" dxfId="150" priority="1626" operator="between">
      <formula>10</formula>
      <formula>100</formula>
    </cfRule>
    <cfRule type="cellIs" dxfId="149" priority="1623" operator="lessThan">
      <formula>0.01</formula>
    </cfRule>
  </conditionalFormatting>
  <conditionalFormatting sqref="FS10:FS42 FU10:FU42">
    <cfRule type="cellIs" dxfId="148" priority="345" operator="between">
      <formula>10</formula>
      <formula>100</formula>
    </cfRule>
  </conditionalFormatting>
  <conditionalFormatting sqref="FS10:FS63 FU10:FU63">
    <cfRule type="cellIs" dxfId="147" priority="335" operator="greaterThan">
      <formula>100</formula>
    </cfRule>
    <cfRule type="cellIs" dxfId="146" priority="328" operator="between">
      <formula>0.01</formula>
      <formula>0.1</formula>
    </cfRule>
    <cfRule type="cellIs" dxfId="145" priority="344" operator="between">
      <formula>0.1</formula>
      <formula>10</formula>
    </cfRule>
  </conditionalFormatting>
  <conditionalFormatting sqref="FS10:FS63">
    <cfRule type="cellIs" dxfId="144" priority="342" operator="lessThan">
      <formula>0.01</formula>
    </cfRule>
    <cfRule type="cellIs" dxfId="143" priority="326" operator="equal">
      <formula>0</formula>
    </cfRule>
  </conditionalFormatting>
  <conditionalFormatting sqref="FS43 FU43">
    <cfRule type="cellIs" dxfId="142" priority="1613" operator="between">
      <formula>10</formula>
      <formula>100</formula>
    </cfRule>
    <cfRule type="cellIs" dxfId="141" priority="1612" operator="between">
      <formula>0.1</formula>
      <formula>10</formula>
    </cfRule>
    <cfRule type="cellIs" dxfId="140" priority="1611" operator="between">
      <formula>0.01</formula>
      <formula>0.1</formula>
    </cfRule>
  </conditionalFormatting>
  <conditionalFormatting sqref="FS46 FU46">
    <cfRule type="cellIs" dxfId="139" priority="1610" operator="between">
      <formula>10</formula>
      <formula>100</formula>
    </cfRule>
    <cfRule type="cellIs" dxfId="138" priority="1609" operator="between">
      <formula>0.1</formula>
      <formula>10</formula>
    </cfRule>
    <cfRule type="cellIs" dxfId="137" priority="1608" operator="between">
      <formula>0.01</formula>
      <formula>0.1</formula>
    </cfRule>
  </conditionalFormatting>
  <conditionalFormatting sqref="FS47:FS63 FU47:FU63">
    <cfRule type="cellIs" dxfId="136" priority="1520" operator="between">
      <formula>10</formula>
      <formula>100</formula>
    </cfRule>
  </conditionalFormatting>
  <conditionalFormatting sqref="FS44:FT45">
    <cfRule type="cellIs" dxfId="135" priority="1546" operator="between">
      <formula>10</formula>
      <formula>100</formula>
    </cfRule>
  </conditionalFormatting>
  <conditionalFormatting sqref="FT10:FT26">
    <cfRule type="cellIs" dxfId="134" priority="333" operator="between">
      <formula>0.1</formula>
      <formula>10</formula>
    </cfRule>
    <cfRule type="cellIs" dxfId="133" priority="334" operator="between">
      <formula>10</formula>
      <formula>100</formula>
    </cfRule>
    <cfRule type="cellIs" dxfId="132" priority="331" operator="lessThan">
      <formula>0.01</formula>
    </cfRule>
    <cfRule type="cellIs" dxfId="131" priority="330" operator="equal">
      <formula>0</formula>
    </cfRule>
    <cfRule type="cellIs" dxfId="130" priority="329" operator="greaterThan">
      <formula>100</formula>
    </cfRule>
    <cfRule type="cellIs" dxfId="129" priority="332" operator="between">
      <formula>0.01</formula>
      <formula>0.1</formula>
    </cfRule>
  </conditionalFormatting>
  <conditionalFormatting sqref="FT28:FT42">
    <cfRule type="cellIs" dxfId="128" priority="1566" operator="between">
      <formula>10</formula>
      <formula>100</formula>
    </cfRule>
    <cfRule type="cellIs" dxfId="127" priority="1565" operator="between">
      <formula>0.1</formula>
      <formula>10</formula>
    </cfRule>
    <cfRule type="cellIs" dxfId="126" priority="1563" operator="lessThan">
      <formula>0.01</formula>
    </cfRule>
    <cfRule type="cellIs" dxfId="125" priority="1562" operator="equal">
      <formula>0</formula>
    </cfRule>
    <cfRule type="cellIs" dxfId="124" priority="1561" operator="greaterThan">
      <formula>100</formula>
    </cfRule>
    <cfRule type="cellIs" dxfId="123" priority="1564" operator="between">
      <formula>0.01</formula>
      <formula>0.1</formula>
    </cfRule>
  </conditionalFormatting>
  <conditionalFormatting sqref="FT44:FT45">
    <cfRule type="cellIs" dxfId="122" priority="1541" operator="greaterThan">
      <formula>100</formula>
    </cfRule>
    <cfRule type="cellIs" dxfId="121" priority="1542" operator="equal">
      <formula>0</formula>
    </cfRule>
    <cfRule type="cellIs" dxfId="120" priority="1543" operator="lessThan">
      <formula>0.01</formula>
    </cfRule>
    <cfRule type="cellIs" dxfId="119" priority="1544" operator="between">
      <formula>0.01</formula>
      <formula>0.1</formula>
    </cfRule>
    <cfRule type="cellIs" dxfId="118" priority="1545" operator="between">
      <formula>0.1</formula>
      <formula>10</formula>
    </cfRule>
  </conditionalFormatting>
  <conditionalFormatting sqref="FT47:FT61">
    <cfRule type="cellIs" dxfId="117" priority="1525" operator="between">
      <formula>0.1</formula>
      <formula>10</formula>
    </cfRule>
    <cfRule type="cellIs" dxfId="116" priority="1523" operator="lessThan">
      <formula>0.01</formula>
    </cfRule>
    <cfRule type="cellIs" dxfId="115" priority="1522" operator="equal">
      <formula>0</formula>
    </cfRule>
    <cfRule type="cellIs" dxfId="114" priority="1526" operator="between">
      <formula>10</formula>
      <formula>100</formula>
    </cfRule>
    <cfRule type="cellIs" dxfId="113" priority="1521" operator="greaterThan">
      <formula>100</formula>
    </cfRule>
    <cfRule type="cellIs" dxfId="112" priority="1524" operator="between">
      <formula>0.01</formula>
      <formula>0.1</formula>
    </cfRule>
  </conditionalFormatting>
  <conditionalFormatting sqref="FT63">
    <cfRule type="cellIs" dxfId="111" priority="1501" operator="greaterThan">
      <formula>100</formula>
    </cfRule>
    <cfRule type="cellIs" dxfId="110" priority="1502" operator="equal">
      <formula>0</formula>
    </cfRule>
    <cfRule type="cellIs" dxfId="109" priority="1503" operator="lessThan">
      <formula>0.01</formula>
    </cfRule>
    <cfRule type="cellIs" dxfId="108" priority="1504" operator="between">
      <formula>0.01</formula>
      <formula>0.1</formula>
    </cfRule>
    <cfRule type="cellIs" dxfId="107" priority="1505" operator="between">
      <formula>0.1</formula>
      <formula>10</formula>
    </cfRule>
    <cfRule type="cellIs" dxfId="106" priority="1506" operator="between">
      <formula>10</formula>
      <formula>100</formula>
    </cfRule>
  </conditionalFormatting>
  <conditionalFormatting sqref="FU10:FU63">
    <cfRule type="cellIs" dxfId="105" priority="343" operator="lessThan">
      <formula>0.01</formula>
    </cfRule>
    <cfRule type="cellIs" dxfId="104" priority="327" operator="equal">
      <formula>0</formula>
    </cfRule>
  </conditionalFormatting>
  <conditionalFormatting sqref="FU44:FV45">
    <cfRule type="cellIs" dxfId="103" priority="1553" operator="between">
      <formula>10</formula>
      <formula>100</formula>
    </cfRule>
  </conditionalFormatting>
  <conditionalFormatting sqref="FV10:FV26">
    <cfRule type="cellIs" dxfId="102" priority="341" operator="between">
      <formula>10</formula>
      <formula>100</formula>
    </cfRule>
    <cfRule type="cellIs" dxfId="101" priority="340" operator="between">
      <formula>0.1</formula>
      <formula>10</formula>
    </cfRule>
    <cfRule type="cellIs" dxfId="100" priority="339" operator="between">
      <formula>0.01</formula>
      <formula>0.1</formula>
    </cfRule>
    <cfRule type="cellIs" dxfId="99" priority="337" operator="equal">
      <formula>0</formula>
    </cfRule>
    <cfRule type="cellIs" dxfId="98" priority="336" operator="greaterThan">
      <formula>100</formula>
    </cfRule>
    <cfRule type="cellIs" dxfId="97" priority="338" operator="lessThan">
      <formula>0.01</formula>
    </cfRule>
  </conditionalFormatting>
  <conditionalFormatting sqref="FV28:FV42">
    <cfRule type="cellIs" dxfId="96" priority="1571" operator="between">
      <formula>0.01</formula>
      <formula>0.1</formula>
    </cfRule>
    <cfRule type="cellIs" dxfId="95" priority="1570" operator="lessThan">
      <formula>0.01</formula>
    </cfRule>
    <cfRule type="cellIs" dxfId="94" priority="1569" operator="equal">
      <formula>0</formula>
    </cfRule>
    <cfRule type="cellIs" dxfId="93" priority="1568" operator="greaterThan">
      <formula>100</formula>
    </cfRule>
    <cfRule type="cellIs" dxfId="92" priority="1573" operator="between">
      <formula>10</formula>
      <formula>100</formula>
    </cfRule>
    <cfRule type="cellIs" dxfId="91" priority="1572" operator="between">
      <formula>0.1</formula>
      <formula>10</formula>
    </cfRule>
  </conditionalFormatting>
  <conditionalFormatting sqref="FV44:FV45">
    <cfRule type="cellIs" dxfId="90" priority="1549" operator="equal">
      <formula>0</formula>
    </cfRule>
    <cfRule type="cellIs" dxfId="89" priority="1552" operator="between">
      <formula>0.1</formula>
      <formula>10</formula>
    </cfRule>
    <cfRule type="cellIs" dxfId="88" priority="1548" operator="greaterThan">
      <formula>100</formula>
    </cfRule>
    <cfRule type="cellIs" dxfId="87" priority="1551" operator="between">
      <formula>0.01</formula>
      <formula>0.1</formula>
    </cfRule>
    <cfRule type="cellIs" dxfId="86" priority="1550" operator="lessThan">
      <formula>0.01</formula>
    </cfRule>
  </conditionalFormatting>
  <conditionalFormatting sqref="FV47:FV61">
    <cfRule type="cellIs" dxfId="85" priority="1533" operator="between">
      <formula>10</formula>
      <formula>100</formula>
    </cfRule>
    <cfRule type="cellIs" dxfId="84" priority="1528" operator="greaterThan">
      <formula>100</formula>
    </cfRule>
    <cfRule type="cellIs" dxfId="83" priority="1529" operator="equal">
      <formula>0</formula>
    </cfRule>
    <cfRule type="cellIs" dxfId="82" priority="1530" operator="lessThan">
      <formula>0.01</formula>
    </cfRule>
    <cfRule type="cellIs" dxfId="81" priority="1531" operator="between">
      <formula>0.01</formula>
      <formula>0.1</formula>
    </cfRule>
    <cfRule type="cellIs" dxfId="80" priority="1532" operator="between">
      <formula>0.1</formula>
      <formula>10</formula>
    </cfRule>
  </conditionalFormatting>
  <conditionalFormatting sqref="FV63">
    <cfRule type="cellIs" dxfId="79" priority="1513" operator="between">
      <formula>10</formula>
      <formula>100</formula>
    </cfRule>
    <cfRule type="cellIs" dxfId="78" priority="1511" operator="between">
      <formula>0.01</formula>
      <formula>0.1</formula>
    </cfRule>
    <cfRule type="cellIs" dxfId="77" priority="1508" operator="greaterThan">
      <formula>100</formula>
    </cfRule>
    <cfRule type="cellIs" dxfId="76" priority="1509" operator="equal">
      <formula>0</formula>
    </cfRule>
    <cfRule type="cellIs" dxfId="75" priority="1510" operator="lessThan">
      <formula>0.01</formula>
    </cfRule>
    <cfRule type="cellIs" dxfId="74" priority="1512" operator="between">
      <formula>0.1</formula>
      <formula>10</formula>
    </cfRule>
  </conditionalFormatting>
  <conditionalFormatting sqref="FW10:FW27 FY10:FY27">
    <cfRule type="cellIs" dxfId="73" priority="325" operator="between">
      <formula>10</formula>
      <formula>100</formula>
    </cfRule>
  </conditionalFormatting>
  <conditionalFormatting sqref="FW10:FW63 FY10:FY63">
    <cfRule type="cellIs" dxfId="72" priority="315" operator="greaterThan">
      <formula>100</formula>
    </cfRule>
    <cfRule type="cellIs" dxfId="71" priority="324" operator="between">
      <formula>0.1</formula>
      <formula>10</formula>
    </cfRule>
    <cfRule type="cellIs" dxfId="70" priority="308" operator="between">
      <formula>0.01</formula>
      <formula>0.1</formula>
    </cfRule>
  </conditionalFormatting>
  <conditionalFormatting sqref="FW10:FW63">
    <cfRule type="cellIs" dxfId="69" priority="322" operator="lessThan">
      <formula>0.01</formula>
    </cfRule>
    <cfRule type="cellIs" dxfId="68" priority="306" operator="equal">
      <formula>0</formula>
    </cfRule>
  </conditionalFormatting>
  <conditionalFormatting sqref="FW43 FY43">
    <cfRule type="cellIs" dxfId="67" priority="1500" operator="between">
      <formula>10</formula>
      <formula>100</formula>
    </cfRule>
    <cfRule type="cellIs" dxfId="66" priority="1499" operator="between">
      <formula>0.1</formula>
      <formula>10</formula>
    </cfRule>
    <cfRule type="cellIs" dxfId="65" priority="1498" operator="between">
      <formula>0.01</formula>
      <formula>0.1</formula>
    </cfRule>
  </conditionalFormatting>
  <conditionalFormatting sqref="FW46 FY46">
    <cfRule type="cellIs" dxfId="64" priority="1495" operator="between">
      <formula>0.01</formula>
      <formula>0.1</formula>
    </cfRule>
    <cfRule type="cellIs" dxfId="63" priority="1497" operator="between">
      <formula>10</formula>
      <formula>100</formula>
    </cfRule>
    <cfRule type="cellIs" dxfId="62" priority="1496" operator="between">
      <formula>0.1</formula>
      <formula>10</formula>
    </cfRule>
  </conditionalFormatting>
  <conditionalFormatting sqref="FW28:FX42">
    <cfRule type="cellIs" dxfId="61" priority="1453" operator="between">
      <formula>10</formula>
      <formula>100</formula>
    </cfRule>
  </conditionalFormatting>
  <conditionalFormatting sqref="FW44:FX45">
    <cfRule type="cellIs" dxfId="60" priority="1433" operator="between">
      <formula>10</formula>
      <formula>100</formula>
    </cfRule>
  </conditionalFormatting>
  <conditionalFormatting sqref="FW47:FX61">
    <cfRule type="cellIs" dxfId="59" priority="1413" operator="between">
      <formula>10</formula>
      <formula>100</formula>
    </cfRule>
  </conditionalFormatting>
  <conditionalFormatting sqref="FW63:FX63">
    <cfRule type="cellIs" dxfId="58" priority="1393" operator="between">
      <formula>10</formula>
      <formula>100</formula>
    </cfRule>
  </conditionalFormatting>
  <conditionalFormatting sqref="FX10:FX26">
    <cfRule type="cellIs" dxfId="57" priority="310" operator="equal">
      <formula>0</formula>
    </cfRule>
    <cfRule type="cellIs" dxfId="56" priority="312" operator="between">
      <formula>0.01</formula>
      <formula>0.1</formula>
    </cfRule>
    <cfRule type="cellIs" dxfId="55" priority="313" operator="between">
      <formula>0.1</formula>
      <formula>10</formula>
    </cfRule>
    <cfRule type="cellIs" dxfId="54" priority="314" operator="between">
      <formula>10</formula>
      <formula>100</formula>
    </cfRule>
    <cfRule type="cellIs" dxfId="53" priority="311" operator="lessThan">
      <formula>0.01</formula>
    </cfRule>
    <cfRule type="cellIs" dxfId="52" priority="309" operator="greaterThan">
      <formula>100</formula>
    </cfRule>
  </conditionalFormatting>
  <conditionalFormatting sqref="FX28:FX42">
    <cfRule type="cellIs" dxfId="51" priority="1452" operator="between">
      <formula>0.1</formula>
      <formula>10</formula>
    </cfRule>
    <cfRule type="cellIs" dxfId="50" priority="1450" operator="lessThan">
      <formula>0.01</formula>
    </cfRule>
    <cfRule type="cellIs" dxfId="49" priority="1451" operator="between">
      <formula>0.01</formula>
      <formula>0.1</formula>
    </cfRule>
    <cfRule type="cellIs" dxfId="48" priority="1448" operator="greaterThan">
      <formula>100</formula>
    </cfRule>
    <cfRule type="cellIs" dxfId="47" priority="1449" operator="equal">
      <formula>0</formula>
    </cfRule>
  </conditionalFormatting>
  <conditionalFormatting sqref="FX44:FX45">
    <cfRule type="cellIs" dxfId="46" priority="1429" operator="equal">
      <formula>0</formula>
    </cfRule>
    <cfRule type="cellIs" dxfId="45" priority="1428" operator="greaterThan">
      <formula>100</formula>
    </cfRule>
    <cfRule type="cellIs" dxfId="44" priority="1430" operator="lessThan">
      <formula>0.01</formula>
    </cfRule>
    <cfRule type="cellIs" dxfId="43" priority="1431" operator="between">
      <formula>0.01</formula>
      <formula>0.1</formula>
    </cfRule>
    <cfRule type="cellIs" dxfId="42" priority="1432" operator="between">
      <formula>0.1</formula>
      <formula>10</formula>
    </cfRule>
  </conditionalFormatting>
  <conditionalFormatting sqref="FX47:FX61">
    <cfRule type="cellIs" dxfId="41" priority="1411" operator="between">
      <formula>0.01</formula>
      <formula>0.1</formula>
    </cfRule>
    <cfRule type="cellIs" dxfId="40" priority="1408" operator="greaterThan">
      <formula>100</formula>
    </cfRule>
    <cfRule type="cellIs" dxfId="39" priority="1409" operator="equal">
      <formula>0</formula>
    </cfRule>
    <cfRule type="cellIs" dxfId="38" priority="1410" operator="lessThan">
      <formula>0.01</formula>
    </cfRule>
    <cfRule type="cellIs" dxfId="37" priority="1412" operator="between">
      <formula>0.1</formula>
      <formula>10</formula>
    </cfRule>
  </conditionalFormatting>
  <conditionalFormatting sqref="FX63">
    <cfRule type="cellIs" dxfId="36" priority="1390" operator="lessThan">
      <formula>0.01</formula>
    </cfRule>
    <cfRule type="cellIs" dxfId="35" priority="1392" operator="between">
      <formula>0.1</formula>
      <formula>10</formula>
    </cfRule>
    <cfRule type="cellIs" dxfId="34" priority="1391" operator="between">
      <formula>0.01</formula>
      <formula>0.1</formula>
    </cfRule>
    <cfRule type="cellIs" dxfId="33" priority="1388" operator="greaterThan">
      <formula>100</formula>
    </cfRule>
    <cfRule type="cellIs" dxfId="32" priority="1389" operator="equal">
      <formula>0</formula>
    </cfRule>
  </conditionalFormatting>
  <conditionalFormatting sqref="FY10:FY63">
    <cfRule type="cellIs" dxfId="31" priority="323" operator="lessThan">
      <formula>0.01</formula>
    </cfRule>
    <cfRule type="cellIs" dxfId="30" priority="307" operator="equal">
      <formula>0</formula>
    </cfRule>
  </conditionalFormatting>
  <conditionalFormatting sqref="FY28:FZ42">
    <cfRule type="cellIs" dxfId="29" priority="1460" operator="between">
      <formula>10</formula>
      <formula>100</formula>
    </cfRule>
  </conditionalFormatting>
  <conditionalFormatting sqref="FY44:FZ45">
    <cfRule type="cellIs" dxfId="28" priority="1440" operator="between">
      <formula>10</formula>
      <formula>100</formula>
    </cfRule>
  </conditionalFormatting>
  <conditionalFormatting sqref="FY47:FZ61">
    <cfRule type="cellIs" dxfId="27" priority="1420" operator="between">
      <formula>10</formula>
      <formula>100</formula>
    </cfRule>
  </conditionalFormatting>
  <conditionalFormatting sqref="FY63:FZ63">
    <cfRule type="cellIs" dxfId="26" priority="1400" operator="between">
      <formula>10</formula>
      <formula>100</formula>
    </cfRule>
  </conditionalFormatting>
  <conditionalFormatting sqref="FZ10:FZ26">
    <cfRule type="cellIs" dxfId="25" priority="316" operator="greaterThan">
      <formula>100</formula>
    </cfRule>
    <cfRule type="cellIs" dxfId="24" priority="320" operator="between">
      <formula>0.1</formula>
      <formula>10</formula>
    </cfRule>
    <cfRule type="cellIs" dxfId="23" priority="321" operator="between">
      <formula>10</formula>
      <formula>100</formula>
    </cfRule>
    <cfRule type="cellIs" dxfId="22" priority="319" operator="between">
      <formula>0.01</formula>
      <formula>0.1</formula>
    </cfRule>
    <cfRule type="cellIs" dxfId="21" priority="318" operator="lessThan">
      <formula>0.01</formula>
    </cfRule>
    <cfRule type="cellIs" dxfId="20" priority="317" operator="equal">
      <formula>0</formula>
    </cfRule>
  </conditionalFormatting>
  <conditionalFormatting sqref="FZ28:FZ42">
    <cfRule type="cellIs" dxfId="19" priority="1455" operator="greaterThan">
      <formula>100</formula>
    </cfRule>
    <cfRule type="cellIs" dxfId="18" priority="1456" operator="equal">
      <formula>0</formula>
    </cfRule>
    <cfRule type="cellIs" dxfId="17" priority="1459" operator="between">
      <formula>0.1</formula>
      <formula>10</formula>
    </cfRule>
    <cfRule type="cellIs" dxfId="16" priority="1457" operator="lessThan">
      <formula>0.01</formula>
    </cfRule>
    <cfRule type="cellIs" dxfId="15" priority="1458" operator="between">
      <formula>0.01</formula>
      <formula>0.1</formula>
    </cfRule>
  </conditionalFormatting>
  <conditionalFormatting sqref="FZ44:FZ45">
    <cfRule type="cellIs" dxfId="14" priority="1439" operator="between">
      <formula>0.1</formula>
      <formula>10</formula>
    </cfRule>
    <cfRule type="cellIs" dxfId="13" priority="1438" operator="between">
      <formula>0.01</formula>
      <formula>0.1</formula>
    </cfRule>
    <cfRule type="cellIs" dxfId="12" priority="1435" operator="greaterThan">
      <formula>100</formula>
    </cfRule>
    <cfRule type="cellIs" dxfId="11" priority="1436" operator="equal">
      <formula>0</formula>
    </cfRule>
    <cfRule type="cellIs" dxfId="10" priority="1437" operator="lessThan">
      <formula>0.01</formula>
    </cfRule>
  </conditionalFormatting>
  <conditionalFormatting sqref="FZ47:FZ61">
    <cfRule type="cellIs" dxfId="9" priority="1415" operator="greaterThan">
      <formula>100</formula>
    </cfRule>
    <cfRule type="cellIs" dxfId="8" priority="1416" operator="equal">
      <formula>0</formula>
    </cfRule>
    <cfRule type="cellIs" dxfId="7" priority="1419" operator="between">
      <formula>0.1</formula>
      <formula>10</formula>
    </cfRule>
    <cfRule type="cellIs" dxfId="6" priority="1418" operator="between">
      <formula>0.01</formula>
      <formula>0.1</formula>
    </cfRule>
    <cfRule type="cellIs" dxfId="5" priority="1417" operator="lessThan">
      <formula>0.01</formula>
    </cfRule>
  </conditionalFormatting>
  <conditionalFormatting sqref="FZ63">
    <cfRule type="cellIs" dxfId="4" priority="1395" operator="greaterThan">
      <formula>100</formula>
    </cfRule>
    <cfRule type="cellIs" dxfId="3" priority="1399" operator="between">
      <formula>0.1</formula>
      <formula>10</formula>
    </cfRule>
    <cfRule type="cellIs" dxfId="2" priority="1398" operator="between">
      <formula>0.01</formula>
      <formula>0.1</formula>
    </cfRule>
    <cfRule type="cellIs" dxfId="1" priority="1397" operator="lessThan">
      <formula>0.01</formula>
    </cfRule>
    <cfRule type="cellIs" dxfId="0" priority="1396" operator="equal">
      <formula>0</formula>
    </cfRule>
  </conditionalFormatting>
  <pageMargins left="0.7" right="0.7" top="0.75" bottom="0.75" header="0.3" footer="0.3"/>
  <pageSetup paperSize="3" scale="76" orientation="portrait" r:id="rId1"/>
  <headerFooter>
    <oddHeader>&amp;R&amp;G</oddHeader>
    <oddFooter>&amp;L&amp;"Century Gothic,Regular"&amp;6© 2023 Maul Foster &amp; Alongi, Inc.
 M1716.02, &amp;D, &amp;F&amp;R&amp;"Century Gothic,Regular"&amp;6&amp;P of &amp;N</oddFooter>
  </headerFooter>
  <colBreaks count="2" manualBreakCount="2">
    <brk id="18" max="93" man="1"/>
    <brk id="46" max="93" man="1"/>
  </colBreaks>
  <customProperties>
    <customPr name="_pios_id" r:id="rId2"/>
  </customProperties>
  <ignoredErrors>
    <ignoredError sqref="H36 H40 F50 K38 M38 O38 Q38 S38 U38 W38 Y38 AA38 AC38 AE38 AG38 AI38 AK38:BI38 BK38:FY38 H12 H16 J17:J18 I24:I25 J12" formula="1"/>
    <ignoredError sqref="A94" numberStoredAsText="1"/>
  </ignoredErrors>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FA7967-C3DB-413B-934A-C56E45B302B7}">
  <sheetPr>
    <tabColor rgb="FF92D050"/>
  </sheetPr>
  <dimension ref="A1:CL70"/>
  <sheetViews>
    <sheetView view="pageBreakPreview" zoomScale="110" zoomScaleNormal="100" zoomScaleSheetLayoutView="110" workbookViewId="0">
      <selection activeCell="AA25" sqref="AA25"/>
    </sheetView>
  </sheetViews>
  <sheetFormatPr defaultColWidth="10.6640625" defaultRowHeight="13.2"/>
  <cols>
    <col min="1" max="1" width="3.33203125" style="9" customWidth="1"/>
    <col min="2" max="2" width="30.5546875" style="9" customWidth="1"/>
    <col min="3" max="3" width="4.5546875" style="9" customWidth="1"/>
    <col min="4" max="4" width="10.5546875" style="9" customWidth="1"/>
    <col min="5" max="5" width="9.6640625" style="9" customWidth="1"/>
    <col min="6" max="6" width="3.33203125" style="9" customWidth="1"/>
    <col min="7" max="7" width="6.6640625" style="9" customWidth="1"/>
    <col min="8" max="8" width="3.33203125" style="9" customWidth="1"/>
    <col min="9" max="9" width="6.6640625" style="9" customWidth="1"/>
    <col min="10" max="10" width="3.33203125" style="9" customWidth="1"/>
    <col min="11" max="11" width="6.6640625" style="9" customWidth="1"/>
    <col min="12" max="12" width="3.33203125" style="9" customWidth="1"/>
    <col min="13" max="13" width="6.6640625" style="9" customWidth="1"/>
    <col min="14" max="14" width="3.33203125" style="9" customWidth="1"/>
    <col min="15" max="15" width="6.6640625" style="9" customWidth="1"/>
    <col min="16" max="16" width="3.33203125" style="9" customWidth="1"/>
    <col min="17" max="17" width="6.6640625" style="9" customWidth="1"/>
    <col min="18" max="18" width="3.33203125" style="9" customWidth="1"/>
    <col min="19" max="19" width="6.6640625" style="9" customWidth="1"/>
    <col min="20" max="20" width="3.33203125" style="9" customWidth="1"/>
    <col min="21" max="21" width="6.6640625" style="9" customWidth="1"/>
    <col min="22" max="22" width="3.33203125" style="9" customWidth="1"/>
    <col min="23" max="23" width="6.6640625" style="9" customWidth="1"/>
    <col min="24" max="24" width="3.33203125" style="9" customWidth="1"/>
    <col min="25" max="25" width="6.6640625" style="9" customWidth="1"/>
    <col min="26" max="26" width="3.33203125" style="9" customWidth="1"/>
    <col min="27" max="27" width="6.6640625" style="9" customWidth="1"/>
    <col min="28" max="28" width="3.33203125" style="9" customWidth="1"/>
    <col min="29" max="29" width="6.6640625" style="9" customWidth="1"/>
    <col min="30" max="30" width="3.33203125" style="9" customWidth="1"/>
    <col min="31" max="31" width="6.6640625" style="9" customWidth="1"/>
    <col min="32" max="32" width="3.33203125" style="9" customWidth="1"/>
    <col min="33" max="33" width="6.6640625" style="9" customWidth="1"/>
    <col min="34" max="34" width="3.33203125" style="9" customWidth="1"/>
    <col min="35" max="35" width="6.6640625" style="9" customWidth="1"/>
    <col min="36" max="36" width="3.33203125" style="9" customWidth="1"/>
    <col min="37" max="37" width="6.6640625" style="9" customWidth="1"/>
    <col min="38" max="38" width="3.33203125" style="9" customWidth="1"/>
    <col min="39" max="39" width="6.6640625" style="9" customWidth="1"/>
    <col min="40" max="40" width="3.33203125" style="9" customWidth="1"/>
    <col min="41" max="41" width="6.6640625" style="9" customWidth="1"/>
    <col min="42" max="42" width="3.33203125" style="9" customWidth="1"/>
    <col min="43" max="43" width="6.6640625" style="9" customWidth="1"/>
    <col min="44" max="44" width="3.33203125" style="9" customWidth="1"/>
    <col min="45" max="45" width="6.6640625" style="9" customWidth="1"/>
    <col min="46" max="46" width="3.33203125" style="9" customWidth="1"/>
    <col min="47" max="47" width="6.6640625" style="9" customWidth="1"/>
    <col min="48" max="48" width="3.33203125" style="9" customWidth="1"/>
    <col min="49" max="49" width="6.6640625" style="9" customWidth="1"/>
    <col min="50" max="50" width="3.33203125" style="9" customWidth="1"/>
    <col min="51" max="51" width="6.6640625" style="9" customWidth="1"/>
    <col min="52" max="52" width="3.33203125" style="9" customWidth="1"/>
    <col min="53" max="53" width="6.6640625" style="9" customWidth="1"/>
    <col min="54" max="54" width="3.33203125" style="9" customWidth="1"/>
    <col min="55" max="55" width="6.6640625" style="9" customWidth="1"/>
    <col min="56" max="56" width="3.33203125" style="9" customWidth="1"/>
    <col min="57" max="57" width="6.6640625" style="9" customWidth="1"/>
    <col min="58" max="58" width="3.33203125" style="9" customWidth="1"/>
    <col min="59" max="59" width="6.6640625" style="9" customWidth="1"/>
    <col min="60" max="60" width="3.33203125" style="9" customWidth="1"/>
    <col min="61" max="61" width="6.6640625" style="9" customWidth="1"/>
    <col min="62" max="62" width="3.33203125" style="9" customWidth="1"/>
    <col min="63" max="63" width="6.6640625" style="9" customWidth="1"/>
    <col min="64" max="64" width="3.33203125" style="9" customWidth="1"/>
    <col min="65" max="65" width="6.6640625" style="9" customWidth="1"/>
    <col min="66" max="66" width="3.33203125" style="9" customWidth="1"/>
    <col min="67" max="67" width="6.6640625" style="9" customWidth="1"/>
    <col min="68" max="68" width="3.33203125" style="9" customWidth="1"/>
    <col min="69" max="69" width="6.6640625" style="9" customWidth="1"/>
    <col min="70" max="70" width="3.33203125" style="9" customWidth="1"/>
    <col min="71" max="71" width="6.6640625" style="9" customWidth="1"/>
    <col min="72" max="72" width="3.33203125" style="9" customWidth="1"/>
    <col min="73" max="73" width="6.6640625" style="9" customWidth="1"/>
    <col min="74" max="74" width="3.33203125" style="9" customWidth="1"/>
    <col min="75" max="75" width="6.6640625" style="9" customWidth="1"/>
    <col min="76" max="76" width="3.33203125" style="9" customWidth="1"/>
    <col min="77" max="77" width="6.6640625" style="9" customWidth="1"/>
    <col min="78" max="78" width="3.33203125" style="9" customWidth="1"/>
    <col min="79" max="79" width="6.6640625" style="9" customWidth="1"/>
    <col min="80" max="80" width="3.33203125" style="9" customWidth="1"/>
    <col min="81" max="81" width="6.6640625" style="9" customWidth="1"/>
    <col min="82" max="82" width="3.33203125" style="9" customWidth="1"/>
    <col min="83" max="83" width="6.6640625" style="9" customWidth="1"/>
    <col min="84" max="84" width="3.33203125" style="9" customWidth="1"/>
    <col min="85" max="85" width="6.6640625" style="9" customWidth="1"/>
    <col min="86" max="86" width="3.33203125" style="9" customWidth="1"/>
    <col min="87" max="87" width="6.6640625" style="9" customWidth="1"/>
    <col min="88" max="88" width="3.33203125" style="9" customWidth="1"/>
    <col min="89" max="89" width="6.6640625" style="9" customWidth="1"/>
    <col min="90" max="90" width="3.33203125" style="9" customWidth="1"/>
    <col min="91" max="92" width="10.6640625" style="9" bestFit="1"/>
    <col min="93" max="16371" width="10.6640625" style="9"/>
    <col min="16372" max="16375" width="10.6640625" style="9" bestFit="1"/>
    <col min="16376" max="16384" width="10.6640625" style="9"/>
  </cols>
  <sheetData>
    <row r="1" spans="1:90" s="11" customFormat="1" ht="15" customHeight="1">
      <c r="A1" s="137" t="s">
        <v>135</v>
      </c>
      <c r="B1" s="137"/>
      <c r="C1" s="137"/>
      <c r="D1" s="137"/>
      <c r="E1" s="137"/>
      <c r="F1" s="137"/>
      <c r="G1" s="40" t="str">
        <f>Input_EGEN!$A$3</f>
        <v>RA1-ELEC-CPS-GEN01</v>
      </c>
      <c r="H1" s="41"/>
      <c r="I1" s="41"/>
      <c r="J1" s="42"/>
      <c r="K1" s="40" t="str">
        <f>Input_EGEN!$A$4</f>
        <v>RA1-ELEC-CPS-GEN02</v>
      </c>
      <c r="L1" s="41"/>
      <c r="M1" s="41"/>
      <c r="N1" s="41"/>
      <c r="O1" s="40" t="str">
        <f>Input_EGEN!$A$5</f>
        <v>RA1-ELEC-CPS-GEN03</v>
      </c>
      <c r="P1" s="41"/>
      <c r="Q1" s="41"/>
      <c r="R1" s="41"/>
      <c r="S1" s="40" t="str">
        <f>Input_EGEN!$A$6</f>
        <v>RA1-ELEC-CPS-GEN04</v>
      </c>
      <c r="T1" s="41"/>
      <c r="U1" s="41"/>
      <c r="V1" s="41"/>
      <c r="W1" s="40" t="str">
        <f>Input_EGEN!$A$7</f>
        <v>D1C-CPS-GEN01</v>
      </c>
      <c r="X1" s="41"/>
      <c r="Y1" s="41"/>
      <c r="Z1" s="41"/>
      <c r="AA1" s="40" t="str">
        <f>Input_EGEN!$A$8</f>
        <v>D1C-CPS-GEN02</v>
      </c>
      <c r="AB1" s="41"/>
      <c r="AC1" s="41"/>
      <c r="AD1" s="41"/>
      <c r="AE1" s="40" t="str">
        <f>Input_EGEN!$A$9</f>
        <v>D1C-CPS-GEN03</v>
      </c>
      <c r="AF1" s="41"/>
      <c r="AG1" s="41"/>
      <c r="AH1" s="41"/>
      <c r="AI1" s="40" t="str">
        <f>Input_EGEN!$A$10</f>
        <v>D1C-EPS-GEN01</v>
      </c>
      <c r="AJ1" s="41"/>
      <c r="AK1" s="41"/>
      <c r="AL1" s="41"/>
      <c r="AM1" s="40" t="str">
        <f>Input_EGEN!$A$11</f>
        <v>D1C-EPS-GEN02</v>
      </c>
      <c r="AN1" s="41"/>
      <c r="AO1" s="41"/>
      <c r="AP1" s="41"/>
      <c r="AQ1" s="40" t="str">
        <f>Input_EGEN!$A$12</f>
        <v>RB1-EPS-GEN01</v>
      </c>
      <c r="AR1" s="41"/>
      <c r="AS1" s="41"/>
      <c r="AT1" s="41"/>
      <c r="AU1" s="40" t="str">
        <f>Input_EGEN!$A$13</f>
        <v>RP1-EPS-GEN01</v>
      </c>
      <c r="AV1" s="41"/>
      <c r="AW1" s="41"/>
      <c r="AX1" s="41"/>
      <c r="AY1" s="40" t="str">
        <f>Input_EGEN!$A$15</f>
        <v>EPS-GEN01</v>
      </c>
      <c r="AZ1" s="41"/>
      <c r="BA1" s="41"/>
      <c r="BB1" s="41"/>
      <c r="BC1" s="40" t="str">
        <f>Input_EGEN!$A$16</f>
        <v>EPS-GEN02</v>
      </c>
      <c r="BD1" s="41"/>
      <c r="BE1" s="41"/>
      <c r="BF1" s="41"/>
      <c r="BG1" s="40" t="str">
        <f>Input_EGEN!$A$17</f>
        <v>EPS-GEN03</v>
      </c>
      <c r="BH1" s="41"/>
      <c r="BI1" s="41"/>
      <c r="BJ1" s="41"/>
      <c r="BK1" s="40" t="str">
        <f>Input_EGEN!$A$18</f>
        <v>EPS-GEN04</v>
      </c>
      <c r="BL1" s="41"/>
      <c r="BM1" s="41"/>
      <c r="BN1" s="41"/>
      <c r="BO1" s="40" t="str">
        <f>Input_EGEN!$A$19</f>
        <v>EPS-GEN05</v>
      </c>
      <c r="BP1" s="41"/>
      <c r="BQ1" s="41"/>
      <c r="BR1" s="41"/>
      <c r="BS1" s="40" t="str">
        <f>Input_EGEN!$A$20</f>
        <v>EPS-GEN06</v>
      </c>
      <c r="BT1" s="41"/>
      <c r="BU1" s="41"/>
      <c r="BV1" s="41"/>
      <c r="BW1" s="40" t="str">
        <f>Input_EGEN!$A$22</f>
        <v>RS4-ELEC-EG-4-1</v>
      </c>
      <c r="BX1" s="41"/>
      <c r="BY1" s="41"/>
      <c r="BZ1" s="41"/>
      <c r="CA1" s="40" t="str">
        <f>Input_EGEN!$A$23</f>
        <v>RS6-ELEC-EG-6-1</v>
      </c>
      <c r="CB1" s="41"/>
      <c r="CC1" s="41"/>
      <c r="CD1" s="41"/>
      <c r="CE1" s="40" t="str">
        <f>Input_EGEN!$A$69</f>
        <v>F20-CPS-1</v>
      </c>
      <c r="CF1" s="41"/>
      <c r="CG1" s="41"/>
      <c r="CH1" s="41"/>
      <c r="CI1" s="40" t="str">
        <f>Input_EGEN!$A$83</f>
        <v>MAX-EGEN</v>
      </c>
      <c r="CJ1" s="41"/>
      <c r="CK1" s="41"/>
      <c r="CL1" s="41"/>
    </row>
    <row r="2" spans="1:90" s="11" customFormat="1" ht="15" customHeight="1">
      <c r="A2" s="43" t="s">
        <v>136</v>
      </c>
      <c r="B2" s="43"/>
      <c r="C2" s="43"/>
      <c r="D2" s="43"/>
      <c r="E2" s="44"/>
      <c r="F2" s="47"/>
      <c r="G2" s="48">
        <f>_xlfn.XLOOKUP(G$1,Input_EGEN!$A$3:$A$92,Input_EGEN!$H$3:$H$92)</f>
        <v>113.51</v>
      </c>
      <c r="H2" s="49"/>
      <c r="I2" s="49"/>
      <c r="J2" s="49"/>
      <c r="K2" s="48">
        <f>_xlfn.XLOOKUP(K$1,Input_EGEN!$A$3:$A$92,Input_EGEN!$H$3:$H$92)</f>
        <v>113.51</v>
      </c>
      <c r="L2" s="49"/>
      <c r="M2" s="49"/>
      <c r="N2" s="49"/>
      <c r="O2" s="48">
        <f>_xlfn.XLOOKUP(O$1,Input_EGEN!$A$3:$A$92,Input_EGEN!$H$3:$H$92)</f>
        <v>113.51</v>
      </c>
      <c r="P2" s="49"/>
      <c r="Q2" s="49"/>
      <c r="R2" s="49"/>
      <c r="S2" s="48">
        <f>_xlfn.XLOOKUP(S$1,Input_EGEN!$A$3:$A$92,Input_EGEN!$H$3:$H$92)</f>
        <v>113.51</v>
      </c>
      <c r="T2" s="49"/>
      <c r="U2" s="49"/>
      <c r="V2" s="49"/>
      <c r="W2" s="48">
        <f>_xlfn.XLOOKUP(W$1,Input_EGEN!$A$3:$A$92,Input_EGEN!$H$3:$H$92)</f>
        <v>89.71</v>
      </c>
      <c r="X2" s="49"/>
      <c r="Y2" s="49"/>
      <c r="Z2" s="49"/>
      <c r="AA2" s="48">
        <f>_xlfn.XLOOKUP(AA$1,Input_EGEN!$A$3:$A$92,Input_EGEN!$H$3:$H$92)</f>
        <v>89.71</v>
      </c>
      <c r="AB2" s="49"/>
      <c r="AC2" s="49"/>
      <c r="AD2" s="49"/>
      <c r="AE2" s="48">
        <f>_xlfn.XLOOKUP(AE$1,Input_EGEN!$A$3:$A$92,Input_EGEN!$H$3:$H$92)</f>
        <v>89.71</v>
      </c>
      <c r="AF2" s="49"/>
      <c r="AG2" s="49"/>
      <c r="AH2" s="49"/>
      <c r="AI2" s="48">
        <f>_xlfn.XLOOKUP(AI$1,Input_EGEN!$A$3:$A$92,Input_EGEN!$H$3:$H$92)</f>
        <v>208</v>
      </c>
      <c r="AJ2" s="49"/>
      <c r="AK2" s="49"/>
      <c r="AL2" s="49"/>
      <c r="AM2" s="48">
        <f>_xlfn.XLOOKUP(AM$1,Input_EGEN!$A$3:$A$92,Input_EGEN!$H$3:$H$92)</f>
        <v>208</v>
      </c>
      <c r="AN2" s="49"/>
      <c r="AO2" s="49"/>
      <c r="AP2" s="49"/>
      <c r="AQ2" s="48">
        <f>_xlfn.XLOOKUP(AQ$1,Input_EGEN!$A$3:$A$92,Input_EGEN!$H$3:$H$92)</f>
        <v>137.5</v>
      </c>
      <c r="AR2" s="49"/>
      <c r="AS2" s="49"/>
      <c r="AT2" s="49"/>
      <c r="AU2" s="48">
        <f>_xlfn.XLOOKUP(AU$1,Input_EGEN!$A$3:$A$92,Input_EGEN!$H$3:$H$92)</f>
        <v>145.4</v>
      </c>
      <c r="AV2" s="49"/>
      <c r="AW2" s="49"/>
      <c r="AX2" s="49"/>
      <c r="AY2" s="48">
        <f>_xlfn.XLOOKUP(AY$1,Input_EGEN!$A$3:$A$92,Input_EGEN!$H$3:$H$92)</f>
        <v>147.46</v>
      </c>
      <c r="AZ2" s="49"/>
      <c r="BA2" s="49"/>
      <c r="BB2" s="49"/>
      <c r="BC2" s="48">
        <f>_xlfn.XLOOKUP(BC$1,Input_EGEN!$A$3:$A$92,Input_EGEN!$H$3:$H$92)</f>
        <v>147.46</v>
      </c>
      <c r="BD2" s="49"/>
      <c r="BE2" s="49"/>
      <c r="BF2" s="49"/>
      <c r="BG2" s="48">
        <f>_xlfn.XLOOKUP(BG$1,Input_EGEN!$A$3:$A$92,Input_EGEN!$H$3:$H$92)</f>
        <v>147.46</v>
      </c>
      <c r="BH2" s="49"/>
      <c r="BI2" s="49"/>
      <c r="BJ2" s="49"/>
      <c r="BK2" s="48">
        <f>_xlfn.XLOOKUP(BK$1,Input_EGEN!$A$3:$A$92,Input_EGEN!$H$3:$H$92)</f>
        <v>147.46</v>
      </c>
      <c r="BL2" s="49"/>
      <c r="BM2" s="49"/>
      <c r="BN2" s="49"/>
      <c r="BO2" s="48">
        <f>_xlfn.XLOOKUP(BO$1,Input_EGEN!$A$3:$A$92,Input_EGEN!$H$3:$H$92)</f>
        <v>147.46</v>
      </c>
      <c r="BP2" s="49"/>
      <c r="BQ2" s="49"/>
      <c r="BR2" s="49"/>
      <c r="BS2" s="48">
        <f>_xlfn.XLOOKUP(BS$1,Input_EGEN!$A$3:$A$92,Input_EGEN!$H$3:$H$92)</f>
        <v>147.46</v>
      </c>
      <c r="BT2" s="49"/>
      <c r="BU2" s="49"/>
      <c r="BV2" s="49"/>
      <c r="BW2" s="48">
        <f>_xlfn.XLOOKUP(BW$1,Input_EGEN!$A$3:$A$92,Input_EGEN!$H$3:$H$92)</f>
        <v>22.9</v>
      </c>
      <c r="BX2" s="49"/>
      <c r="BY2" s="49"/>
      <c r="BZ2" s="49"/>
      <c r="CA2" s="48">
        <f>_xlfn.XLOOKUP(CA$1,Input_EGEN!$A$3:$A$92,Input_EGEN!$H$3:$H$92)</f>
        <v>22.9</v>
      </c>
      <c r="CB2" s="49"/>
      <c r="CC2" s="49"/>
      <c r="CD2" s="49"/>
      <c r="CE2" s="48">
        <f>_xlfn.XLOOKUP(CE$1,Input_EGEN!$A$3:$A$92,Input_EGEN!$H$3:$H$92)</f>
        <v>46.4</v>
      </c>
      <c r="CF2" s="49"/>
      <c r="CG2" s="49"/>
      <c r="CH2" s="49"/>
      <c r="CI2" s="48">
        <f>_xlfn.XLOOKUP(CI$1,Input_EGEN!$A$3:$A$92,Input_EGEN!$H$3:$H$92)</f>
        <v>19.399999999999999</v>
      </c>
      <c r="CJ2" s="49"/>
      <c r="CK2" s="49"/>
      <c r="CL2" s="49"/>
    </row>
    <row r="3" spans="1:90" s="11" customFormat="1" ht="15" customHeight="1">
      <c r="A3" s="43" t="s">
        <v>137</v>
      </c>
      <c r="B3" s="43"/>
      <c r="C3" s="43"/>
      <c r="D3" s="43"/>
      <c r="E3" s="44"/>
      <c r="F3" s="47" t="str">
        <f ca="1">$A$64</f>
        <v>(1)</v>
      </c>
      <c r="G3" s="48">
        <f>_xlfn.XLOOKUP(G$1,Input_EGEN!$A$3:$A$92,Input_EGEN!$I$3:$I$92)</f>
        <v>10</v>
      </c>
      <c r="H3" s="49"/>
      <c r="I3" s="49"/>
      <c r="J3" s="49"/>
      <c r="K3" s="48">
        <f>_xlfn.XLOOKUP(K$1,Input_EGEN!$A$3:$A$92,Input_EGEN!$I$3:$I$92)</f>
        <v>10</v>
      </c>
      <c r="L3" s="49"/>
      <c r="M3" s="49"/>
      <c r="N3" s="49"/>
      <c r="O3" s="48">
        <f>_xlfn.XLOOKUP(O$1,Input_EGEN!$A$3:$A$92,Input_EGEN!$I$3:$I$92)</f>
        <v>10</v>
      </c>
      <c r="P3" s="49"/>
      <c r="Q3" s="49"/>
      <c r="R3" s="49"/>
      <c r="S3" s="48">
        <f>_xlfn.XLOOKUP(S$1,Input_EGEN!$A$3:$A$92,Input_EGEN!$I$3:$I$92)</f>
        <v>10</v>
      </c>
      <c r="T3" s="49"/>
      <c r="U3" s="49"/>
      <c r="V3" s="49"/>
      <c r="W3" s="48">
        <f>_xlfn.XLOOKUP(W$1,Input_EGEN!$A$3:$A$92,Input_EGEN!$I$3:$I$92)</f>
        <v>10</v>
      </c>
      <c r="X3" s="49"/>
      <c r="Y3" s="49"/>
      <c r="Z3" s="49"/>
      <c r="AA3" s="48">
        <f>_xlfn.XLOOKUP(AA$1,Input_EGEN!$A$3:$A$92,Input_EGEN!$I$3:$I$92)</f>
        <v>10</v>
      </c>
      <c r="AB3" s="49"/>
      <c r="AC3" s="49"/>
      <c r="AD3" s="49"/>
      <c r="AE3" s="48">
        <f>_xlfn.XLOOKUP(AE$1,Input_EGEN!$A$3:$A$92,Input_EGEN!$I$3:$I$92)</f>
        <v>10</v>
      </c>
      <c r="AF3" s="49"/>
      <c r="AG3" s="49"/>
      <c r="AH3" s="49"/>
      <c r="AI3" s="48">
        <f>_xlfn.XLOOKUP(AI$1,Input_EGEN!$A$3:$A$92,Input_EGEN!$I$3:$I$92)</f>
        <v>10</v>
      </c>
      <c r="AJ3" s="49"/>
      <c r="AK3" s="49"/>
      <c r="AL3" s="49"/>
      <c r="AM3" s="48">
        <f>_xlfn.XLOOKUP(AM$1,Input_EGEN!$A$3:$A$92,Input_EGEN!$I$3:$I$92)</f>
        <v>10</v>
      </c>
      <c r="AN3" s="49"/>
      <c r="AO3" s="49"/>
      <c r="AP3" s="49"/>
      <c r="AQ3" s="48">
        <f>_xlfn.XLOOKUP(AQ$1,Input_EGEN!$A$3:$A$92,Input_EGEN!$I$3:$I$92)</f>
        <v>10</v>
      </c>
      <c r="AR3" s="49"/>
      <c r="AS3" s="49"/>
      <c r="AT3" s="49"/>
      <c r="AU3" s="48">
        <f>_xlfn.XLOOKUP(AU$1,Input_EGEN!$A$3:$A$92,Input_EGEN!$I$3:$I$92)</f>
        <v>10</v>
      </c>
      <c r="AV3" s="49"/>
      <c r="AW3" s="49"/>
      <c r="AX3" s="49"/>
      <c r="AY3" s="48">
        <f>_xlfn.XLOOKUP(AY$1,Input_EGEN!$A$3:$A$92,Input_EGEN!$I$3:$I$92)</f>
        <v>10</v>
      </c>
      <c r="AZ3" s="49"/>
      <c r="BA3" s="49"/>
      <c r="BB3" s="49"/>
      <c r="BC3" s="48">
        <f>_xlfn.XLOOKUP(BC$1,Input_EGEN!$A$3:$A$92,Input_EGEN!$I$3:$I$92)</f>
        <v>10</v>
      </c>
      <c r="BD3" s="49"/>
      <c r="BE3" s="49"/>
      <c r="BF3" s="49"/>
      <c r="BG3" s="48">
        <f>_xlfn.XLOOKUP(BG$1,Input_EGEN!$A$3:$A$92,Input_EGEN!$I$3:$I$92)</f>
        <v>10</v>
      </c>
      <c r="BH3" s="49"/>
      <c r="BI3" s="49"/>
      <c r="BJ3" s="49"/>
      <c r="BK3" s="48">
        <f>_xlfn.XLOOKUP(BK$1,Input_EGEN!$A$3:$A$92,Input_EGEN!$I$3:$I$92)</f>
        <v>10</v>
      </c>
      <c r="BL3" s="49"/>
      <c r="BM3" s="49"/>
      <c r="BN3" s="49"/>
      <c r="BO3" s="48">
        <f>_xlfn.XLOOKUP(BO$1,Input_EGEN!$A$3:$A$92,Input_EGEN!$I$3:$I$92)</f>
        <v>10</v>
      </c>
      <c r="BP3" s="49"/>
      <c r="BQ3" s="49"/>
      <c r="BR3" s="49"/>
      <c r="BS3" s="48">
        <f>_xlfn.XLOOKUP(BS$1,Input_EGEN!$A$3:$A$92,Input_EGEN!$I$3:$I$92)</f>
        <v>10</v>
      </c>
      <c r="BT3" s="49"/>
      <c r="BU3" s="49"/>
      <c r="BV3" s="49"/>
      <c r="BW3" s="48">
        <f>_xlfn.XLOOKUP(BW$1,Input_EGEN!$A$3:$A$92,Input_EGEN!$I$3:$I$92)</f>
        <v>10</v>
      </c>
      <c r="BX3" s="49"/>
      <c r="BY3" s="49"/>
      <c r="BZ3" s="49"/>
      <c r="CA3" s="48">
        <f>_xlfn.XLOOKUP(CA$1,Input_EGEN!$A$3:$A$92,Input_EGEN!$I$3:$I$92)</f>
        <v>10</v>
      </c>
      <c r="CB3" s="49"/>
      <c r="CC3" s="49"/>
      <c r="CD3" s="49"/>
      <c r="CE3" s="48">
        <f>_xlfn.XLOOKUP(CE$1,Input_EGEN!$A$3:$A$92,Input_EGEN!$I$3:$I$92)</f>
        <v>10</v>
      </c>
      <c r="CF3" s="49"/>
      <c r="CG3" s="49"/>
      <c r="CH3" s="49"/>
      <c r="CI3" s="48">
        <f>_xlfn.XLOOKUP(CI$1,Input_EGEN!$A$3:$A$92,Input_EGEN!$I$3:$I$92)</f>
        <v>10</v>
      </c>
      <c r="CJ3" s="49"/>
      <c r="CK3" s="49"/>
      <c r="CL3" s="49"/>
    </row>
    <row r="4" spans="1:90" s="11" customFormat="1" ht="15" customHeight="1">
      <c r="A4" s="43" t="s">
        <v>138</v>
      </c>
      <c r="B4" s="43"/>
      <c r="C4" s="43"/>
      <c r="D4" s="43"/>
      <c r="E4" s="44"/>
      <c r="F4" s="47" t="str">
        <f ca="1">$A$64</f>
        <v>(1)</v>
      </c>
      <c r="G4" s="48">
        <f>_xlfn.XLOOKUP(G$1,Input_EGEN!$A$3:$A$92,Input_EGEN!$K$3:$K$92)</f>
        <v>25</v>
      </c>
      <c r="H4" s="49"/>
      <c r="I4" s="49"/>
      <c r="J4" s="49"/>
      <c r="K4" s="48">
        <f>_xlfn.XLOOKUP(K$1,Input_EGEN!$A$3:$A$92,Input_EGEN!$K$3:$K$92)</f>
        <v>25</v>
      </c>
      <c r="L4" s="49"/>
      <c r="M4" s="49"/>
      <c r="N4" s="49"/>
      <c r="O4" s="48">
        <f>_xlfn.XLOOKUP(O$1,Input_EGEN!$A$3:$A$92,Input_EGEN!$K$3:$K$92)</f>
        <v>25</v>
      </c>
      <c r="P4" s="49"/>
      <c r="Q4" s="49"/>
      <c r="R4" s="49"/>
      <c r="S4" s="48">
        <f>_xlfn.XLOOKUP(S$1,Input_EGEN!$A$3:$A$92,Input_EGEN!$K$3:$K$92)</f>
        <v>25</v>
      </c>
      <c r="T4" s="49"/>
      <c r="U4" s="49"/>
      <c r="V4" s="49"/>
      <c r="W4" s="48">
        <f>_xlfn.XLOOKUP(W$1,Input_EGEN!$A$3:$A$92,Input_EGEN!$K$3:$K$92)</f>
        <v>25</v>
      </c>
      <c r="X4" s="49"/>
      <c r="Y4" s="49"/>
      <c r="Z4" s="49"/>
      <c r="AA4" s="48">
        <f>_xlfn.XLOOKUP(AA$1,Input_EGEN!$A$3:$A$92,Input_EGEN!$K$3:$K$92)</f>
        <v>25</v>
      </c>
      <c r="AB4" s="49"/>
      <c r="AC4" s="49"/>
      <c r="AD4" s="49"/>
      <c r="AE4" s="48">
        <f>_xlfn.XLOOKUP(AE$1,Input_EGEN!$A$3:$A$92,Input_EGEN!$K$3:$K$92)</f>
        <v>25</v>
      </c>
      <c r="AF4" s="49"/>
      <c r="AG4" s="49"/>
      <c r="AH4" s="49"/>
      <c r="AI4" s="48">
        <f>_xlfn.XLOOKUP(AI$1,Input_EGEN!$A$3:$A$92,Input_EGEN!$K$3:$K$92)</f>
        <v>25</v>
      </c>
      <c r="AJ4" s="49"/>
      <c r="AK4" s="49"/>
      <c r="AL4" s="49"/>
      <c r="AM4" s="48">
        <f>_xlfn.XLOOKUP(AM$1,Input_EGEN!$A$3:$A$92,Input_EGEN!$K$3:$K$92)</f>
        <v>25</v>
      </c>
      <c r="AN4" s="49"/>
      <c r="AO4" s="49"/>
      <c r="AP4" s="49"/>
      <c r="AQ4" s="48">
        <f>_xlfn.XLOOKUP(AQ$1,Input_EGEN!$A$3:$A$92,Input_EGEN!$K$3:$K$92)</f>
        <v>25</v>
      </c>
      <c r="AR4" s="49"/>
      <c r="AS4" s="49"/>
      <c r="AT4" s="49"/>
      <c r="AU4" s="48">
        <f>_xlfn.XLOOKUP(AU$1,Input_EGEN!$A$3:$A$92,Input_EGEN!$K$3:$K$92)</f>
        <v>25</v>
      </c>
      <c r="AV4" s="49"/>
      <c r="AW4" s="49"/>
      <c r="AX4" s="49"/>
      <c r="AY4" s="48">
        <f>_xlfn.XLOOKUP(AY$1,Input_EGEN!$A$3:$A$92,Input_EGEN!$K$3:$K$92)</f>
        <v>25</v>
      </c>
      <c r="AZ4" s="49"/>
      <c r="BA4" s="49"/>
      <c r="BB4" s="49"/>
      <c r="BC4" s="48">
        <f>_xlfn.XLOOKUP(BC$1,Input_EGEN!$A$3:$A$92,Input_EGEN!$K$3:$K$92)</f>
        <v>25</v>
      </c>
      <c r="BD4" s="49"/>
      <c r="BE4" s="49"/>
      <c r="BF4" s="49"/>
      <c r="BG4" s="48">
        <f>_xlfn.XLOOKUP(BG$1,Input_EGEN!$A$3:$A$92,Input_EGEN!$K$3:$K$92)</f>
        <v>25</v>
      </c>
      <c r="BH4" s="49"/>
      <c r="BI4" s="49"/>
      <c r="BJ4" s="49"/>
      <c r="BK4" s="48">
        <f>_xlfn.XLOOKUP(BK$1,Input_EGEN!$A$3:$A$92,Input_EGEN!$K$3:$K$92)</f>
        <v>25</v>
      </c>
      <c r="BL4" s="49"/>
      <c r="BM4" s="49"/>
      <c r="BN4" s="49"/>
      <c r="BO4" s="48">
        <f>_xlfn.XLOOKUP(BO$1,Input_EGEN!$A$3:$A$92,Input_EGEN!$K$3:$K$92)</f>
        <v>25</v>
      </c>
      <c r="BP4" s="49"/>
      <c r="BQ4" s="49"/>
      <c r="BR4" s="49"/>
      <c r="BS4" s="48">
        <f>_xlfn.XLOOKUP(BS$1,Input_EGEN!$A$3:$A$92,Input_EGEN!$K$3:$K$92)</f>
        <v>25</v>
      </c>
      <c r="BT4" s="49"/>
      <c r="BU4" s="49"/>
      <c r="BV4" s="49"/>
      <c r="BW4" s="48">
        <f>_xlfn.XLOOKUP(BW$1,Input_EGEN!$A$3:$A$92,Input_EGEN!$K$3:$K$92)</f>
        <v>25</v>
      </c>
      <c r="BX4" s="49"/>
      <c r="BY4" s="49"/>
      <c r="BZ4" s="49"/>
      <c r="CA4" s="48">
        <f>_xlfn.XLOOKUP(CA$1,Input_EGEN!$A$3:$A$92,Input_EGEN!$K$3:$K$92)</f>
        <v>25</v>
      </c>
      <c r="CB4" s="49"/>
      <c r="CC4" s="49"/>
      <c r="CD4" s="49"/>
      <c r="CE4" s="48">
        <f>_xlfn.XLOOKUP(CE$1,Input_EGEN!$A$3:$A$92,Input_EGEN!$K$3:$K$92)</f>
        <v>25</v>
      </c>
      <c r="CF4" s="49"/>
      <c r="CG4" s="49"/>
      <c r="CH4" s="49"/>
      <c r="CI4" s="48">
        <f>_xlfn.XLOOKUP(CI$1,Input_EGEN!$A$3:$A$92,Input_EGEN!$K$3:$K$92)</f>
        <v>25</v>
      </c>
      <c r="CJ4" s="49"/>
      <c r="CK4" s="49"/>
      <c r="CL4" s="49"/>
    </row>
    <row r="5" spans="1:90" s="11" customFormat="1" ht="15" customHeight="1">
      <c r="A5" s="51"/>
      <c r="B5" s="52"/>
      <c r="C5" s="53"/>
      <c r="D5" s="54"/>
      <c r="E5" s="55"/>
      <c r="F5" s="33"/>
      <c r="G5" s="96"/>
      <c r="H5" s="56"/>
      <c r="I5" s="96"/>
      <c r="J5" s="56"/>
      <c r="K5" s="96"/>
      <c r="L5" s="56"/>
      <c r="M5" s="96"/>
      <c r="N5" s="56"/>
      <c r="O5" s="96"/>
      <c r="P5" s="56"/>
      <c r="Q5" s="96"/>
      <c r="R5" s="56"/>
      <c r="S5" s="96"/>
      <c r="T5" s="56"/>
      <c r="U5" s="96"/>
      <c r="V5" s="56"/>
      <c r="W5" s="96"/>
      <c r="X5" s="56"/>
      <c r="Y5" s="96"/>
      <c r="Z5" s="56"/>
      <c r="AA5" s="96"/>
      <c r="AB5" s="56"/>
      <c r="AC5" s="96"/>
      <c r="AD5" s="56"/>
      <c r="AE5" s="96"/>
      <c r="AF5" s="56"/>
      <c r="AG5" s="96"/>
      <c r="AH5" s="56"/>
      <c r="AI5" s="96"/>
      <c r="AJ5" s="56"/>
      <c r="AK5" s="96"/>
      <c r="AL5" s="56"/>
      <c r="AM5" s="96"/>
      <c r="AN5" s="56"/>
      <c r="AO5" s="96"/>
      <c r="AP5" s="56"/>
      <c r="AQ5" s="96"/>
      <c r="AR5" s="56"/>
      <c r="AS5" s="96"/>
      <c r="AT5" s="56"/>
      <c r="AU5" s="96"/>
      <c r="AV5" s="56"/>
      <c r="AW5" s="96"/>
      <c r="AX5" s="56"/>
      <c r="AY5" s="96"/>
      <c r="AZ5" s="56"/>
      <c r="BA5" s="96"/>
      <c r="BB5" s="56"/>
      <c r="BC5" s="96"/>
      <c r="BD5" s="56"/>
      <c r="BE5" s="96"/>
      <c r="BF5" s="56"/>
      <c r="BG5" s="96"/>
      <c r="BH5" s="56"/>
      <c r="BI5" s="96"/>
      <c r="BJ5" s="56"/>
      <c r="BK5" s="96"/>
      <c r="BL5" s="56"/>
      <c r="BM5" s="96"/>
      <c r="BN5" s="56"/>
      <c r="BO5" s="96"/>
      <c r="BP5" s="56"/>
      <c r="BQ5" s="96"/>
      <c r="BR5" s="56"/>
      <c r="BS5" s="96"/>
      <c r="BT5" s="56"/>
      <c r="BU5" s="96"/>
      <c r="BV5" s="56"/>
      <c r="BW5" s="96"/>
      <c r="BX5" s="56"/>
      <c r="BY5" s="96"/>
      <c r="BZ5" s="56"/>
      <c r="CA5" s="96"/>
      <c r="CB5" s="56"/>
      <c r="CC5" s="96"/>
      <c r="CD5" s="56"/>
      <c r="CE5" s="96"/>
      <c r="CF5" s="56"/>
      <c r="CG5" s="96"/>
      <c r="CH5" s="56"/>
      <c r="CI5" s="96"/>
      <c r="CJ5" s="56"/>
      <c r="CK5" s="96"/>
      <c r="CL5" s="56"/>
    </row>
    <row r="6" spans="1:90" s="6" customFormat="1" ht="15" customHeight="1">
      <c r="A6" s="139" t="s">
        <v>139</v>
      </c>
      <c r="B6" s="139"/>
      <c r="C6" s="139"/>
      <c r="D6" s="140" t="s">
        <v>140</v>
      </c>
      <c r="E6" s="141" t="s">
        <v>141</v>
      </c>
      <c r="F6" s="141"/>
      <c r="G6" s="40" t="s">
        <v>283</v>
      </c>
      <c r="H6" s="97"/>
      <c r="I6" s="97"/>
      <c r="J6" s="97"/>
      <c r="K6" s="97"/>
      <c r="L6" s="97"/>
      <c r="M6" s="97"/>
      <c r="N6" s="97"/>
      <c r="O6" s="97"/>
      <c r="P6" s="97"/>
      <c r="Q6" s="97"/>
      <c r="R6" s="97"/>
      <c r="S6" s="97"/>
      <c r="T6" s="97"/>
      <c r="U6" s="97"/>
      <c r="V6" s="97"/>
      <c r="W6" s="97"/>
      <c r="X6" s="97"/>
      <c r="Y6" s="97"/>
      <c r="Z6" s="97"/>
      <c r="AA6" s="40"/>
      <c r="AB6" s="97"/>
      <c r="AC6" s="97"/>
      <c r="AD6" s="97"/>
      <c r="AE6" s="97"/>
      <c r="AF6" s="97"/>
      <c r="AG6" s="97"/>
      <c r="AH6" s="97"/>
      <c r="AI6" s="97"/>
      <c r="AJ6" s="97"/>
      <c r="AK6" s="97"/>
      <c r="AL6" s="97"/>
      <c r="AM6" s="40"/>
      <c r="AN6" s="97"/>
      <c r="AO6" s="97"/>
      <c r="AP6" s="97"/>
      <c r="AQ6" s="97"/>
      <c r="AR6" s="97"/>
      <c r="AS6" s="97"/>
      <c r="AT6" s="97"/>
      <c r="AU6" s="97"/>
      <c r="AV6" s="97"/>
      <c r="AW6" s="97"/>
      <c r="AX6" s="97"/>
      <c r="AY6" s="40"/>
      <c r="AZ6" s="97"/>
      <c r="BA6" s="97"/>
      <c r="BB6" s="97"/>
      <c r="BC6" s="97"/>
      <c r="BD6" s="97"/>
      <c r="BE6" s="97"/>
      <c r="BF6" s="97"/>
      <c r="BG6" s="97"/>
      <c r="BH6" s="97"/>
      <c r="BI6" s="97"/>
      <c r="BJ6" s="97"/>
      <c r="BK6" s="40"/>
      <c r="BL6" s="97"/>
      <c r="BM6" s="97"/>
      <c r="BN6" s="97"/>
      <c r="BO6" s="97"/>
      <c r="BP6" s="97"/>
      <c r="BQ6" s="97"/>
      <c r="BR6" s="97"/>
      <c r="BS6" s="97"/>
      <c r="BT6" s="97"/>
      <c r="BU6" s="97"/>
      <c r="BV6" s="97"/>
      <c r="BW6" s="40" t="s">
        <v>283</v>
      </c>
      <c r="BX6" s="97"/>
      <c r="BY6" s="97"/>
      <c r="BZ6" s="97"/>
      <c r="CA6" s="97"/>
      <c r="CB6" s="97"/>
      <c r="CC6" s="97"/>
      <c r="CD6" s="97"/>
      <c r="CE6" s="97"/>
      <c r="CF6" s="97"/>
      <c r="CG6" s="97"/>
      <c r="CH6" s="97"/>
      <c r="CI6" s="97"/>
      <c r="CJ6" s="97"/>
      <c r="CK6" s="97"/>
      <c r="CL6" s="97"/>
    </row>
    <row r="7" spans="1:90" s="6" customFormat="1" ht="15" customHeight="1">
      <c r="A7" s="139"/>
      <c r="B7" s="139"/>
      <c r="C7" s="139"/>
      <c r="D7" s="140"/>
      <c r="E7" s="141"/>
      <c r="F7" s="141"/>
      <c r="G7" s="40" t="str">
        <f>G1</f>
        <v>RA1-ELEC-CPS-GEN01</v>
      </c>
      <c r="H7" s="41"/>
      <c r="I7" s="41"/>
      <c r="J7" s="42"/>
      <c r="K7" s="40" t="str">
        <f t="shared" ref="K7" si="0">K1</f>
        <v>RA1-ELEC-CPS-GEN02</v>
      </c>
      <c r="L7" s="41"/>
      <c r="M7" s="41"/>
      <c r="N7" s="42"/>
      <c r="O7" s="40" t="str">
        <f t="shared" ref="O7" si="1">O1</f>
        <v>RA1-ELEC-CPS-GEN03</v>
      </c>
      <c r="P7" s="41"/>
      <c r="Q7" s="41"/>
      <c r="R7" s="42"/>
      <c r="S7" s="40" t="str">
        <f t="shared" ref="S7" si="2">S1</f>
        <v>RA1-ELEC-CPS-GEN04</v>
      </c>
      <c r="T7" s="41"/>
      <c r="U7" s="41"/>
      <c r="V7" s="42"/>
      <c r="W7" s="40" t="str">
        <f t="shared" ref="W7" si="3">W1</f>
        <v>D1C-CPS-GEN01</v>
      </c>
      <c r="X7" s="41"/>
      <c r="Y7" s="41"/>
      <c r="Z7" s="42"/>
      <c r="AA7" s="40" t="str">
        <f t="shared" ref="AA7" si="4">AA1</f>
        <v>D1C-CPS-GEN02</v>
      </c>
      <c r="AB7" s="41"/>
      <c r="AC7" s="41"/>
      <c r="AD7" s="42"/>
      <c r="AE7" s="40" t="str">
        <f t="shared" ref="AE7" si="5">AE1</f>
        <v>D1C-CPS-GEN03</v>
      </c>
      <c r="AF7" s="41"/>
      <c r="AG7" s="41"/>
      <c r="AH7" s="42"/>
      <c r="AI7" s="40" t="str">
        <f t="shared" ref="AI7" si="6">AI1</f>
        <v>D1C-EPS-GEN01</v>
      </c>
      <c r="AJ7" s="41"/>
      <c r="AK7" s="41"/>
      <c r="AL7" s="42"/>
      <c r="AM7" s="40" t="str">
        <f t="shared" ref="AM7" si="7">AM1</f>
        <v>D1C-EPS-GEN02</v>
      </c>
      <c r="AN7" s="41"/>
      <c r="AO7" s="41"/>
      <c r="AP7" s="42"/>
      <c r="AQ7" s="40" t="str">
        <f t="shared" ref="AQ7" si="8">AQ1</f>
        <v>RB1-EPS-GEN01</v>
      </c>
      <c r="AR7" s="41"/>
      <c r="AS7" s="41"/>
      <c r="AT7" s="42"/>
      <c r="AU7" s="40" t="str">
        <f t="shared" ref="AU7" si="9">AU1</f>
        <v>RP1-EPS-GEN01</v>
      </c>
      <c r="AV7" s="41"/>
      <c r="AW7" s="41"/>
      <c r="AX7" s="42"/>
      <c r="AY7" s="40" t="str">
        <f t="shared" ref="AY7" si="10">AY1</f>
        <v>EPS-GEN01</v>
      </c>
      <c r="AZ7" s="41"/>
      <c r="BA7" s="41"/>
      <c r="BB7" s="42"/>
      <c r="BC7" s="40" t="str">
        <f t="shared" ref="BC7" si="11">BC1</f>
        <v>EPS-GEN02</v>
      </c>
      <c r="BD7" s="41"/>
      <c r="BE7" s="41"/>
      <c r="BF7" s="42"/>
      <c r="BG7" s="40" t="str">
        <f t="shared" ref="BG7" si="12">BG1</f>
        <v>EPS-GEN03</v>
      </c>
      <c r="BH7" s="41"/>
      <c r="BI7" s="41"/>
      <c r="BJ7" s="42"/>
      <c r="BK7" s="40" t="str">
        <f t="shared" ref="BK7" si="13">BK1</f>
        <v>EPS-GEN04</v>
      </c>
      <c r="BL7" s="41"/>
      <c r="BM7" s="41"/>
      <c r="BN7" s="42"/>
      <c r="BO7" s="40" t="str">
        <f t="shared" ref="BO7" si="14">BO1</f>
        <v>EPS-GEN05</v>
      </c>
      <c r="BP7" s="41"/>
      <c r="BQ7" s="41"/>
      <c r="BR7" s="42"/>
      <c r="BS7" s="40" t="str">
        <f t="shared" ref="BS7" si="15">BS1</f>
        <v>EPS-GEN06</v>
      </c>
      <c r="BT7" s="41"/>
      <c r="BU7" s="41"/>
      <c r="BV7" s="42"/>
      <c r="BW7" s="40" t="str">
        <f t="shared" ref="BW7" si="16">BW1</f>
        <v>RS4-ELEC-EG-4-1</v>
      </c>
      <c r="BX7" s="41"/>
      <c r="BY7" s="41"/>
      <c r="BZ7" s="42"/>
      <c r="CA7" s="40" t="str">
        <f t="shared" ref="CA7" si="17">CA1</f>
        <v>RS6-ELEC-EG-6-1</v>
      </c>
      <c r="CB7" s="41"/>
      <c r="CC7" s="41"/>
      <c r="CD7" s="42"/>
      <c r="CE7" s="40" t="str">
        <f t="shared" ref="CE7" si="18">CE1</f>
        <v>F20-CPS-1</v>
      </c>
      <c r="CF7" s="41"/>
      <c r="CG7" s="41"/>
      <c r="CH7" s="42"/>
      <c r="CI7" s="40" t="str">
        <f t="shared" ref="CI7" si="19">CI1</f>
        <v>MAX-EGEN</v>
      </c>
      <c r="CJ7" s="41"/>
      <c r="CK7" s="41"/>
      <c r="CL7" s="42"/>
    </row>
    <row r="8" spans="1:90" s="6" customFormat="1" ht="30" customHeight="1">
      <c r="A8" s="139"/>
      <c r="B8" s="139"/>
      <c r="C8" s="139"/>
      <c r="D8" s="140"/>
      <c r="E8" s="141"/>
      <c r="F8" s="141"/>
      <c r="G8" s="15" t="s">
        <v>144</v>
      </c>
      <c r="H8" s="58"/>
      <c r="I8" s="15" t="s">
        <v>145</v>
      </c>
      <c r="J8" s="58"/>
      <c r="K8" s="15" t="s">
        <v>144</v>
      </c>
      <c r="L8" s="58"/>
      <c r="M8" s="15" t="s">
        <v>145</v>
      </c>
      <c r="N8" s="58"/>
      <c r="O8" s="15" t="s">
        <v>144</v>
      </c>
      <c r="P8" s="58"/>
      <c r="Q8" s="15" t="s">
        <v>145</v>
      </c>
      <c r="R8" s="58"/>
      <c r="S8" s="15" t="s">
        <v>144</v>
      </c>
      <c r="T8" s="58"/>
      <c r="U8" s="15" t="s">
        <v>145</v>
      </c>
      <c r="V8" s="58"/>
      <c r="W8" s="15" t="s">
        <v>144</v>
      </c>
      <c r="X8" s="58"/>
      <c r="Y8" s="15" t="s">
        <v>145</v>
      </c>
      <c r="Z8" s="58"/>
      <c r="AA8" s="15" t="s">
        <v>144</v>
      </c>
      <c r="AB8" s="58"/>
      <c r="AC8" s="15" t="s">
        <v>145</v>
      </c>
      <c r="AD8" s="58"/>
      <c r="AE8" s="15" t="s">
        <v>144</v>
      </c>
      <c r="AF8" s="58"/>
      <c r="AG8" s="15" t="s">
        <v>145</v>
      </c>
      <c r="AH8" s="58"/>
      <c r="AI8" s="15" t="s">
        <v>144</v>
      </c>
      <c r="AJ8" s="58"/>
      <c r="AK8" s="15" t="s">
        <v>145</v>
      </c>
      <c r="AL8" s="58"/>
      <c r="AM8" s="15" t="s">
        <v>144</v>
      </c>
      <c r="AN8" s="58"/>
      <c r="AO8" s="15" t="s">
        <v>145</v>
      </c>
      <c r="AP8" s="58"/>
      <c r="AQ8" s="15" t="s">
        <v>144</v>
      </c>
      <c r="AR8" s="58"/>
      <c r="AS8" s="15" t="s">
        <v>145</v>
      </c>
      <c r="AT8" s="58"/>
      <c r="AU8" s="15" t="s">
        <v>144</v>
      </c>
      <c r="AV8" s="58"/>
      <c r="AW8" s="15" t="s">
        <v>145</v>
      </c>
      <c r="AX8" s="58"/>
      <c r="AY8" s="15" t="s">
        <v>144</v>
      </c>
      <c r="AZ8" s="58"/>
      <c r="BA8" s="15" t="s">
        <v>145</v>
      </c>
      <c r="BB8" s="58"/>
      <c r="BC8" s="15" t="s">
        <v>144</v>
      </c>
      <c r="BD8" s="58"/>
      <c r="BE8" s="15" t="s">
        <v>145</v>
      </c>
      <c r="BF8" s="58"/>
      <c r="BG8" s="15" t="s">
        <v>144</v>
      </c>
      <c r="BH8" s="58"/>
      <c r="BI8" s="15" t="s">
        <v>145</v>
      </c>
      <c r="BJ8" s="58"/>
      <c r="BK8" s="15" t="s">
        <v>144</v>
      </c>
      <c r="BL8" s="58"/>
      <c r="BM8" s="15" t="s">
        <v>145</v>
      </c>
      <c r="BN8" s="58"/>
      <c r="BO8" s="15" t="s">
        <v>144</v>
      </c>
      <c r="BP8" s="58"/>
      <c r="BQ8" s="15" t="s">
        <v>145</v>
      </c>
      <c r="BR8" s="58"/>
      <c r="BS8" s="15" t="s">
        <v>144</v>
      </c>
      <c r="BT8" s="58"/>
      <c r="BU8" s="15" t="s">
        <v>145</v>
      </c>
      <c r="BV8" s="58"/>
      <c r="BW8" s="15" t="s">
        <v>144</v>
      </c>
      <c r="BX8" s="58"/>
      <c r="BY8" s="15" t="s">
        <v>145</v>
      </c>
      <c r="BZ8" s="58"/>
      <c r="CA8" s="15" t="s">
        <v>144</v>
      </c>
      <c r="CB8" s="58"/>
      <c r="CC8" s="15" t="s">
        <v>145</v>
      </c>
      <c r="CD8" s="58"/>
      <c r="CE8" s="15" t="s">
        <v>144</v>
      </c>
      <c r="CF8" s="58"/>
      <c r="CG8" s="15" t="s">
        <v>145</v>
      </c>
      <c r="CH8" s="58"/>
      <c r="CI8" s="15" t="s">
        <v>144</v>
      </c>
      <c r="CJ8" s="58"/>
      <c r="CK8" s="15" t="s">
        <v>145</v>
      </c>
      <c r="CL8" s="58"/>
    </row>
    <row r="9" spans="1:90" ht="15" customHeight="1">
      <c r="A9" s="59" t="s">
        <v>146</v>
      </c>
      <c r="B9" s="53"/>
      <c r="C9" s="53"/>
      <c r="D9" s="17"/>
      <c r="E9" s="17"/>
      <c r="F9" s="17"/>
      <c r="G9" s="16"/>
      <c r="H9" s="60"/>
      <c r="I9" s="16"/>
      <c r="J9" s="60"/>
      <c r="K9" s="16"/>
      <c r="L9" s="60"/>
      <c r="M9" s="16"/>
      <c r="N9" s="60"/>
      <c r="O9" s="16"/>
      <c r="P9" s="60"/>
      <c r="Q9" s="16"/>
      <c r="R9" s="60"/>
      <c r="S9" s="16"/>
      <c r="T9" s="60"/>
      <c r="U9" s="16"/>
      <c r="V9" s="60"/>
      <c r="W9" s="16"/>
      <c r="X9" s="60"/>
      <c r="Y9" s="16"/>
      <c r="Z9" s="60"/>
      <c r="AA9" s="16"/>
      <c r="AB9" s="60"/>
      <c r="AC9" s="16"/>
      <c r="AD9" s="60"/>
      <c r="AE9" s="16"/>
      <c r="AF9" s="60"/>
      <c r="AG9" s="16"/>
      <c r="AH9" s="60"/>
      <c r="AI9" s="16"/>
      <c r="AJ9" s="60"/>
      <c r="AK9" s="16"/>
      <c r="AL9" s="60"/>
      <c r="AM9" s="16"/>
      <c r="AN9" s="60"/>
      <c r="AO9" s="16"/>
      <c r="AP9" s="60"/>
      <c r="AQ9" s="16"/>
      <c r="AR9" s="60"/>
      <c r="AS9" s="16"/>
      <c r="AT9" s="60"/>
      <c r="AU9" s="16"/>
      <c r="AV9" s="60"/>
      <c r="AW9" s="16"/>
      <c r="AX9" s="60"/>
      <c r="AY9" s="16"/>
      <c r="AZ9" s="60"/>
      <c r="BA9" s="16"/>
      <c r="BB9" s="60"/>
      <c r="BC9" s="16"/>
      <c r="BD9" s="60"/>
      <c r="BE9" s="16"/>
      <c r="BF9" s="60"/>
      <c r="BG9" s="16"/>
      <c r="BH9" s="60"/>
      <c r="BI9" s="16"/>
      <c r="BJ9" s="60"/>
      <c r="BK9" s="16"/>
      <c r="BL9" s="60"/>
      <c r="BM9" s="16"/>
      <c r="BN9" s="60"/>
      <c r="BO9" s="16"/>
      <c r="BP9" s="60"/>
      <c r="BQ9" s="16"/>
      <c r="BR9" s="60"/>
      <c r="BS9" s="16"/>
      <c r="BT9" s="60"/>
      <c r="BU9" s="16"/>
      <c r="BV9" s="60"/>
      <c r="BW9" s="16"/>
      <c r="BX9" s="60"/>
      <c r="BY9" s="16"/>
      <c r="BZ9" s="60"/>
      <c r="CA9" s="16"/>
      <c r="CB9" s="60"/>
      <c r="CC9" s="16"/>
      <c r="CD9" s="60"/>
      <c r="CE9" s="16"/>
      <c r="CF9" s="60"/>
      <c r="CG9" s="16"/>
      <c r="CH9" s="60"/>
      <c r="CI9" s="16"/>
      <c r="CJ9" s="60"/>
      <c r="CK9" s="16"/>
      <c r="CL9" s="60"/>
    </row>
    <row r="10" spans="1:90" ht="15" customHeight="1">
      <c r="A10" s="63"/>
      <c r="B10" s="53" t="s">
        <v>147</v>
      </c>
      <c r="C10" s="64"/>
      <c r="D10" s="65" t="s">
        <v>148</v>
      </c>
      <c r="E10" s="66">
        <v>3.1818727304855452E-4</v>
      </c>
      <c r="F10" s="67"/>
      <c r="G10" s="68">
        <f t="shared" ref="G10:G26" si="20">($E10*G$2*G$3/1000)</f>
        <v>3.6117437363741427E-4</v>
      </c>
      <c r="H10" s="67"/>
      <c r="I10" s="68">
        <f t="shared" ref="I10:I26" si="21">($E10*G$2*G$4/1000)</f>
        <v>9.029359340935357E-4</v>
      </c>
      <c r="J10" s="67"/>
      <c r="K10" s="68">
        <f t="shared" ref="K10:K26" si="22">($E10*K$2*K$3/1000)</f>
        <v>3.6117437363741427E-4</v>
      </c>
      <c r="L10" s="67"/>
      <c r="M10" s="68">
        <f t="shared" ref="M10:M26" si="23">($E10*K$2*K$4/1000)</f>
        <v>9.029359340935357E-4</v>
      </c>
      <c r="N10" s="67"/>
      <c r="O10" s="68">
        <f t="shared" ref="O10:O26" si="24">($E10*O$2*O$3/1000)</f>
        <v>3.6117437363741427E-4</v>
      </c>
      <c r="P10" s="67"/>
      <c r="Q10" s="68">
        <f t="shared" ref="Q10:Q26" si="25">($E10*O$2*O$4/1000)</f>
        <v>9.029359340935357E-4</v>
      </c>
      <c r="R10" s="67"/>
      <c r="S10" s="68">
        <f t="shared" ref="S10:S26" si="26">($E10*S$2*S$3/1000)</f>
        <v>3.6117437363741427E-4</v>
      </c>
      <c r="T10" s="67"/>
      <c r="U10" s="68">
        <f t="shared" ref="U10:U26" si="27">($E10*S$2*S$4/1000)</f>
        <v>9.029359340935357E-4</v>
      </c>
      <c r="V10" s="67"/>
      <c r="W10" s="68">
        <f t="shared" ref="W10:W26" si="28">($E10*W$2*W$3/1000)</f>
        <v>2.8544580265185828E-4</v>
      </c>
      <c r="X10" s="67"/>
      <c r="Y10" s="68">
        <f t="shared" ref="Y10:Y26" si="29">($E10*W$2*W$4/1000)</f>
        <v>7.1361450662964568E-4</v>
      </c>
      <c r="Z10" s="67"/>
      <c r="AA10" s="68">
        <f t="shared" ref="AA10:AA26" si="30">($E10*AA$2*AA$3/1000)</f>
        <v>2.8544580265185828E-4</v>
      </c>
      <c r="AB10" s="67"/>
      <c r="AC10" s="68">
        <f t="shared" ref="AC10:AC26" si="31">($E10*AA$2*AA$4/1000)</f>
        <v>7.1361450662964568E-4</v>
      </c>
      <c r="AD10" s="67"/>
      <c r="AE10" s="68">
        <f t="shared" ref="AE10:AE26" si="32">($E10*AE$2*AE$3/1000)</f>
        <v>2.8544580265185828E-4</v>
      </c>
      <c r="AF10" s="67"/>
      <c r="AG10" s="68">
        <f t="shared" ref="AG10:AG26" si="33">($E10*AE$2*AE$4/1000)</f>
        <v>7.1361450662964568E-4</v>
      </c>
      <c r="AH10" s="67"/>
      <c r="AI10" s="68">
        <f t="shared" ref="AI10:AI26" si="34">($E10*AI$2*AI$3/1000)</f>
        <v>6.618295279409935E-4</v>
      </c>
      <c r="AJ10" s="67"/>
      <c r="AK10" s="68">
        <f t="shared" ref="AK10:AK26" si="35">($E10*AI$2*AI$4/1000)</f>
        <v>1.6545738198524835E-3</v>
      </c>
      <c r="AL10" s="67"/>
      <c r="AM10" s="68">
        <f t="shared" ref="AM10:AM26" si="36">($E10*AM$2*AM$3/1000)</f>
        <v>6.618295279409935E-4</v>
      </c>
      <c r="AN10" s="67"/>
      <c r="AO10" s="68">
        <f t="shared" ref="AO10:AO26" si="37">($E10*AM$2*AM$4/1000)</f>
        <v>1.6545738198524835E-3</v>
      </c>
      <c r="AP10" s="67"/>
      <c r="AQ10" s="68">
        <f t="shared" ref="AQ10:AQ26" si="38">($E10*AQ$2*AQ$3/1000)</f>
        <v>4.3750750044176248E-4</v>
      </c>
      <c r="AR10" s="67"/>
      <c r="AS10" s="68">
        <f t="shared" ref="AS10:AS26" si="39">($E10*AQ$2*AQ$4/1000)</f>
        <v>1.0937687511044061E-3</v>
      </c>
      <c r="AT10" s="67"/>
      <c r="AU10" s="68">
        <f t="shared" ref="AU10:AU26" si="40">($E10*AU$2*AU$3/1000)</f>
        <v>4.6264429501259829E-4</v>
      </c>
      <c r="AV10" s="67"/>
      <c r="AW10" s="68">
        <f t="shared" ref="AW10:AW26" si="41">($E10*AU$2*AU$4/1000)</f>
        <v>1.1566107375314957E-3</v>
      </c>
      <c r="AX10" s="67"/>
      <c r="AY10" s="68">
        <f t="shared" ref="AY10:AY26" si="42">($E10*AY$2*AY$3/1000)</f>
        <v>4.6919895283739854E-4</v>
      </c>
      <c r="AZ10" s="67"/>
      <c r="BA10" s="68">
        <f t="shared" ref="BA10:BA26" si="43">($E10*AY$2*AY$4/1000)</f>
        <v>1.1729973820934964E-3</v>
      </c>
      <c r="BB10" s="67"/>
      <c r="BC10" s="68">
        <f t="shared" ref="BC10:BC26" si="44">($E10*BC$2*BC$3/1000)</f>
        <v>4.6919895283739854E-4</v>
      </c>
      <c r="BD10" s="67"/>
      <c r="BE10" s="68">
        <f t="shared" ref="BE10:BE26" si="45">($E10*BC$2*BC$4/1000)</f>
        <v>1.1729973820934964E-3</v>
      </c>
      <c r="BF10" s="67"/>
      <c r="BG10" s="68">
        <f t="shared" ref="BG10:BG26" si="46">($E10*BG$2*BG$3/1000)</f>
        <v>4.6919895283739854E-4</v>
      </c>
      <c r="BH10" s="67"/>
      <c r="BI10" s="68">
        <f t="shared" ref="BI10:BI26" si="47">($E10*BG$2*BG$4/1000)</f>
        <v>1.1729973820934964E-3</v>
      </c>
      <c r="BJ10" s="67"/>
      <c r="BK10" s="68">
        <f t="shared" ref="BK10:BK26" si="48">($E10*BK$2*BK$3/1000)</f>
        <v>4.6919895283739854E-4</v>
      </c>
      <c r="BL10" s="67"/>
      <c r="BM10" s="68">
        <f t="shared" ref="BM10:BM26" si="49">($E10*BK$2*BK$4/1000)</f>
        <v>1.1729973820934964E-3</v>
      </c>
      <c r="BN10" s="67"/>
      <c r="BO10" s="68">
        <f t="shared" ref="BO10:BO26" si="50">($E10*BO$2*BO$3/1000)</f>
        <v>4.6919895283739854E-4</v>
      </c>
      <c r="BP10" s="67"/>
      <c r="BQ10" s="68">
        <f t="shared" ref="BQ10:BQ26" si="51">($E10*BO$2*BO$4/1000)</f>
        <v>1.1729973820934964E-3</v>
      </c>
      <c r="BR10" s="67"/>
      <c r="BS10" s="68">
        <f t="shared" ref="BS10:BS26" si="52">($E10*BS$2*BS$3/1000)</f>
        <v>4.6919895283739854E-4</v>
      </c>
      <c r="BT10" s="67"/>
      <c r="BU10" s="68">
        <f t="shared" ref="BU10:BU26" si="53">($E10*BS$2*BS$4/1000)</f>
        <v>1.1729973820934964E-3</v>
      </c>
      <c r="BV10" s="67"/>
      <c r="BW10" s="68">
        <f t="shared" ref="BW10:BW26" si="54">($E10*BW$2*BW$3/1000)</f>
        <v>7.2864885528118985E-5</v>
      </c>
      <c r="BX10" s="67"/>
      <c r="BY10" s="68">
        <f t="shared" ref="BY10:BY26" si="55">($E10*BW$2*BW$4/1000)</f>
        <v>1.8216221382029744E-4</v>
      </c>
      <c r="BZ10" s="67"/>
      <c r="CA10" s="68">
        <f t="shared" ref="CA10:CA26" si="56">($E10*CA$2*CA$3/1000)</f>
        <v>7.2864885528118985E-5</v>
      </c>
      <c r="CB10" s="67"/>
      <c r="CC10" s="68">
        <f t="shared" ref="CC10:CC26" si="57">($E10*CA$2*CA$4/1000)</f>
        <v>1.8216221382029744E-4</v>
      </c>
      <c r="CD10" s="67"/>
      <c r="CE10" s="68">
        <f t="shared" ref="CE10:CE26" si="58">($E10*CE$2*CE$3/1000)</f>
        <v>1.4763889469452928E-4</v>
      </c>
      <c r="CF10" s="67"/>
      <c r="CG10" s="68">
        <f t="shared" ref="CG10:CG26" si="59">($E10*CE$2*CE$4/1000)</f>
        <v>3.6909723673632323E-4</v>
      </c>
      <c r="CH10" s="67"/>
      <c r="CI10" s="68">
        <f t="shared" ref="CI10:CI26" si="60">($E10*CI$2*CI$3/1000)</f>
        <v>6.1728330971419572E-5</v>
      </c>
      <c r="CJ10" s="67"/>
      <c r="CK10" s="68">
        <f t="shared" ref="CK10:CK26" si="61">($E10*CI$2*CI$4/1000)</f>
        <v>1.5432082742854894E-4</v>
      </c>
      <c r="CL10" s="67"/>
    </row>
    <row r="11" spans="1:90" ht="15" customHeight="1">
      <c r="A11" s="63"/>
      <c r="B11" s="53" t="s">
        <v>149</v>
      </c>
      <c r="C11" s="64"/>
      <c r="D11" s="69" t="s">
        <v>150</v>
      </c>
      <c r="E11" s="70">
        <v>1.6000000000000001E-3</v>
      </c>
      <c r="F11" s="67"/>
      <c r="G11" s="68">
        <f t="shared" si="20"/>
        <v>1.8161600000000003E-3</v>
      </c>
      <c r="H11" s="67"/>
      <c r="I11" s="68">
        <f t="shared" si="21"/>
        <v>4.5404000000000009E-3</v>
      </c>
      <c r="J11" s="67"/>
      <c r="K11" s="68">
        <f t="shared" si="22"/>
        <v>1.8161600000000003E-3</v>
      </c>
      <c r="L11" s="67"/>
      <c r="M11" s="68">
        <f t="shared" si="23"/>
        <v>4.5404000000000009E-3</v>
      </c>
      <c r="N11" s="67"/>
      <c r="O11" s="68">
        <f t="shared" si="24"/>
        <v>1.8161600000000003E-3</v>
      </c>
      <c r="P11" s="67"/>
      <c r="Q11" s="68">
        <f t="shared" si="25"/>
        <v>4.5404000000000009E-3</v>
      </c>
      <c r="R11" s="67"/>
      <c r="S11" s="68">
        <f t="shared" si="26"/>
        <v>1.8161600000000003E-3</v>
      </c>
      <c r="T11" s="67"/>
      <c r="U11" s="68">
        <f t="shared" si="27"/>
        <v>4.5404000000000009E-3</v>
      </c>
      <c r="V11" s="67"/>
      <c r="W11" s="68">
        <f t="shared" si="28"/>
        <v>1.4353599999999999E-3</v>
      </c>
      <c r="X11" s="67"/>
      <c r="Y11" s="68">
        <f t="shared" si="29"/>
        <v>3.5883999999999998E-3</v>
      </c>
      <c r="Z11" s="67"/>
      <c r="AA11" s="68">
        <f t="shared" si="30"/>
        <v>1.4353599999999999E-3</v>
      </c>
      <c r="AB11" s="67"/>
      <c r="AC11" s="68">
        <f t="shared" si="31"/>
        <v>3.5883999999999998E-3</v>
      </c>
      <c r="AD11" s="67"/>
      <c r="AE11" s="68">
        <f t="shared" si="32"/>
        <v>1.4353599999999999E-3</v>
      </c>
      <c r="AF11" s="67"/>
      <c r="AG11" s="68">
        <f t="shared" si="33"/>
        <v>3.5883999999999998E-3</v>
      </c>
      <c r="AH11" s="67"/>
      <c r="AI11" s="68">
        <f t="shared" si="34"/>
        <v>3.3280000000000002E-3</v>
      </c>
      <c r="AJ11" s="67"/>
      <c r="AK11" s="68">
        <f t="shared" si="35"/>
        <v>8.320000000000001E-3</v>
      </c>
      <c r="AL11" s="67"/>
      <c r="AM11" s="68">
        <f t="shared" si="36"/>
        <v>3.3280000000000002E-3</v>
      </c>
      <c r="AN11" s="67"/>
      <c r="AO11" s="68">
        <f t="shared" si="37"/>
        <v>8.320000000000001E-3</v>
      </c>
      <c r="AP11" s="67"/>
      <c r="AQ11" s="68">
        <f t="shared" si="38"/>
        <v>2.2000000000000001E-3</v>
      </c>
      <c r="AR11" s="67"/>
      <c r="AS11" s="68">
        <f t="shared" si="39"/>
        <v>5.4999999999999997E-3</v>
      </c>
      <c r="AT11" s="67"/>
      <c r="AU11" s="68">
        <f t="shared" si="40"/>
        <v>2.3264000000000002E-3</v>
      </c>
      <c r="AV11" s="67"/>
      <c r="AW11" s="68">
        <f t="shared" si="41"/>
        <v>5.8160000000000009E-3</v>
      </c>
      <c r="AX11" s="67"/>
      <c r="AY11" s="68">
        <f t="shared" si="42"/>
        <v>2.3593600000000004E-3</v>
      </c>
      <c r="AZ11" s="67"/>
      <c r="BA11" s="68">
        <f t="shared" si="43"/>
        <v>5.8984000000000007E-3</v>
      </c>
      <c r="BB11" s="67"/>
      <c r="BC11" s="68">
        <f t="shared" si="44"/>
        <v>2.3593600000000004E-3</v>
      </c>
      <c r="BD11" s="67"/>
      <c r="BE11" s="68">
        <f t="shared" si="45"/>
        <v>5.8984000000000007E-3</v>
      </c>
      <c r="BF11" s="67"/>
      <c r="BG11" s="68">
        <f t="shared" si="46"/>
        <v>2.3593600000000004E-3</v>
      </c>
      <c r="BH11" s="67"/>
      <c r="BI11" s="68">
        <f t="shared" si="47"/>
        <v>5.8984000000000007E-3</v>
      </c>
      <c r="BJ11" s="67"/>
      <c r="BK11" s="68">
        <f t="shared" si="48"/>
        <v>2.3593600000000004E-3</v>
      </c>
      <c r="BL11" s="67"/>
      <c r="BM11" s="68">
        <f t="shared" si="49"/>
        <v>5.8984000000000007E-3</v>
      </c>
      <c r="BN11" s="67"/>
      <c r="BO11" s="68">
        <f t="shared" si="50"/>
        <v>2.3593600000000004E-3</v>
      </c>
      <c r="BP11" s="67"/>
      <c r="BQ11" s="68">
        <f t="shared" si="51"/>
        <v>5.8984000000000007E-3</v>
      </c>
      <c r="BR11" s="67"/>
      <c r="BS11" s="68">
        <f t="shared" si="52"/>
        <v>2.3593600000000004E-3</v>
      </c>
      <c r="BT11" s="67"/>
      <c r="BU11" s="68">
        <f t="shared" si="53"/>
        <v>5.8984000000000007E-3</v>
      </c>
      <c r="BV11" s="67"/>
      <c r="BW11" s="68">
        <f t="shared" si="54"/>
        <v>3.6640000000000002E-4</v>
      </c>
      <c r="BX11" s="67"/>
      <c r="BY11" s="68">
        <f t="shared" si="55"/>
        <v>9.1599999999999993E-4</v>
      </c>
      <c r="BZ11" s="67"/>
      <c r="CA11" s="68">
        <f t="shared" si="56"/>
        <v>3.6640000000000002E-4</v>
      </c>
      <c r="CB11" s="67"/>
      <c r="CC11" s="68">
        <f t="shared" si="57"/>
        <v>9.1599999999999993E-4</v>
      </c>
      <c r="CD11" s="67"/>
      <c r="CE11" s="68">
        <f t="shared" si="58"/>
        <v>7.4239999999999994E-4</v>
      </c>
      <c r="CF11" s="67"/>
      <c r="CG11" s="68">
        <f t="shared" si="59"/>
        <v>1.856E-3</v>
      </c>
      <c r="CH11" s="67"/>
      <c r="CI11" s="68">
        <f t="shared" si="60"/>
        <v>3.1040000000000001E-4</v>
      </c>
      <c r="CJ11" s="67"/>
      <c r="CK11" s="68">
        <f t="shared" si="61"/>
        <v>7.7599999999999989E-4</v>
      </c>
      <c r="CL11" s="67"/>
    </row>
    <row r="12" spans="1:90" ht="15" customHeight="1">
      <c r="A12" s="63"/>
      <c r="B12" s="53" t="s">
        <v>151</v>
      </c>
      <c r="C12" s="64"/>
      <c r="D12" s="65" t="s">
        <v>152</v>
      </c>
      <c r="E12" s="71">
        <v>3.7389334939055331E-4</v>
      </c>
      <c r="F12" s="67"/>
      <c r="G12" s="68">
        <f t="shared" si="20"/>
        <v>4.2440634089321703E-4</v>
      </c>
      <c r="H12" s="67"/>
      <c r="I12" s="68">
        <f t="shared" si="21"/>
        <v>1.0610158522330426E-3</v>
      </c>
      <c r="J12" s="67"/>
      <c r="K12" s="68">
        <f t="shared" si="22"/>
        <v>4.2440634089321703E-4</v>
      </c>
      <c r="L12" s="67"/>
      <c r="M12" s="68">
        <f t="shared" si="23"/>
        <v>1.0610158522330426E-3</v>
      </c>
      <c r="N12" s="67"/>
      <c r="O12" s="68">
        <f t="shared" si="24"/>
        <v>4.2440634089321703E-4</v>
      </c>
      <c r="P12" s="67"/>
      <c r="Q12" s="68">
        <f t="shared" si="25"/>
        <v>1.0610158522330426E-3</v>
      </c>
      <c r="R12" s="67"/>
      <c r="S12" s="68">
        <f t="shared" si="26"/>
        <v>4.2440634089321703E-4</v>
      </c>
      <c r="T12" s="67"/>
      <c r="U12" s="68">
        <f t="shared" si="27"/>
        <v>1.0610158522330426E-3</v>
      </c>
      <c r="V12" s="67"/>
      <c r="W12" s="68">
        <f t="shared" si="28"/>
        <v>3.3541972373826533E-4</v>
      </c>
      <c r="X12" s="67"/>
      <c r="Y12" s="68">
        <f t="shared" si="29"/>
        <v>8.3854930934566341E-4</v>
      </c>
      <c r="Z12" s="67"/>
      <c r="AA12" s="68">
        <f t="shared" si="30"/>
        <v>3.3541972373826533E-4</v>
      </c>
      <c r="AB12" s="67"/>
      <c r="AC12" s="68">
        <f t="shared" si="31"/>
        <v>8.3854930934566341E-4</v>
      </c>
      <c r="AD12" s="67"/>
      <c r="AE12" s="68">
        <f t="shared" si="32"/>
        <v>3.3541972373826533E-4</v>
      </c>
      <c r="AF12" s="67"/>
      <c r="AG12" s="68">
        <f t="shared" si="33"/>
        <v>8.3854930934566341E-4</v>
      </c>
      <c r="AH12" s="67"/>
      <c r="AI12" s="68">
        <f t="shared" si="34"/>
        <v>7.7769816673235086E-4</v>
      </c>
      <c r="AJ12" s="67"/>
      <c r="AK12" s="68">
        <f t="shared" si="35"/>
        <v>1.9442454168308772E-3</v>
      </c>
      <c r="AL12" s="67"/>
      <c r="AM12" s="68">
        <f t="shared" si="36"/>
        <v>7.7769816673235086E-4</v>
      </c>
      <c r="AN12" s="67"/>
      <c r="AO12" s="68">
        <f t="shared" si="37"/>
        <v>1.9442454168308772E-3</v>
      </c>
      <c r="AP12" s="67"/>
      <c r="AQ12" s="68">
        <f t="shared" si="38"/>
        <v>5.1410335541201082E-4</v>
      </c>
      <c r="AR12" s="67"/>
      <c r="AS12" s="68">
        <f t="shared" si="39"/>
        <v>1.285258388530027E-3</v>
      </c>
      <c r="AT12" s="67"/>
      <c r="AU12" s="68">
        <f t="shared" si="40"/>
        <v>5.436409300138646E-4</v>
      </c>
      <c r="AV12" s="67"/>
      <c r="AW12" s="68">
        <f t="shared" si="41"/>
        <v>1.3591023250346613E-3</v>
      </c>
      <c r="AX12" s="67"/>
      <c r="AY12" s="68">
        <f t="shared" si="42"/>
        <v>5.513431330113099E-4</v>
      </c>
      <c r="AZ12" s="67"/>
      <c r="BA12" s="68">
        <f t="shared" si="43"/>
        <v>1.3783578325282748E-3</v>
      </c>
      <c r="BB12" s="67"/>
      <c r="BC12" s="68">
        <f t="shared" si="44"/>
        <v>5.513431330113099E-4</v>
      </c>
      <c r="BD12" s="67"/>
      <c r="BE12" s="68">
        <f t="shared" si="45"/>
        <v>1.3783578325282748E-3</v>
      </c>
      <c r="BF12" s="67"/>
      <c r="BG12" s="68">
        <f t="shared" si="46"/>
        <v>5.513431330113099E-4</v>
      </c>
      <c r="BH12" s="67"/>
      <c r="BI12" s="68">
        <f t="shared" si="47"/>
        <v>1.3783578325282748E-3</v>
      </c>
      <c r="BJ12" s="67"/>
      <c r="BK12" s="68">
        <f t="shared" si="48"/>
        <v>5.513431330113099E-4</v>
      </c>
      <c r="BL12" s="67"/>
      <c r="BM12" s="68">
        <f t="shared" si="49"/>
        <v>1.3783578325282748E-3</v>
      </c>
      <c r="BN12" s="67"/>
      <c r="BO12" s="68">
        <f t="shared" si="50"/>
        <v>5.513431330113099E-4</v>
      </c>
      <c r="BP12" s="67"/>
      <c r="BQ12" s="68">
        <f t="shared" si="51"/>
        <v>1.3783578325282748E-3</v>
      </c>
      <c r="BR12" s="67"/>
      <c r="BS12" s="68">
        <f t="shared" si="52"/>
        <v>5.513431330113099E-4</v>
      </c>
      <c r="BT12" s="67"/>
      <c r="BU12" s="68">
        <f t="shared" si="53"/>
        <v>1.3783578325282748E-3</v>
      </c>
      <c r="BV12" s="67"/>
      <c r="BW12" s="68">
        <f t="shared" si="54"/>
        <v>8.5621577010436704E-5</v>
      </c>
      <c r="BX12" s="67"/>
      <c r="BY12" s="68">
        <f t="shared" si="55"/>
        <v>2.1405394252609175E-4</v>
      </c>
      <c r="BZ12" s="67"/>
      <c r="CA12" s="68">
        <f t="shared" si="56"/>
        <v>8.5621577010436704E-5</v>
      </c>
      <c r="CB12" s="67"/>
      <c r="CC12" s="68">
        <f t="shared" si="57"/>
        <v>2.1405394252609175E-4</v>
      </c>
      <c r="CD12" s="67"/>
      <c r="CE12" s="68">
        <f t="shared" si="58"/>
        <v>1.7348651411721675E-4</v>
      </c>
      <c r="CF12" s="67"/>
      <c r="CG12" s="68">
        <f t="shared" si="59"/>
        <v>4.3371628529304186E-4</v>
      </c>
      <c r="CH12" s="67"/>
      <c r="CI12" s="68">
        <f t="shared" si="60"/>
        <v>7.2535309781767332E-5</v>
      </c>
      <c r="CJ12" s="67"/>
      <c r="CK12" s="68">
        <f t="shared" si="61"/>
        <v>1.8133827445441833E-4</v>
      </c>
      <c r="CL12" s="67"/>
    </row>
    <row r="13" spans="1:90" ht="15" customHeight="1">
      <c r="A13" s="63"/>
      <c r="B13" s="53" t="s">
        <v>153</v>
      </c>
      <c r="C13" s="64"/>
      <c r="D13" s="65" t="s">
        <v>154</v>
      </c>
      <c r="E13" s="44">
        <v>4.7708462766464961E-6</v>
      </c>
      <c r="F13" s="67"/>
      <c r="G13" s="68">
        <f t="shared" si="20"/>
        <v>5.4153876086214382E-6</v>
      </c>
      <c r="H13" s="67"/>
      <c r="I13" s="68">
        <f t="shared" si="21"/>
        <v>1.3538469021553596E-5</v>
      </c>
      <c r="J13" s="67"/>
      <c r="K13" s="68">
        <f t="shared" si="22"/>
        <v>5.4153876086214382E-6</v>
      </c>
      <c r="L13" s="67"/>
      <c r="M13" s="68">
        <f t="shared" si="23"/>
        <v>1.3538469021553596E-5</v>
      </c>
      <c r="N13" s="67"/>
      <c r="O13" s="68">
        <f t="shared" si="24"/>
        <v>5.4153876086214382E-6</v>
      </c>
      <c r="P13" s="67"/>
      <c r="Q13" s="68">
        <f t="shared" si="25"/>
        <v>1.3538469021553596E-5</v>
      </c>
      <c r="R13" s="67"/>
      <c r="S13" s="68">
        <f t="shared" si="26"/>
        <v>5.4153876086214382E-6</v>
      </c>
      <c r="T13" s="67"/>
      <c r="U13" s="68">
        <f t="shared" si="27"/>
        <v>1.3538469021553596E-5</v>
      </c>
      <c r="V13" s="67"/>
      <c r="W13" s="68">
        <f t="shared" si="28"/>
        <v>4.2799261947795721E-6</v>
      </c>
      <c r="X13" s="67"/>
      <c r="Y13" s="68">
        <f t="shared" si="29"/>
        <v>1.0699815486948929E-5</v>
      </c>
      <c r="Z13" s="67"/>
      <c r="AA13" s="68">
        <f t="shared" si="30"/>
        <v>4.2799261947795721E-6</v>
      </c>
      <c r="AB13" s="67"/>
      <c r="AC13" s="68">
        <f t="shared" si="31"/>
        <v>1.0699815486948929E-5</v>
      </c>
      <c r="AD13" s="67"/>
      <c r="AE13" s="68">
        <f t="shared" si="32"/>
        <v>4.2799261947795721E-6</v>
      </c>
      <c r="AF13" s="67"/>
      <c r="AG13" s="68">
        <f t="shared" si="33"/>
        <v>1.0699815486948929E-5</v>
      </c>
      <c r="AH13" s="67"/>
      <c r="AI13" s="68">
        <f t="shared" si="34"/>
        <v>9.9233602554247126E-6</v>
      </c>
      <c r="AJ13" s="67"/>
      <c r="AK13" s="68">
        <f t="shared" si="35"/>
        <v>2.4808400638561782E-5</v>
      </c>
      <c r="AL13" s="67"/>
      <c r="AM13" s="68">
        <f t="shared" si="36"/>
        <v>9.9233602554247126E-6</v>
      </c>
      <c r="AN13" s="67"/>
      <c r="AO13" s="68">
        <f t="shared" si="37"/>
        <v>2.4808400638561782E-5</v>
      </c>
      <c r="AP13" s="67"/>
      <c r="AQ13" s="68">
        <f t="shared" si="38"/>
        <v>6.5599136303889315E-6</v>
      </c>
      <c r="AR13" s="67"/>
      <c r="AS13" s="68">
        <f t="shared" si="39"/>
        <v>1.6399784075972331E-5</v>
      </c>
      <c r="AT13" s="67"/>
      <c r="AU13" s="68">
        <f t="shared" si="40"/>
        <v>6.9368104862440051E-6</v>
      </c>
      <c r="AV13" s="67"/>
      <c r="AW13" s="68">
        <f t="shared" si="41"/>
        <v>1.7342026215610013E-5</v>
      </c>
      <c r="AX13" s="67"/>
      <c r="AY13" s="68">
        <f t="shared" si="42"/>
        <v>7.0350899195429229E-6</v>
      </c>
      <c r="AZ13" s="67"/>
      <c r="BA13" s="68">
        <f t="shared" si="43"/>
        <v>1.7587724798857305E-5</v>
      </c>
      <c r="BB13" s="67"/>
      <c r="BC13" s="68">
        <f t="shared" si="44"/>
        <v>7.0350899195429229E-6</v>
      </c>
      <c r="BD13" s="67"/>
      <c r="BE13" s="68">
        <f t="shared" si="45"/>
        <v>1.7587724798857305E-5</v>
      </c>
      <c r="BF13" s="67"/>
      <c r="BG13" s="68">
        <f t="shared" si="46"/>
        <v>7.0350899195429229E-6</v>
      </c>
      <c r="BH13" s="67"/>
      <c r="BI13" s="68">
        <f t="shared" si="47"/>
        <v>1.7587724798857305E-5</v>
      </c>
      <c r="BJ13" s="67"/>
      <c r="BK13" s="68">
        <f t="shared" si="48"/>
        <v>7.0350899195429229E-6</v>
      </c>
      <c r="BL13" s="67"/>
      <c r="BM13" s="68">
        <f t="shared" si="49"/>
        <v>1.7587724798857305E-5</v>
      </c>
      <c r="BN13" s="67"/>
      <c r="BO13" s="68">
        <f t="shared" si="50"/>
        <v>7.0350899195429229E-6</v>
      </c>
      <c r="BP13" s="67"/>
      <c r="BQ13" s="68">
        <f t="shared" si="51"/>
        <v>1.7587724798857305E-5</v>
      </c>
      <c r="BR13" s="67"/>
      <c r="BS13" s="68">
        <f t="shared" si="52"/>
        <v>7.0350899195429229E-6</v>
      </c>
      <c r="BT13" s="67"/>
      <c r="BU13" s="68">
        <f t="shared" si="53"/>
        <v>1.7587724798857305E-5</v>
      </c>
      <c r="BV13" s="67"/>
      <c r="BW13" s="68">
        <f t="shared" si="54"/>
        <v>1.0925237973520474E-6</v>
      </c>
      <c r="BX13" s="67"/>
      <c r="BY13" s="68">
        <f t="shared" si="55"/>
        <v>2.7313094933801188E-6</v>
      </c>
      <c r="BZ13" s="67"/>
      <c r="CA13" s="68">
        <f t="shared" si="56"/>
        <v>1.0925237973520474E-6</v>
      </c>
      <c r="CB13" s="67"/>
      <c r="CC13" s="68">
        <f t="shared" si="57"/>
        <v>2.7313094933801188E-6</v>
      </c>
      <c r="CD13" s="67"/>
      <c r="CE13" s="68">
        <f t="shared" si="58"/>
        <v>2.2136726723639743E-6</v>
      </c>
      <c r="CF13" s="67"/>
      <c r="CG13" s="68">
        <f t="shared" si="59"/>
        <v>5.5341816809099352E-6</v>
      </c>
      <c r="CH13" s="67"/>
      <c r="CI13" s="68">
        <f t="shared" si="60"/>
        <v>9.2554417766942022E-7</v>
      </c>
      <c r="CJ13" s="67"/>
      <c r="CK13" s="68">
        <f t="shared" si="61"/>
        <v>2.3138604441735503E-6</v>
      </c>
      <c r="CL13" s="67"/>
    </row>
    <row r="14" spans="1:90" ht="15" customHeight="1">
      <c r="A14" s="63"/>
      <c r="B14" s="53" t="s">
        <v>155</v>
      </c>
      <c r="C14" s="64"/>
      <c r="D14" s="69" t="s">
        <v>156</v>
      </c>
      <c r="E14" s="72">
        <v>1.5E-3</v>
      </c>
      <c r="F14" s="67"/>
      <c r="G14" s="68">
        <f t="shared" si="20"/>
        <v>1.70265E-3</v>
      </c>
      <c r="H14" s="67"/>
      <c r="I14" s="68">
        <f t="shared" si="21"/>
        <v>4.256625E-3</v>
      </c>
      <c r="J14" s="67"/>
      <c r="K14" s="68">
        <f t="shared" si="22"/>
        <v>1.70265E-3</v>
      </c>
      <c r="L14" s="67"/>
      <c r="M14" s="68">
        <f t="shared" si="23"/>
        <v>4.256625E-3</v>
      </c>
      <c r="N14" s="67"/>
      <c r="O14" s="68">
        <f t="shared" si="24"/>
        <v>1.70265E-3</v>
      </c>
      <c r="P14" s="67"/>
      <c r="Q14" s="68">
        <f t="shared" si="25"/>
        <v>4.256625E-3</v>
      </c>
      <c r="R14" s="67"/>
      <c r="S14" s="68">
        <f t="shared" si="26"/>
        <v>1.70265E-3</v>
      </c>
      <c r="T14" s="67"/>
      <c r="U14" s="68">
        <f t="shared" si="27"/>
        <v>4.256625E-3</v>
      </c>
      <c r="V14" s="67"/>
      <c r="W14" s="68">
        <f t="shared" si="28"/>
        <v>1.3456500000000001E-3</v>
      </c>
      <c r="X14" s="67"/>
      <c r="Y14" s="68">
        <f t="shared" si="29"/>
        <v>3.3641249999999995E-3</v>
      </c>
      <c r="Z14" s="67"/>
      <c r="AA14" s="68">
        <f t="shared" si="30"/>
        <v>1.3456500000000001E-3</v>
      </c>
      <c r="AB14" s="67"/>
      <c r="AC14" s="68">
        <f t="shared" si="31"/>
        <v>3.3641249999999995E-3</v>
      </c>
      <c r="AD14" s="67"/>
      <c r="AE14" s="68">
        <f t="shared" si="32"/>
        <v>1.3456500000000001E-3</v>
      </c>
      <c r="AF14" s="67"/>
      <c r="AG14" s="68">
        <f t="shared" si="33"/>
        <v>3.3641249999999995E-3</v>
      </c>
      <c r="AH14" s="67"/>
      <c r="AI14" s="68">
        <f t="shared" si="34"/>
        <v>3.1199999999999999E-3</v>
      </c>
      <c r="AJ14" s="67"/>
      <c r="AK14" s="68">
        <f t="shared" si="35"/>
        <v>7.7999999999999996E-3</v>
      </c>
      <c r="AL14" s="67"/>
      <c r="AM14" s="68">
        <f t="shared" si="36"/>
        <v>3.1199999999999999E-3</v>
      </c>
      <c r="AN14" s="67"/>
      <c r="AO14" s="68">
        <f t="shared" si="37"/>
        <v>7.7999999999999996E-3</v>
      </c>
      <c r="AP14" s="67"/>
      <c r="AQ14" s="68">
        <f t="shared" si="38"/>
        <v>2.0625000000000001E-3</v>
      </c>
      <c r="AR14" s="67"/>
      <c r="AS14" s="68">
        <f t="shared" si="39"/>
        <v>5.1562500000000002E-3</v>
      </c>
      <c r="AT14" s="67"/>
      <c r="AU14" s="68">
        <f t="shared" si="40"/>
        <v>2.1810000000000002E-3</v>
      </c>
      <c r="AV14" s="67"/>
      <c r="AW14" s="68">
        <f t="shared" si="41"/>
        <v>5.4525000000000007E-3</v>
      </c>
      <c r="AX14" s="67"/>
      <c r="AY14" s="68">
        <f t="shared" si="42"/>
        <v>2.2119000000000006E-3</v>
      </c>
      <c r="AZ14" s="67"/>
      <c r="BA14" s="68">
        <f t="shared" si="43"/>
        <v>5.5297500000000008E-3</v>
      </c>
      <c r="BB14" s="67"/>
      <c r="BC14" s="68">
        <f t="shared" si="44"/>
        <v>2.2119000000000006E-3</v>
      </c>
      <c r="BD14" s="67"/>
      <c r="BE14" s="68">
        <f t="shared" si="45"/>
        <v>5.5297500000000008E-3</v>
      </c>
      <c r="BF14" s="67"/>
      <c r="BG14" s="68">
        <f t="shared" si="46"/>
        <v>2.2119000000000006E-3</v>
      </c>
      <c r="BH14" s="67"/>
      <c r="BI14" s="68">
        <f t="shared" si="47"/>
        <v>5.5297500000000008E-3</v>
      </c>
      <c r="BJ14" s="67"/>
      <c r="BK14" s="68">
        <f t="shared" si="48"/>
        <v>2.2119000000000006E-3</v>
      </c>
      <c r="BL14" s="67"/>
      <c r="BM14" s="68">
        <f t="shared" si="49"/>
        <v>5.5297500000000008E-3</v>
      </c>
      <c r="BN14" s="67"/>
      <c r="BO14" s="68">
        <f t="shared" si="50"/>
        <v>2.2119000000000006E-3</v>
      </c>
      <c r="BP14" s="67"/>
      <c r="BQ14" s="68">
        <f t="shared" si="51"/>
        <v>5.5297500000000008E-3</v>
      </c>
      <c r="BR14" s="67"/>
      <c r="BS14" s="68">
        <f t="shared" si="52"/>
        <v>2.2119000000000006E-3</v>
      </c>
      <c r="BT14" s="67"/>
      <c r="BU14" s="68">
        <f t="shared" si="53"/>
        <v>5.5297500000000008E-3</v>
      </c>
      <c r="BV14" s="67"/>
      <c r="BW14" s="68">
        <f t="shared" si="54"/>
        <v>3.4349999999999995E-4</v>
      </c>
      <c r="BX14" s="67"/>
      <c r="BY14" s="68">
        <f t="shared" si="55"/>
        <v>8.5875000000000003E-4</v>
      </c>
      <c r="BZ14" s="67"/>
      <c r="CA14" s="68">
        <f t="shared" si="56"/>
        <v>3.4349999999999995E-4</v>
      </c>
      <c r="CB14" s="67"/>
      <c r="CC14" s="68">
        <f t="shared" si="57"/>
        <v>8.5875000000000003E-4</v>
      </c>
      <c r="CD14" s="67"/>
      <c r="CE14" s="68">
        <f t="shared" si="58"/>
        <v>6.96E-4</v>
      </c>
      <c r="CF14" s="67"/>
      <c r="CG14" s="68">
        <f t="shared" si="59"/>
        <v>1.7399999999999998E-3</v>
      </c>
      <c r="CH14" s="67"/>
      <c r="CI14" s="68">
        <f t="shared" si="60"/>
        <v>2.9099999999999997E-4</v>
      </c>
      <c r="CJ14" s="67"/>
      <c r="CK14" s="68">
        <f t="shared" si="61"/>
        <v>7.2749999999999996E-4</v>
      </c>
      <c r="CL14" s="67"/>
    </row>
    <row r="15" spans="1:90" ht="15" customHeight="1">
      <c r="A15" s="63"/>
      <c r="B15" s="53" t="s">
        <v>157</v>
      </c>
      <c r="C15" s="64"/>
      <c r="D15" s="69" t="s">
        <v>158</v>
      </c>
      <c r="E15" s="70">
        <v>1E-4</v>
      </c>
      <c r="F15" s="67"/>
      <c r="G15" s="68">
        <f t="shared" si="20"/>
        <v>1.1351000000000002E-4</v>
      </c>
      <c r="H15" s="67"/>
      <c r="I15" s="68">
        <f t="shared" si="21"/>
        <v>2.8377500000000005E-4</v>
      </c>
      <c r="J15" s="67"/>
      <c r="K15" s="68">
        <f t="shared" si="22"/>
        <v>1.1351000000000002E-4</v>
      </c>
      <c r="L15" s="67"/>
      <c r="M15" s="68">
        <f t="shared" si="23"/>
        <v>2.8377500000000005E-4</v>
      </c>
      <c r="N15" s="67"/>
      <c r="O15" s="68">
        <f t="shared" si="24"/>
        <v>1.1351000000000002E-4</v>
      </c>
      <c r="P15" s="67"/>
      <c r="Q15" s="68">
        <f t="shared" si="25"/>
        <v>2.8377500000000005E-4</v>
      </c>
      <c r="R15" s="67"/>
      <c r="S15" s="68">
        <f t="shared" si="26"/>
        <v>1.1351000000000002E-4</v>
      </c>
      <c r="T15" s="67"/>
      <c r="U15" s="68">
        <f t="shared" si="27"/>
        <v>2.8377500000000005E-4</v>
      </c>
      <c r="V15" s="67"/>
      <c r="W15" s="68">
        <f t="shared" si="28"/>
        <v>8.9709999999999993E-5</v>
      </c>
      <c r="X15" s="67"/>
      <c r="Y15" s="68">
        <f t="shared" si="29"/>
        <v>2.2427499999999999E-4</v>
      </c>
      <c r="Z15" s="67"/>
      <c r="AA15" s="68">
        <f t="shared" si="30"/>
        <v>8.9709999999999993E-5</v>
      </c>
      <c r="AB15" s="67"/>
      <c r="AC15" s="68">
        <f t="shared" si="31"/>
        <v>2.2427499999999999E-4</v>
      </c>
      <c r="AD15" s="67"/>
      <c r="AE15" s="68">
        <f t="shared" si="32"/>
        <v>8.9709999999999993E-5</v>
      </c>
      <c r="AF15" s="67"/>
      <c r="AG15" s="68">
        <f t="shared" si="33"/>
        <v>2.2427499999999999E-4</v>
      </c>
      <c r="AH15" s="67"/>
      <c r="AI15" s="68">
        <f t="shared" si="34"/>
        <v>2.0800000000000001E-4</v>
      </c>
      <c r="AJ15" s="67"/>
      <c r="AK15" s="68">
        <f t="shared" si="35"/>
        <v>5.2000000000000006E-4</v>
      </c>
      <c r="AL15" s="67"/>
      <c r="AM15" s="68">
        <f t="shared" si="36"/>
        <v>2.0800000000000001E-4</v>
      </c>
      <c r="AN15" s="67"/>
      <c r="AO15" s="68">
        <f t="shared" si="37"/>
        <v>5.2000000000000006E-4</v>
      </c>
      <c r="AP15" s="67"/>
      <c r="AQ15" s="68">
        <f t="shared" si="38"/>
        <v>1.3750000000000001E-4</v>
      </c>
      <c r="AR15" s="67"/>
      <c r="AS15" s="68">
        <f t="shared" si="39"/>
        <v>3.4374999999999998E-4</v>
      </c>
      <c r="AT15" s="67"/>
      <c r="AU15" s="68">
        <f t="shared" si="40"/>
        <v>1.4540000000000001E-4</v>
      </c>
      <c r="AV15" s="67"/>
      <c r="AW15" s="68">
        <f t="shared" si="41"/>
        <v>3.6350000000000005E-4</v>
      </c>
      <c r="AX15" s="67"/>
      <c r="AY15" s="68">
        <f t="shared" si="42"/>
        <v>1.4746000000000003E-4</v>
      </c>
      <c r="AZ15" s="67"/>
      <c r="BA15" s="68">
        <f t="shared" si="43"/>
        <v>3.6865000000000004E-4</v>
      </c>
      <c r="BB15" s="67"/>
      <c r="BC15" s="68">
        <f t="shared" si="44"/>
        <v>1.4746000000000003E-4</v>
      </c>
      <c r="BD15" s="67"/>
      <c r="BE15" s="68">
        <f t="shared" si="45"/>
        <v>3.6865000000000004E-4</v>
      </c>
      <c r="BF15" s="67"/>
      <c r="BG15" s="68">
        <f t="shared" si="46"/>
        <v>1.4746000000000003E-4</v>
      </c>
      <c r="BH15" s="67"/>
      <c r="BI15" s="68">
        <f t="shared" si="47"/>
        <v>3.6865000000000004E-4</v>
      </c>
      <c r="BJ15" s="67"/>
      <c r="BK15" s="68">
        <f t="shared" si="48"/>
        <v>1.4746000000000003E-4</v>
      </c>
      <c r="BL15" s="67"/>
      <c r="BM15" s="68">
        <f t="shared" si="49"/>
        <v>3.6865000000000004E-4</v>
      </c>
      <c r="BN15" s="67"/>
      <c r="BO15" s="68">
        <f t="shared" si="50"/>
        <v>1.4746000000000003E-4</v>
      </c>
      <c r="BP15" s="67"/>
      <c r="BQ15" s="68">
        <f t="shared" si="51"/>
        <v>3.6865000000000004E-4</v>
      </c>
      <c r="BR15" s="67"/>
      <c r="BS15" s="68">
        <f t="shared" si="52"/>
        <v>1.4746000000000003E-4</v>
      </c>
      <c r="BT15" s="67"/>
      <c r="BU15" s="68">
        <f t="shared" si="53"/>
        <v>3.6865000000000004E-4</v>
      </c>
      <c r="BV15" s="67"/>
      <c r="BW15" s="68">
        <f t="shared" si="54"/>
        <v>2.2900000000000001E-5</v>
      </c>
      <c r="BX15" s="67"/>
      <c r="BY15" s="68">
        <f t="shared" si="55"/>
        <v>5.7249999999999996E-5</v>
      </c>
      <c r="BZ15" s="67"/>
      <c r="CA15" s="68">
        <f t="shared" si="56"/>
        <v>2.2900000000000001E-5</v>
      </c>
      <c r="CB15" s="67"/>
      <c r="CC15" s="68">
        <f t="shared" si="57"/>
        <v>5.7249999999999996E-5</v>
      </c>
      <c r="CD15" s="67"/>
      <c r="CE15" s="68">
        <f t="shared" si="58"/>
        <v>4.6399999999999996E-5</v>
      </c>
      <c r="CF15" s="67"/>
      <c r="CG15" s="68">
        <f t="shared" si="59"/>
        <v>1.16E-4</v>
      </c>
      <c r="CH15" s="67"/>
      <c r="CI15" s="68">
        <f t="shared" si="60"/>
        <v>1.9400000000000001E-5</v>
      </c>
      <c r="CJ15" s="67"/>
      <c r="CK15" s="68">
        <f t="shared" si="61"/>
        <v>4.8499999999999993E-5</v>
      </c>
      <c r="CL15" s="67"/>
    </row>
    <row r="16" spans="1:90" ht="15" customHeight="1">
      <c r="A16" s="63"/>
      <c r="B16" s="53" t="s">
        <v>159</v>
      </c>
      <c r="C16" s="64"/>
      <c r="D16" s="69" t="s">
        <v>160</v>
      </c>
      <c r="E16" s="70">
        <v>4.1000000000000003E-3</v>
      </c>
      <c r="F16" s="67"/>
      <c r="G16" s="68">
        <f t="shared" si="20"/>
        <v>4.6539100000000007E-3</v>
      </c>
      <c r="H16" s="67"/>
      <c r="I16" s="68">
        <f t="shared" si="21"/>
        <v>1.1634775000000002E-2</v>
      </c>
      <c r="J16" s="67"/>
      <c r="K16" s="68">
        <f t="shared" si="22"/>
        <v>4.6539100000000007E-3</v>
      </c>
      <c r="L16" s="67"/>
      <c r="M16" s="68">
        <f t="shared" si="23"/>
        <v>1.1634775000000002E-2</v>
      </c>
      <c r="N16" s="67"/>
      <c r="O16" s="68">
        <f t="shared" si="24"/>
        <v>4.6539100000000007E-3</v>
      </c>
      <c r="P16" s="67"/>
      <c r="Q16" s="68">
        <f t="shared" si="25"/>
        <v>1.1634775000000002E-2</v>
      </c>
      <c r="R16" s="67"/>
      <c r="S16" s="68">
        <f t="shared" si="26"/>
        <v>4.6539100000000007E-3</v>
      </c>
      <c r="T16" s="67"/>
      <c r="U16" s="68">
        <f t="shared" si="27"/>
        <v>1.1634775000000002E-2</v>
      </c>
      <c r="V16" s="67"/>
      <c r="W16" s="68">
        <f t="shared" si="28"/>
        <v>3.6781100000000001E-3</v>
      </c>
      <c r="X16" s="67"/>
      <c r="Y16" s="68">
        <f t="shared" si="29"/>
        <v>9.195275000000001E-3</v>
      </c>
      <c r="Z16" s="67"/>
      <c r="AA16" s="68">
        <f t="shared" si="30"/>
        <v>3.6781100000000001E-3</v>
      </c>
      <c r="AB16" s="67"/>
      <c r="AC16" s="68">
        <f t="shared" si="31"/>
        <v>9.195275000000001E-3</v>
      </c>
      <c r="AD16" s="67"/>
      <c r="AE16" s="68">
        <f t="shared" si="32"/>
        <v>3.6781100000000001E-3</v>
      </c>
      <c r="AF16" s="67"/>
      <c r="AG16" s="68">
        <f t="shared" si="33"/>
        <v>9.195275000000001E-3</v>
      </c>
      <c r="AH16" s="67"/>
      <c r="AI16" s="68">
        <f t="shared" si="34"/>
        <v>8.5280000000000009E-3</v>
      </c>
      <c r="AJ16" s="67"/>
      <c r="AK16" s="68">
        <f t="shared" si="35"/>
        <v>2.1320000000000002E-2</v>
      </c>
      <c r="AL16" s="67"/>
      <c r="AM16" s="68">
        <f t="shared" si="36"/>
        <v>8.5280000000000009E-3</v>
      </c>
      <c r="AN16" s="67"/>
      <c r="AO16" s="68">
        <f t="shared" si="37"/>
        <v>2.1320000000000002E-2</v>
      </c>
      <c r="AP16" s="67"/>
      <c r="AQ16" s="68">
        <f t="shared" si="38"/>
        <v>5.637500000000001E-3</v>
      </c>
      <c r="AR16" s="67"/>
      <c r="AS16" s="68">
        <f t="shared" si="39"/>
        <v>1.4093750000000002E-2</v>
      </c>
      <c r="AT16" s="67"/>
      <c r="AU16" s="68">
        <f t="shared" si="40"/>
        <v>5.9614000000000012E-3</v>
      </c>
      <c r="AV16" s="67"/>
      <c r="AW16" s="68">
        <f t="shared" si="41"/>
        <v>1.4903500000000004E-2</v>
      </c>
      <c r="AX16" s="67"/>
      <c r="AY16" s="68">
        <f t="shared" si="42"/>
        <v>6.045860000000001E-3</v>
      </c>
      <c r="AZ16" s="67"/>
      <c r="BA16" s="68">
        <f t="shared" si="43"/>
        <v>1.511465E-2</v>
      </c>
      <c r="BB16" s="67"/>
      <c r="BC16" s="68">
        <f t="shared" si="44"/>
        <v>6.045860000000001E-3</v>
      </c>
      <c r="BD16" s="67"/>
      <c r="BE16" s="68">
        <f t="shared" si="45"/>
        <v>1.511465E-2</v>
      </c>
      <c r="BF16" s="67"/>
      <c r="BG16" s="68">
        <f t="shared" si="46"/>
        <v>6.045860000000001E-3</v>
      </c>
      <c r="BH16" s="67"/>
      <c r="BI16" s="68">
        <f t="shared" si="47"/>
        <v>1.511465E-2</v>
      </c>
      <c r="BJ16" s="67"/>
      <c r="BK16" s="68">
        <f t="shared" si="48"/>
        <v>6.045860000000001E-3</v>
      </c>
      <c r="BL16" s="67"/>
      <c r="BM16" s="68">
        <f t="shared" si="49"/>
        <v>1.511465E-2</v>
      </c>
      <c r="BN16" s="67"/>
      <c r="BO16" s="68">
        <f t="shared" si="50"/>
        <v>6.045860000000001E-3</v>
      </c>
      <c r="BP16" s="67"/>
      <c r="BQ16" s="68">
        <f t="shared" si="51"/>
        <v>1.511465E-2</v>
      </c>
      <c r="BR16" s="67"/>
      <c r="BS16" s="68">
        <f t="shared" si="52"/>
        <v>6.045860000000001E-3</v>
      </c>
      <c r="BT16" s="67"/>
      <c r="BU16" s="68">
        <f t="shared" si="53"/>
        <v>1.511465E-2</v>
      </c>
      <c r="BV16" s="67"/>
      <c r="BW16" s="68">
        <f t="shared" si="54"/>
        <v>9.3890000000000011E-4</v>
      </c>
      <c r="BX16" s="67"/>
      <c r="BY16" s="68">
        <f t="shared" si="55"/>
        <v>2.3472499999999999E-3</v>
      </c>
      <c r="BZ16" s="67"/>
      <c r="CA16" s="68">
        <f t="shared" si="56"/>
        <v>9.3890000000000011E-4</v>
      </c>
      <c r="CB16" s="67"/>
      <c r="CC16" s="68">
        <f t="shared" si="57"/>
        <v>2.3472499999999999E-3</v>
      </c>
      <c r="CD16" s="67"/>
      <c r="CE16" s="68">
        <f t="shared" si="58"/>
        <v>1.9024000000000001E-3</v>
      </c>
      <c r="CF16" s="67"/>
      <c r="CG16" s="68">
        <f t="shared" si="59"/>
        <v>4.7559999999999998E-3</v>
      </c>
      <c r="CH16" s="67"/>
      <c r="CI16" s="68">
        <f t="shared" si="60"/>
        <v>7.9540000000000003E-4</v>
      </c>
      <c r="CJ16" s="67"/>
      <c r="CK16" s="68">
        <f t="shared" si="61"/>
        <v>1.9884999999999998E-3</v>
      </c>
      <c r="CL16" s="67"/>
    </row>
    <row r="17" spans="1:90" ht="15" customHeight="1">
      <c r="A17" s="63"/>
      <c r="B17" s="73" t="s">
        <v>161</v>
      </c>
      <c r="C17" s="74"/>
      <c r="D17" s="65" t="s">
        <v>162</v>
      </c>
      <c r="E17" s="70">
        <v>1.5751137782235815E-5</v>
      </c>
      <c r="F17" s="67"/>
      <c r="G17" s="68">
        <f t="shared" si="20"/>
        <v>1.7879116496615874E-5</v>
      </c>
      <c r="H17" s="67"/>
      <c r="I17" s="68">
        <f t="shared" si="21"/>
        <v>4.4697791241539684E-5</v>
      </c>
      <c r="J17" s="67"/>
      <c r="K17" s="68">
        <f t="shared" si="22"/>
        <v>1.7879116496615874E-5</v>
      </c>
      <c r="L17" s="67"/>
      <c r="M17" s="68">
        <f t="shared" si="23"/>
        <v>4.4697791241539684E-5</v>
      </c>
      <c r="N17" s="67"/>
      <c r="O17" s="68">
        <f t="shared" si="24"/>
        <v>1.7879116496615874E-5</v>
      </c>
      <c r="P17" s="67"/>
      <c r="Q17" s="68">
        <f t="shared" si="25"/>
        <v>4.4697791241539684E-5</v>
      </c>
      <c r="R17" s="67"/>
      <c r="S17" s="68">
        <f t="shared" si="26"/>
        <v>1.7879116496615874E-5</v>
      </c>
      <c r="T17" s="67"/>
      <c r="U17" s="68">
        <f t="shared" si="27"/>
        <v>4.4697791241539684E-5</v>
      </c>
      <c r="V17" s="67"/>
      <c r="W17" s="68">
        <f t="shared" si="28"/>
        <v>1.4130345704443747E-5</v>
      </c>
      <c r="X17" s="67"/>
      <c r="Y17" s="68">
        <f t="shared" si="29"/>
        <v>3.5325864261109366E-5</v>
      </c>
      <c r="Z17" s="67"/>
      <c r="AA17" s="68">
        <f t="shared" si="30"/>
        <v>1.4130345704443747E-5</v>
      </c>
      <c r="AB17" s="67"/>
      <c r="AC17" s="68">
        <f t="shared" si="31"/>
        <v>3.5325864261109366E-5</v>
      </c>
      <c r="AD17" s="67"/>
      <c r="AE17" s="68">
        <f t="shared" si="32"/>
        <v>1.4130345704443747E-5</v>
      </c>
      <c r="AF17" s="67"/>
      <c r="AG17" s="68">
        <f t="shared" si="33"/>
        <v>3.5325864261109366E-5</v>
      </c>
      <c r="AH17" s="67"/>
      <c r="AI17" s="68">
        <f t="shared" si="34"/>
        <v>3.2762366587050492E-5</v>
      </c>
      <c r="AJ17" s="67"/>
      <c r="AK17" s="68">
        <f t="shared" si="35"/>
        <v>8.1905916467626245E-5</v>
      </c>
      <c r="AL17" s="67"/>
      <c r="AM17" s="68">
        <f t="shared" si="36"/>
        <v>3.2762366587050492E-5</v>
      </c>
      <c r="AN17" s="67"/>
      <c r="AO17" s="68">
        <f t="shared" si="37"/>
        <v>8.1905916467626245E-5</v>
      </c>
      <c r="AP17" s="67"/>
      <c r="AQ17" s="68">
        <f t="shared" si="38"/>
        <v>2.1657814450574243E-5</v>
      </c>
      <c r="AR17" s="67"/>
      <c r="AS17" s="68">
        <f t="shared" si="39"/>
        <v>5.4144536126435613E-5</v>
      </c>
      <c r="AT17" s="67"/>
      <c r="AU17" s="68">
        <f t="shared" si="40"/>
        <v>2.2902154335370878E-5</v>
      </c>
      <c r="AV17" s="67"/>
      <c r="AW17" s="68">
        <f t="shared" si="41"/>
        <v>5.7255385838427194E-5</v>
      </c>
      <c r="AX17" s="67"/>
      <c r="AY17" s="68">
        <f t="shared" si="42"/>
        <v>2.3226627773684935E-5</v>
      </c>
      <c r="AZ17" s="67"/>
      <c r="BA17" s="68">
        <f t="shared" si="43"/>
        <v>5.8066569434212337E-5</v>
      </c>
      <c r="BB17" s="67"/>
      <c r="BC17" s="68">
        <f t="shared" si="44"/>
        <v>2.3226627773684935E-5</v>
      </c>
      <c r="BD17" s="67"/>
      <c r="BE17" s="68">
        <f t="shared" si="45"/>
        <v>5.8066569434212337E-5</v>
      </c>
      <c r="BF17" s="67"/>
      <c r="BG17" s="68">
        <f t="shared" si="46"/>
        <v>2.3226627773684935E-5</v>
      </c>
      <c r="BH17" s="67"/>
      <c r="BI17" s="68">
        <f t="shared" si="47"/>
        <v>5.8066569434212337E-5</v>
      </c>
      <c r="BJ17" s="67"/>
      <c r="BK17" s="68">
        <f t="shared" si="48"/>
        <v>2.3226627773684935E-5</v>
      </c>
      <c r="BL17" s="67"/>
      <c r="BM17" s="68">
        <f t="shared" si="49"/>
        <v>5.8066569434212337E-5</v>
      </c>
      <c r="BN17" s="67"/>
      <c r="BO17" s="68">
        <f t="shared" si="50"/>
        <v>2.3226627773684935E-5</v>
      </c>
      <c r="BP17" s="67"/>
      <c r="BQ17" s="68">
        <f t="shared" si="51"/>
        <v>5.8066569434212337E-5</v>
      </c>
      <c r="BR17" s="67"/>
      <c r="BS17" s="68">
        <f t="shared" si="52"/>
        <v>2.3226627773684935E-5</v>
      </c>
      <c r="BT17" s="67"/>
      <c r="BU17" s="68">
        <f t="shared" si="53"/>
        <v>5.8066569434212337E-5</v>
      </c>
      <c r="BV17" s="67"/>
      <c r="BW17" s="68">
        <f t="shared" si="54"/>
        <v>3.6070105521320009E-6</v>
      </c>
      <c r="BX17" s="67"/>
      <c r="BY17" s="68">
        <f t="shared" si="55"/>
        <v>9.0175263803300032E-6</v>
      </c>
      <c r="BZ17" s="67"/>
      <c r="CA17" s="68">
        <f t="shared" si="56"/>
        <v>3.6070105521320009E-6</v>
      </c>
      <c r="CB17" s="67"/>
      <c r="CC17" s="68">
        <f t="shared" si="57"/>
        <v>9.0175263803300032E-6</v>
      </c>
      <c r="CD17" s="67"/>
      <c r="CE17" s="68">
        <f t="shared" si="58"/>
        <v>7.3085279309574173E-6</v>
      </c>
      <c r="CF17" s="67"/>
      <c r="CG17" s="68">
        <f t="shared" si="59"/>
        <v>1.8271319827393544E-5</v>
      </c>
      <c r="CH17" s="67"/>
      <c r="CI17" s="68">
        <f t="shared" si="60"/>
        <v>3.0557207297537475E-6</v>
      </c>
      <c r="CJ17" s="67"/>
      <c r="CK17" s="68">
        <f t="shared" si="61"/>
        <v>7.6393018243843697E-6</v>
      </c>
      <c r="CL17" s="67"/>
    </row>
    <row r="18" spans="1:90" ht="15" customHeight="1">
      <c r="A18" s="63"/>
      <c r="B18" s="53" t="s">
        <v>163</v>
      </c>
      <c r="C18" s="64"/>
      <c r="D18" s="69" t="s">
        <v>164</v>
      </c>
      <c r="E18" s="70">
        <v>8.3000000000000001E-3</v>
      </c>
      <c r="F18" s="67"/>
      <c r="G18" s="68">
        <f t="shared" si="20"/>
        <v>9.4213299999999986E-3</v>
      </c>
      <c r="H18" s="67"/>
      <c r="I18" s="68">
        <f t="shared" si="21"/>
        <v>2.3553325E-2</v>
      </c>
      <c r="J18" s="67"/>
      <c r="K18" s="68">
        <f t="shared" si="22"/>
        <v>9.4213299999999986E-3</v>
      </c>
      <c r="L18" s="67"/>
      <c r="M18" s="68">
        <f t="shared" si="23"/>
        <v>2.3553325E-2</v>
      </c>
      <c r="N18" s="67"/>
      <c r="O18" s="68">
        <f t="shared" si="24"/>
        <v>9.4213299999999986E-3</v>
      </c>
      <c r="P18" s="67"/>
      <c r="Q18" s="68">
        <f t="shared" si="25"/>
        <v>2.3553325E-2</v>
      </c>
      <c r="R18" s="67"/>
      <c r="S18" s="68">
        <f t="shared" si="26"/>
        <v>9.4213299999999986E-3</v>
      </c>
      <c r="T18" s="67"/>
      <c r="U18" s="68">
        <f t="shared" si="27"/>
        <v>2.3553325E-2</v>
      </c>
      <c r="V18" s="67"/>
      <c r="W18" s="68">
        <f t="shared" si="28"/>
        <v>7.4459299999999999E-3</v>
      </c>
      <c r="X18" s="67"/>
      <c r="Y18" s="68">
        <f t="shared" si="29"/>
        <v>1.8614824999999998E-2</v>
      </c>
      <c r="Z18" s="67"/>
      <c r="AA18" s="68">
        <f t="shared" si="30"/>
        <v>7.4459299999999999E-3</v>
      </c>
      <c r="AB18" s="67"/>
      <c r="AC18" s="68">
        <f t="shared" si="31"/>
        <v>1.8614824999999998E-2</v>
      </c>
      <c r="AD18" s="67"/>
      <c r="AE18" s="68">
        <f t="shared" si="32"/>
        <v>7.4459299999999999E-3</v>
      </c>
      <c r="AF18" s="67"/>
      <c r="AG18" s="68">
        <f t="shared" si="33"/>
        <v>1.8614824999999998E-2</v>
      </c>
      <c r="AH18" s="67"/>
      <c r="AI18" s="68">
        <f t="shared" si="34"/>
        <v>1.7263999999999998E-2</v>
      </c>
      <c r="AJ18" s="67"/>
      <c r="AK18" s="68">
        <f t="shared" si="35"/>
        <v>4.3159999999999997E-2</v>
      </c>
      <c r="AL18" s="67"/>
      <c r="AM18" s="68">
        <f t="shared" si="36"/>
        <v>1.7263999999999998E-2</v>
      </c>
      <c r="AN18" s="67"/>
      <c r="AO18" s="68">
        <f t="shared" si="37"/>
        <v>4.3159999999999997E-2</v>
      </c>
      <c r="AP18" s="67"/>
      <c r="AQ18" s="68">
        <f t="shared" si="38"/>
        <v>1.1412500000000001E-2</v>
      </c>
      <c r="AR18" s="67"/>
      <c r="AS18" s="68">
        <f t="shared" si="39"/>
        <v>2.8531250000000005E-2</v>
      </c>
      <c r="AT18" s="67"/>
      <c r="AU18" s="68">
        <f t="shared" si="40"/>
        <v>1.2068200000000001E-2</v>
      </c>
      <c r="AV18" s="67"/>
      <c r="AW18" s="68">
        <f t="shared" si="41"/>
        <v>3.0170499999999999E-2</v>
      </c>
      <c r="AX18" s="67"/>
      <c r="AY18" s="68">
        <f t="shared" si="42"/>
        <v>1.2239180000000001E-2</v>
      </c>
      <c r="AZ18" s="67"/>
      <c r="BA18" s="68">
        <f t="shared" si="43"/>
        <v>3.0597950000000002E-2</v>
      </c>
      <c r="BB18" s="67"/>
      <c r="BC18" s="68">
        <f t="shared" si="44"/>
        <v>1.2239180000000001E-2</v>
      </c>
      <c r="BD18" s="67"/>
      <c r="BE18" s="68">
        <f t="shared" si="45"/>
        <v>3.0597950000000002E-2</v>
      </c>
      <c r="BF18" s="67"/>
      <c r="BG18" s="68">
        <f t="shared" si="46"/>
        <v>1.2239180000000001E-2</v>
      </c>
      <c r="BH18" s="67"/>
      <c r="BI18" s="68">
        <f t="shared" si="47"/>
        <v>3.0597950000000002E-2</v>
      </c>
      <c r="BJ18" s="67"/>
      <c r="BK18" s="68">
        <f t="shared" si="48"/>
        <v>1.2239180000000001E-2</v>
      </c>
      <c r="BL18" s="67"/>
      <c r="BM18" s="68">
        <f t="shared" si="49"/>
        <v>3.0597950000000002E-2</v>
      </c>
      <c r="BN18" s="67"/>
      <c r="BO18" s="68">
        <f t="shared" si="50"/>
        <v>1.2239180000000001E-2</v>
      </c>
      <c r="BP18" s="67"/>
      <c r="BQ18" s="68">
        <f t="shared" si="51"/>
        <v>3.0597950000000002E-2</v>
      </c>
      <c r="BR18" s="67"/>
      <c r="BS18" s="68">
        <f t="shared" si="52"/>
        <v>1.2239180000000001E-2</v>
      </c>
      <c r="BT18" s="67"/>
      <c r="BU18" s="68">
        <f t="shared" si="53"/>
        <v>3.0597950000000002E-2</v>
      </c>
      <c r="BV18" s="67"/>
      <c r="BW18" s="68">
        <f t="shared" si="54"/>
        <v>1.9006999999999997E-3</v>
      </c>
      <c r="BX18" s="67"/>
      <c r="BY18" s="68">
        <f t="shared" si="55"/>
        <v>4.7517499999999999E-3</v>
      </c>
      <c r="BZ18" s="67"/>
      <c r="CA18" s="68">
        <f t="shared" si="56"/>
        <v>1.9006999999999997E-3</v>
      </c>
      <c r="CB18" s="67"/>
      <c r="CC18" s="68">
        <f t="shared" si="57"/>
        <v>4.7517499999999999E-3</v>
      </c>
      <c r="CD18" s="67"/>
      <c r="CE18" s="68">
        <f t="shared" si="58"/>
        <v>3.8512000000000004E-3</v>
      </c>
      <c r="CF18" s="67"/>
      <c r="CG18" s="68">
        <f t="shared" si="59"/>
        <v>9.6279999999999994E-3</v>
      </c>
      <c r="CH18" s="67"/>
      <c r="CI18" s="68">
        <f t="shared" si="60"/>
        <v>1.6101999999999998E-3</v>
      </c>
      <c r="CJ18" s="67"/>
      <c r="CK18" s="68">
        <f t="shared" si="61"/>
        <v>4.0255000000000004E-3</v>
      </c>
      <c r="CL18" s="67"/>
    </row>
    <row r="19" spans="1:90" ht="15" customHeight="1">
      <c r="A19" s="63"/>
      <c r="B19" s="53" t="s">
        <v>165</v>
      </c>
      <c r="C19" s="64"/>
      <c r="D19" s="69" t="s">
        <v>166</v>
      </c>
      <c r="E19" s="70">
        <v>3.0999999999999999E-3</v>
      </c>
      <c r="F19" s="67"/>
      <c r="G19" s="68">
        <f t="shared" si="20"/>
        <v>3.5188100000000003E-3</v>
      </c>
      <c r="H19" s="67"/>
      <c r="I19" s="68">
        <f t="shared" si="21"/>
        <v>8.797025E-3</v>
      </c>
      <c r="J19" s="67"/>
      <c r="K19" s="68">
        <f t="shared" si="22"/>
        <v>3.5188100000000003E-3</v>
      </c>
      <c r="L19" s="67"/>
      <c r="M19" s="68">
        <f t="shared" si="23"/>
        <v>8.797025E-3</v>
      </c>
      <c r="N19" s="67"/>
      <c r="O19" s="68">
        <f t="shared" si="24"/>
        <v>3.5188100000000003E-3</v>
      </c>
      <c r="P19" s="67"/>
      <c r="Q19" s="68">
        <f t="shared" si="25"/>
        <v>8.797025E-3</v>
      </c>
      <c r="R19" s="67"/>
      <c r="S19" s="68">
        <f t="shared" si="26"/>
        <v>3.5188100000000003E-3</v>
      </c>
      <c r="T19" s="67"/>
      <c r="U19" s="68">
        <f t="shared" si="27"/>
        <v>8.797025E-3</v>
      </c>
      <c r="V19" s="67"/>
      <c r="W19" s="68">
        <f t="shared" si="28"/>
        <v>2.7810099999999996E-3</v>
      </c>
      <c r="X19" s="67"/>
      <c r="Y19" s="68">
        <f t="shared" si="29"/>
        <v>6.9525249999999993E-3</v>
      </c>
      <c r="Z19" s="67"/>
      <c r="AA19" s="68">
        <f t="shared" si="30"/>
        <v>2.7810099999999996E-3</v>
      </c>
      <c r="AB19" s="67"/>
      <c r="AC19" s="68">
        <f t="shared" si="31"/>
        <v>6.9525249999999993E-3</v>
      </c>
      <c r="AD19" s="67"/>
      <c r="AE19" s="68">
        <f t="shared" si="32"/>
        <v>2.7810099999999996E-3</v>
      </c>
      <c r="AF19" s="67"/>
      <c r="AG19" s="68">
        <f t="shared" si="33"/>
        <v>6.9525249999999993E-3</v>
      </c>
      <c r="AH19" s="67"/>
      <c r="AI19" s="68">
        <f t="shared" si="34"/>
        <v>6.4479999999999997E-3</v>
      </c>
      <c r="AJ19" s="67"/>
      <c r="AK19" s="68">
        <f t="shared" si="35"/>
        <v>1.6119999999999999E-2</v>
      </c>
      <c r="AL19" s="67"/>
      <c r="AM19" s="68">
        <f t="shared" si="36"/>
        <v>6.4479999999999997E-3</v>
      </c>
      <c r="AN19" s="67"/>
      <c r="AO19" s="68">
        <f t="shared" si="37"/>
        <v>1.6119999999999999E-2</v>
      </c>
      <c r="AP19" s="67"/>
      <c r="AQ19" s="68">
        <f t="shared" si="38"/>
        <v>4.2624999999999989E-3</v>
      </c>
      <c r="AR19" s="67"/>
      <c r="AS19" s="68">
        <f t="shared" si="39"/>
        <v>1.0656249999999999E-2</v>
      </c>
      <c r="AT19" s="67"/>
      <c r="AU19" s="68">
        <f t="shared" si="40"/>
        <v>4.5074000000000008E-3</v>
      </c>
      <c r="AV19" s="67"/>
      <c r="AW19" s="68">
        <f t="shared" si="41"/>
        <v>1.1268500000000001E-2</v>
      </c>
      <c r="AX19" s="67"/>
      <c r="AY19" s="68">
        <f t="shared" si="42"/>
        <v>4.5712600000000006E-3</v>
      </c>
      <c r="AZ19" s="67"/>
      <c r="BA19" s="68">
        <f t="shared" si="43"/>
        <v>1.142815E-2</v>
      </c>
      <c r="BB19" s="67"/>
      <c r="BC19" s="68">
        <f t="shared" si="44"/>
        <v>4.5712600000000006E-3</v>
      </c>
      <c r="BD19" s="67"/>
      <c r="BE19" s="68">
        <f t="shared" si="45"/>
        <v>1.142815E-2</v>
      </c>
      <c r="BF19" s="67"/>
      <c r="BG19" s="68">
        <f t="shared" si="46"/>
        <v>4.5712600000000006E-3</v>
      </c>
      <c r="BH19" s="67"/>
      <c r="BI19" s="68">
        <f t="shared" si="47"/>
        <v>1.142815E-2</v>
      </c>
      <c r="BJ19" s="67"/>
      <c r="BK19" s="68">
        <f t="shared" si="48"/>
        <v>4.5712600000000006E-3</v>
      </c>
      <c r="BL19" s="67"/>
      <c r="BM19" s="68">
        <f t="shared" si="49"/>
        <v>1.142815E-2</v>
      </c>
      <c r="BN19" s="67"/>
      <c r="BO19" s="68">
        <f t="shared" si="50"/>
        <v>4.5712600000000006E-3</v>
      </c>
      <c r="BP19" s="67"/>
      <c r="BQ19" s="68">
        <f t="shared" si="51"/>
        <v>1.142815E-2</v>
      </c>
      <c r="BR19" s="67"/>
      <c r="BS19" s="68">
        <f t="shared" si="52"/>
        <v>4.5712600000000006E-3</v>
      </c>
      <c r="BT19" s="67"/>
      <c r="BU19" s="68">
        <f t="shared" si="53"/>
        <v>1.142815E-2</v>
      </c>
      <c r="BV19" s="67"/>
      <c r="BW19" s="68">
        <f t="shared" si="54"/>
        <v>7.0989999999999996E-4</v>
      </c>
      <c r="BX19" s="67"/>
      <c r="BY19" s="68">
        <f t="shared" si="55"/>
        <v>1.7747500000000001E-3</v>
      </c>
      <c r="BZ19" s="67"/>
      <c r="CA19" s="68">
        <f t="shared" si="56"/>
        <v>7.0989999999999996E-4</v>
      </c>
      <c r="CB19" s="67"/>
      <c r="CC19" s="68">
        <f t="shared" si="57"/>
        <v>1.7747500000000001E-3</v>
      </c>
      <c r="CD19" s="67"/>
      <c r="CE19" s="68">
        <f t="shared" si="58"/>
        <v>1.4383999999999998E-3</v>
      </c>
      <c r="CF19" s="67"/>
      <c r="CG19" s="68">
        <f t="shared" si="59"/>
        <v>3.5960000000000002E-3</v>
      </c>
      <c r="CH19" s="67"/>
      <c r="CI19" s="68">
        <f t="shared" si="60"/>
        <v>6.0139999999999998E-4</v>
      </c>
      <c r="CJ19" s="67"/>
      <c r="CK19" s="68">
        <f t="shared" si="61"/>
        <v>1.5034999999999998E-3</v>
      </c>
      <c r="CL19" s="67"/>
    </row>
    <row r="20" spans="1:90" ht="15" customHeight="1">
      <c r="A20" s="63"/>
      <c r="B20" s="53" t="s">
        <v>167</v>
      </c>
      <c r="C20" s="64"/>
      <c r="D20" s="69" t="s">
        <v>168</v>
      </c>
      <c r="E20" s="70">
        <v>2E-3</v>
      </c>
      <c r="F20" s="67"/>
      <c r="G20" s="68">
        <f t="shared" si="20"/>
        <v>2.2702000000000004E-3</v>
      </c>
      <c r="H20" s="67"/>
      <c r="I20" s="68">
        <f t="shared" si="21"/>
        <v>5.6755000000000009E-3</v>
      </c>
      <c r="J20" s="67"/>
      <c r="K20" s="68">
        <f t="shared" si="22"/>
        <v>2.2702000000000004E-3</v>
      </c>
      <c r="L20" s="67"/>
      <c r="M20" s="68">
        <f t="shared" si="23"/>
        <v>5.6755000000000009E-3</v>
      </c>
      <c r="N20" s="67"/>
      <c r="O20" s="68">
        <f t="shared" si="24"/>
        <v>2.2702000000000004E-3</v>
      </c>
      <c r="P20" s="67"/>
      <c r="Q20" s="68">
        <f t="shared" si="25"/>
        <v>5.6755000000000009E-3</v>
      </c>
      <c r="R20" s="67"/>
      <c r="S20" s="68">
        <f t="shared" si="26"/>
        <v>2.2702000000000004E-3</v>
      </c>
      <c r="T20" s="67"/>
      <c r="U20" s="68">
        <f t="shared" si="27"/>
        <v>5.6755000000000009E-3</v>
      </c>
      <c r="V20" s="67"/>
      <c r="W20" s="68">
        <f t="shared" si="28"/>
        <v>1.7941999999999999E-3</v>
      </c>
      <c r="X20" s="67"/>
      <c r="Y20" s="68">
        <f t="shared" si="29"/>
        <v>4.4854999999999999E-3</v>
      </c>
      <c r="Z20" s="67"/>
      <c r="AA20" s="68">
        <f t="shared" si="30"/>
        <v>1.7941999999999999E-3</v>
      </c>
      <c r="AB20" s="67"/>
      <c r="AC20" s="68">
        <f t="shared" si="31"/>
        <v>4.4854999999999999E-3</v>
      </c>
      <c r="AD20" s="67"/>
      <c r="AE20" s="68">
        <f t="shared" si="32"/>
        <v>1.7941999999999999E-3</v>
      </c>
      <c r="AF20" s="67"/>
      <c r="AG20" s="68">
        <f t="shared" si="33"/>
        <v>4.4854999999999999E-3</v>
      </c>
      <c r="AH20" s="67"/>
      <c r="AI20" s="68">
        <f t="shared" si="34"/>
        <v>4.1600000000000005E-3</v>
      </c>
      <c r="AJ20" s="67"/>
      <c r="AK20" s="68">
        <f t="shared" si="35"/>
        <v>1.04E-2</v>
      </c>
      <c r="AL20" s="67"/>
      <c r="AM20" s="68">
        <f t="shared" si="36"/>
        <v>4.1600000000000005E-3</v>
      </c>
      <c r="AN20" s="67"/>
      <c r="AO20" s="68">
        <f t="shared" si="37"/>
        <v>1.04E-2</v>
      </c>
      <c r="AP20" s="67"/>
      <c r="AQ20" s="68">
        <f t="shared" si="38"/>
        <v>2.7499999999999998E-3</v>
      </c>
      <c r="AR20" s="67"/>
      <c r="AS20" s="68">
        <f t="shared" si="39"/>
        <v>6.8750000000000009E-3</v>
      </c>
      <c r="AT20" s="67"/>
      <c r="AU20" s="68">
        <f t="shared" si="40"/>
        <v>2.908E-3</v>
      </c>
      <c r="AV20" s="67"/>
      <c r="AW20" s="68">
        <f t="shared" si="41"/>
        <v>7.2700000000000004E-3</v>
      </c>
      <c r="AX20" s="67"/>
      <c r="AY20" s="68">
        <f t="shared" si="42"/>
        <v>2.9492000000000003E-3</v>
      </c>
      <c r="AZ20" s="67"/>
      <c r="BA20" s="68">
        <f t="shared" si="43"/>
        <v>7.3730000000000002E-3</v>
      </c>
      <c r="BB20" s="67"/>
      <c r="BC20" s="68">
        <f t="shared" si="44"/>
        <v>2.9492000000000003E-3</v>
      </c>
      <c r="BD20" s="67"/>
      <c r="BE20" s="68">
        <f t="shared" si="45"/>
        <v>7.3730000000000002E-3</v>
      </c>
      <c r="BF20" s="67"/>
      <c r="BG20" s="68">
        <f t="shared" si="46"/>
        <v>2.9492000000000003E-3</v>
      </c>
      <c r="BH20" s="67"/>
      <c r="BI20" s="68">
        <f t="shared" si="47"/>
        <v>7.3730000000000002E-3</v>
      </c>
      <c r="BJ20" s="67"/>
      <c r="BK20" s="68">
        <f t="shared" si="48"/>
        <v>2.9492000000000003E-3</v>
      </c>
      <c r="BL20" s="67"/>
      <c r="BM20" s="68">
        <f t="shared" si="49"/>
        <v>7.3730000000000002E-3</v>
      </c>
      <c r="BN20" s="67"/>
      <c r="BO20" s="68">
        <f t="shared" si="50"/>
        <v>2.9492000000000003E-3</v>
      </c>
      <c r="BP20" s="67"/>
      <c r="BQ20" s="68">
        <f t="shared" si="51"/>
        <v>7.3730000000000002E-3</v>
      </c>
      <c r="BR20" s="67"/>
      <c r="BS20" s="68">
        <f t="shared" si="52"/>
        <v>2.9492000000000003E-3</v>
      </c>
      <c r="BT20" s="67"/>
      <c r="BU20" s="68">
        <f t="shared" si="53"/>
        <v>7.3730000000000002E-3</v>
      </c>
      <c r="BV20" s="67"/>
      <c r="BW20" s="68">
        <f t="shared" si="54"/>
        <v>4.5800000000000002E-4</v>
      </c>
      <c r="BX20" s="67"/>
      <c r="BY20" s="68">
        <f t="shared" si="55"/>
        <v>1.145E-3</v>
      </c>
      <c r="BZ20" s="67"/>
      <c r="CA20" s="68">
        <f t="shared" si="56"/>
        <v>4.5800000000000002E-4</v>
      </c>
      <c r="CB20" s="67"/>
      <c r="CC20" s="68">
        <f t="shared" si="57"/>
        <v>1.145E-3</v>
      </c>
      <c r="CD20" s="67"/>
      <c r="CE20" s="68">
        <f t="shared" si="58"/>
        <v>9.279999999999999E-4</v>
      </c>
      <c r="CF20" s="67"/>
      <c r="CG20" s="68">
        <f t="shared" si="59"/>
        <v>2.32E-3</v>
      </c>
      <c r="CH20" s="67"/>
      <c r="CI20" s="68">
        <f t="shared" si="60"/>
        <v>3.88E-4</v>
      </c>
      <c r="CJ20" s="67"/>
      <c r="CK20" s="68">
        <f t="shared" si="61"/>
        <v>9.6999999999999994E-4</v>
      </c>
      <c r="CL20" s="67"/>
    </row>
    <row r="21" spans="1:90" ht="15" customHeight="1">
      <c r="A21" s="63"/>
      <c r="B21" s="53" t="s">
        <v>169</v>
      </c>
      <c r="C21" s="64"/>
      <c r="D21" s="69" t="s">
        <v>170</v>
      </c>
      <c r="E21" s="70">
        <v>3.8999999999999998E-3</v>
      </c>
      <c r="F21" s="67"/>
      <c r="G21" s="68">
        <f t="shared" si="20"/>
        <v>4.4268900000000002E-3</v>
      </c>
      <c r="H21" s="67"/>
      <c r="I21" s="68">
        <f t="shared" si="21"/>
        <v>1.1067225E-2</v>
      </c>
      <c r="J21" s="67"/>
      <c r="K21" s="68">
        <f t="shared" si="22"/>
        <v>4.4268900000000002E-3</v>
      </c>
      <c r="L21" s="67"/>
      <c r="M21" s="68">
        <f t="shared" si="23"/>
        <v>1.1067225E-2</v>
      </c>
      <c r="N21" s="67"/>
      <c r="O21" s="68">
        <f t="shared" si="24"/>
        <v>4.4268900000000002E-3</v>
      </c>
      <c r="P21" s="67"/>
      <c r="Q21" s="68">
        <f t="shared" si="25"/>
        <v>1.1067225E-2</v>
      </c>
      <c r="R21" s="67"/>
      <c r="S21" s="68">
        <f t="shared" si="26"/>
        <v>4.4268900000000002E-3</v>
      </c>
      <c r="T21" s="67"/>
      <c r="U21" s="68">
        <f t="shared" si="27"/>
        <v>1.1067225E-2</v>
      </c>
      <c r="V21" s="67"/>
      <c r="W21" s="68">
        <f t="shared" si="28"/>
        <v>3.49869E-3</v>
      </c>
      <c r="X21" s="67"/>
      <c r="Y21" s="68">
        <f t="shared" si="29"/>
        <v>8.7467250000000003E-3</v>
      </c>
      <c r="Z21" s="67"/>
      <c r="AA21" s="68">
        <f t="shared" si="30"/>
        <v>3.49869E-3</v>
      </c>
      <c r="AB21" s="67"/>
      <c r="AC21" s="68">
        <f t="shared" si="31"/>
        <v>8.7467250000000003E-3</v>
      </c>
      <c r="AD21" s="67"/>
      <c r="AE21" s="68">
        <f t="shared" si="32"/>
        <v>3.49869E-3</v>
      </c>
      <c r="AF21" s="67"/>
      <c r="AG21" s="68">
        <f t="shared" si="33"/>
        <v>8.7467250000000003E-3</v>
      </c>
      <c r="AH21" s="67"/>
      <c r="AI21" s="68">
        <f t="shared" si="34"/>
        <v>8.1119999999999977E-3</v>
      </c>
      <c r="AJ21" s="67"/>
      <c r="AK21" s="68">
        <f t="shared" si="35"/>
        <v>2.0279999999999996E-2</v>
      </c>
      <c r="AL21" s="67"/>
      <c r="AM21" s="68">
        <f t="shared" si="36"/>
        <v>8.1119999999999977E-3</v>
      </c>
      <c r="AN21" s="67"/>
      <c r="AO21" s="68">
        <f t="shared" si="37"/>
        <v>2.0279999999999996E-2</v>
      </c>
      <c r="AP21" s="67"/>
      <c r="AQ21" s="68">
        <f t="shared" si="38"/>
        <v>5.3625000000000001E-3</v>
      </c>
      <c r="AR21" s="67"/>
      <c r="AS21" s="68">
        <f t="shared" si="39"/>
        <v>1.340625E-2</v>
      </c>
      <c r="AT21" s="67"/>
      <c r="AU21" s="68">
        <f t="shared" si="40"/>
        <v>5.6706000000000005E-3</v>
      </c>
      <c r="AV21" s="67"/>
      <c r="AW21" s="68">
        <f t="shared" si="41"/>
        <v>1.4176500000000002E-2</v>
      </c>
      <c r="AX21" s="67"/>
      <c r="AY21" s="68">
        <f t="shared" si="42"/>
        <v>5.7509399999999995E-3</v>
      </c>
      <c r="AZ21" s="67"/>
      <c r="BA21" s="68">
        <f t="shared" si="43"/>
        <v>1.4377350000000001E-2</v>
      </c>
      <c r="BB21" s="67"/>
      <c r="BC21" s="68">
        <f t="shared" si="44"/>
        <v>5.7509399999999995E-3</v>
      </c>
      <c r="BD21" s="67"/>
      <c r="BE21" s="68">
        <f t="shared" si="45"/>
        <v>1.4377350000000001E-2</v>
      </c>
      <c r="BF21" s="67"/>
      <c r="BG21" s="68">
        <f t="shared" si="46"/>
        <v>5.7509399999999995E-3</v>
      </c>
      <c r="BH21" s="67"/>
      <c r="BI21" s="68">
        <f t="shared" si="47"/>
        <v>1.4377350000000001E-2</v>
      </c>
      <c r="BJ21" s="67"/>
      <c r="BK21" s="68">
        <f t="shared" si="48"/>
        <v>5.7509399999999995E-3</v>
      </c>
      <c r="BL21" s="67"/>
      <c r="BM21" s="68">
        <f t="shared" si="49"/>
        <v>1.4377350000000001E-2</v>
      </c>
      <c r="BN21" s="67"/>
      <c r="BO21" s="68">
        <f t="shared" si="50"/>
        <v>5.7509399999999995E-3</v>
      </c>
      <c r="BP21" s="67"/>
      <c r="BQ21" s="68">
        <f t="shared" si="51"/>
        <v>1.4377350000000001E-2</v>
      </c>
      <c r="BR21" s="67"/>
      <c r="BS21" s="68">
        <f t="shared" si="52"/>
        <v>5.7509399999999995E-3</v>
      </c>
      <c r="BT21" s="67"/>
      <c r="BU21" s="68">
        <f t="shared" si="53"/>
        <v>1.4377350000000001E-2</v>
      </c>
      <c r="BV21" s="67"/>
      <c r="BW21" s="68">
        <f t="shared" si="54"/>
        <v>8.9309999999999986E-4</v>
      </c>
      <c r="BX21" s="67"/>
      <c r="BY21" s="68">
        <f t="shared" si="55"/>
        <v>2.2327499999999999E-3</v>
      </c>
      <c r="BZ21" s="67"/>
      <c r="CA21" s="68">
        <f t="shared" si="56"/>
        <v>8.9309999999999986E-4</v>
      </c>
      <c r="CB21" s="67"/>
      <c r="CC21" s="68">
        <f t="shared" si="57"/>
        <v>2.2327499999999999E-3</v>
      </c>
      <c r="CD21" s="67"/>
      <c r="CE21" s="68">
        <f t="shared" si="58"/>
        <v>1.8096E-3</v>
      </c>
      <c r="CF21" s="67"/>
      <c r="CG21" s="68">
        <f t="shared" si="59"/>
        <v>4.5239999999999994E-3</v>
      </c>
      <c r="CH21" s="67"/>
      <c r="CI21" s="68">
        <f t="shared" si="60"/>
        <v>7.5659999999999996E-4</v>
      </c>
      <c r="CJ21" s="67"/>
      <c r="CK21" s="68">
        <f t="shared" si="61"/>
        <v>1.8914999999999997E-3</v>
      </c>
      <c r="CL21" s="67"/>
    </row>
    <row r="22" spans="1:90" ht="15" customHeight="1">
      <c r="A22" s="63"/>
      <c r="B22" s="53" t="s">
        <v>171</v>
      </c>
      <c r="C22" s="64"/>
      <c r="D22" s="65">
        <v>504</v>
      </c>
      <c r="E22" s="70">
        <v>8.4039857312420349E-3</v>
      </c>
      <c r="F22" s="67"/>
      <c r="G22" s="68">
        <f t="shared" si="20"/>
        <v>9.5393642035328345E-3</v>
      </c>
      <c r="H22" s="67"/>
      <c r="I22" s="68">
        <f t="shared" si="21"/>
        <v>2.3848410508832085E-2</v>
      </c>
      <c r="J22" s="67"/>
      <c r="K22" s="68">
        <f t="shared" si="22"/>
        <v>9.5393642035328345E-3</v>
      </c>
      <c r="L22" s="67"/>
      <c r="M22" s="68">
        <f t="shared" si="23"/>
        <v>2.3848410508832085E-2</v>
      </c>
      <c r="N22" s="67"/>
      <c r="O22" s="68">
        <f t="shared" si="24"/>
        <v>9.5393642035328345E-3</v>
      </c>
      <c r="P22" s="67"/>
      <c r="Q22" s="68">
        <f t="shared" si="25"/>
        <v>2.3848410508832085E-2</v>
      </c>
      <c r="R22" s="67"/>
      <c r="S22" s="68">
        <f t="shared" si="26"/>
        <v>9.5393642035328345E-3</v>
      </c>
      <c r="T22" s="67"/>
      <c r="U22" s="68">
        <f t="shared" si="27"/>
        <v>2.3848410508832085E-2</v>
      </c>
      <c r="V22" s="67"/>
      <c r="W22" s="68">
        <f t="shared" si="28"/>
        <v>7.5392155994972289E-3</v>
      </c>
      <c r="X22" s="67"/>
      <c r="Y22" s="68">
        <f t="shared" si="29"/>
        <v>1.8848038998743072E-2</v>
      </c>
      <c r="Z22" s="67"/>
      <c r="AA22" s="68">
        <f t="shared" si="30"/>
        <v>7.5392155994972289E-3</v>
      </c>
      <c r="AB22" s="67"/>
      <c r="AC22" s="68">
        <f t="shared" si="31"/>
        <v>1.8848038998743072E-2</v>
      </c>
      <c r="AD22" s="67"/>
      <c r="AE22" s="68">
        <f t="shared" si="32"/>
        <v>7.5392155994972289E-3</v>
      </c>
      <c r="AF22" s="67"/>
      <c r="AG22" s="68">
        <f t="shared" si="33"/>
        <v>1.8848038998743072E-2</v>
      </c>
      <c r="AH22" s="67"/>
      <c r="AI22" s="68">
        <f t="shared" si="34"/>
        <v>1.7480290320983437E-2</v>
      </c>
      <c r="AJ22" s="67"/>
      <c r="AK22" s="68">
        <f t="shared" si="35"/>
        <v>4.3700725802458588E-2</v>
      </c>
      <c r="AL22" s="67"/>
      <c r="AM22" s="68">
        <f t="shared" si="36"/>
        <v>1.7480290320983437E-2</v>
      </c>
      <c r="AN22" s="67"/>
      <c r="AO22" s="68">
        <f t="shared" si="37"/>
        <v>4.3700725802458588E-2</v>
      </c>
      <c r="AP22" s="67"/>
      <c r="AQ22" s="68">
        <f t="shared" si="38"/>
        <v>1.1555480380457797E-2</v>
      </c>
      <c r="AR22" s="67"/>
      <c r="AS22" s="68">
        <f t="shared" si="39"/>
        <v>2.8888700951144496E-2</v>
      </c>
      <c r="AT22" s="67"/>
      <c r="AU22" s="68">
        <f t="shared" si="40"/>
        <v>1.2219395253225919E-2</v>
      </c>
      <c r="AV22" s="67"/>
      <c r="AW22" s="68">
        <f t="shared" si="41"/>
        <v>3.0548488133064801E-2</v>
      </c>
      <c r="AX22" s="67"/>
      <c r="AY22" s="68">
        <f t="shared" si="42"/>
        <v>1.2392517359289507E-2</v>
      </c>
      <c r="AZ22" s="67"/>
      <c r="BA22" s="68">
        <f t="shared" si="43"/>
        <v>3.0981293398223763E-2</v>
      </c>
      <c r="BB22" s="67"/>
      <c r="BC22" s="68">
        <f t="shared" si="44"/>
        <v>1.2392517359289507E-2</v>
      </c>
      <c r="BD22" s="67"/>
      <c r="BE22" s="68">
        <f t="shared" si="45"/>
        <v>3.0981293398223763E-2</v>
      </c>
      <c r="BF22" s="67"/>
      <c r="BG22" s="68">
        <f t="shared" si="46"/>
        <v>1.2392517359289507E-2</v>
      </c>
      <c r="BH22" s="67"/>
      <c r="BI22" s="68">
        <f t="shared" si="47"/>
        <v>3.0981293398223763E-2</v>
      </c>
      <c r="BJ22" s="67"/>
      <c r="BK22" s="68">
        <f t="shared" si="48"/>
        <v>1.2392517359289507E-2</v>
      </c>
      <c r="BL22" s="67"/>
      <c r="BM22" s="68">
        <f t="shared" si="49"/>
        <v>3.0981293398223763E-2</v>
      </c>
      <c r="BN22" s="67"/>
      <c r="BO22" s="68">
        <f t="shared" si="50"/>
        <v>1.2392517359289507E-2</v>
      </c>
      <c r="BP22" s="67"/>
      <c r="BQ22" s="68">
        <f t="shared" si="51"/>
        <v>3.0981293398223763E-2</v>
      </c>
      <c r="BR22" s="67"/>
      <c r="BS22" s="68">
        <f t="shared" si="52"/>
        <v>1.2392517359289507E-2</v>
      </c>
      <c r="BT22" s="67"/>
      <c r="BU22" s="68">
        <f t="shared" si="53"/>
        <v>3.0981293398223763E-2</v>
      </c>
      <c r="BV22" s="67"/>
      <c r="BW22" s="68">
        <f t="shared" si="54"/>
        <v>1.9245127324544261E-3</v>
      </c>
      <c r="BX22" s="67"/>
      <c r="BY22" s="68">
        <f t="shared" si="55"/>
        <v>4.8112818311360651E-3</v>
      </c>
      <c r="BZ22" s="67"/>
      <c r="CA22" s="68">
        <f t="shared" si="56"/>
        <v>1.9245127324544261E-3</v>
      </c>
      <c r="CB22" s="67"/>
      <c r="CC22" s="68">
        <f t="shared" si="57"/>
        <v>4.8112818311360651E-3</v>
      </c>
      <c r="CD22" s="67"/>
      <c r="CE22" s="68">
        <f t="shared" si="58"/>
        <v>3.8994493792963041E-3</v>
      </c>
      <c r="CF22" s="67"/>
      <c r="CG22" s="68">
        <f t="shared" si="59"/>
        <v>9.7486234482407601E-3</v>
      </c>
      <c r="CH22" s="67"/>
      <c r="CI22" s="68">
        <f t="shared" si="60"/>
        <v>1.6303732318609545E-3</v>
      </c>
      <c r="CJ22" s="67"/>
      <c r="CK22" s="68">
        <f t="shared" si="61"/>
        <v>4.0759330796523857E-3</v>
      </c>
      <c r="CL22" s="67"/>
    </row>
    <row r="23" spans="1:90" ht="15" customHeight="1">
      <c r="A23" s="63"/>
      <c r="B23" s="53" t="s">
        <v>172</v>
      </c>
      <c r="C23" s="64"/>
      <c r="D23" s="69" t="s">
        <v>173</v>
      </c>
      <c r="E23" s="70">
        <v>2.2000000000000001E-3</v>
      </c>
      <c r="F23" s="67"/>
      <c r="G23" s="68">
        <f t="shared" si="20"/>
        <v>2.4972200000000005E-3</v>
      </c>
      <c r="H23" s="67"/>
      <c r="I23" s="68">
        <f t="shared" si="21"/>
        <v>6.2430500000000009E-3</v>
      </c>
      <c r="J23" s="67"/>
      <c r="K23" s="68">
        <f t="shared" si="22"/>
        <v>2.4972200000000005E-3</v>
      </c>
      <c r="L23" s="67"/>
      <c r="M23" s="68">
        <f t="shared" si="23"/>
        <v>6.2430500000000009E-3</v>
      </c>
      <c r="N23" s="67"/>
      <c r="O23" s="68">
        <f t="shared" si="24"/>
        <v>2.4972200000000005E-3</v>
      </c>
      <c r="P23" s="67"/>
      <c r="Q23" s="68">
        <f t="shared" si="25"/>
        <v>6.2430500000000009E-3</v>
      </c>
      <c r="R23" s="67"/>
      <c r="S23" s="68">
        <f t="shared" si="26"/>
        <v>2.4972200000000005E-3</v>
      </c>
      <c r="T23" s="67"/>
      <c r="U23" s="68">
        <f t="shared" si="27"/>
        <v>6.2430500000000009E-3</v>
      </c>
      <c r="V23" s="67"/>
      <c r="W23" s="68">
        <f t="shared" si="28"/>
        <v>1.9736200000000001E-3</v>
      </c>
      <c r="X23" s="67"/>
      <c r="Y23" s="68">
        <f t="shared" si="29"/>
        <v>4.9340499999999997E-3</v>
      </c>
      <c r="Z23" s="67"/>
      <c r="AA23" s="68">
        <f t="shared" si="30"/>
        <v>1.9736200000000001E-3</v>
      </c>
      <c r="AB23" s="67"/>
      <c r="AC23" s="68">
        <f t="shared" si="31"/>
        <v>4.9340499999999997E-3</v>
      </c>
      <c r="AD23" s="67"/>
      <c r="AE23" s="68">
        <f t="shared" si="32"/>
        <v>1.9736200000000001E-3</v>
      </c>
      <c r="AF23" s="67"/>
      <c r="AG23" s="68">
        <f t="shared" si="33"/>
        <v>4.9340499999999997E-3</v>
      </c>
      <c r="AH23" s="67"/>
      <c r="AI23" s="68">
        <f t="shared" si="34"/>
        <v>4.5760000000000002E-3</v>
      </c>
      <c r="AJ23" s="67"/>
      <c r="AK23" s="68">
        <f t="shared" si="35"/>
        <v>1.1439999999999999E-2</v>
      </c>
      <c r="AL23" s="67"/>
      <c r="AM23" s="68">
        <f t="shared" si="36"/>
        <v>4.5760000000000002E-3</v>
      </c>
      <c r="AN23" s="67"/>
      <c r="AO23" s="68">
        <f t="shared" si="37"/>
        <v>1.1439999999999999E-2</v>
      </c>
      <c r="AP23" s="67"/>
      <c r="AQ23" s="68">
        <f t="shared" si="38"/>
        <v>3.0249999999999999E-3</v>
      </c>
      <c r="AR23" s="67"/>
      <c r="AS23" s="68">
        <f t="shared" si="39"/>
        <v>7.5624999999999998E-3</v>
      </c>
      <c r="AT23" s="67"/>
      <c r="AU23" s="68">
        <f t="shared" si="40"/>
        <v>3.1988000000000003E-3</v>
      </c>
      <c r="AV23" s="67"/>
      <c r="AW23" s="68">
        <f t="shared" si="41"/>
        <v>7.9970000000000024E-3</v>
      </c>
      <c r="AX23" s="67"/>
      <c r="AY23" s="68">
        <f t="shared" si="42"/>
        <v>3.2441200000000005E-3</v>
      </c>
      <c r="AZ23" s="67"/>
      <c r="BA23" s="68">
        <f t="shared" si="43"/>
        <v>8.1103000000000008E-3</v>
      </c>
      <c r="BB23" s="67"/>
      <c r="BC23" s="68">
        <f t="shared" si="44"/>
        <v>3.2441200000000005E-3</v>
      </c>
      <c r="BD23" s="67"/>
      <c r="BE23" s="68">
        <f t="shared" si="45"/>
        <v>8.1103000000000008E-3</v>
      </c>
      <c r="BF23" s="67"/>
      <c r="BG23" s="68">
        <f t="shared" si="46"/>
        <v>3.2441200000000005E-3</v>
      </c>
      <c r="BH23" s="67"/>
      <c r="BI23" s="68">
        <f t="shared" si="47"/>
        <v>8.1103000000000008E-3</v>
      </c>
      <c r="BJ23" s="67"/>
      <c r="BK23" s="68">
        <f t="shared" si="48"/>
        <v>3.2441200000000005E-3</v>
      </c>
      <c r="BL23" s="67"/>
      <c r="BM23" s="68">
        <f t="shared" si="49"/>
        <v>8.1103000000000008E-3</v>
      </c>
      <c r="BN23" s="67"/>
      <c r="BO23" s="68">
        <f t="shared" si="50"/>
        <v>3.2441200000000005E-3</v>
      </c>
      <c r="BP23" s="67"/>
      <c r="BQ23" s="68">
        <f t="shared" si="51"/>
        <v>8.1103000000000008E-3</v>
      </c>
      <c r="BR23" s="67"/>
      <c r="BS23" s="68">
        <f t="shared" si="52"/>
        <v>3.2441200000000005E-3</v>
      </c>
      <c r="BT23" s="67"/>
      <c r="BU23" s="68">
        <f t="shared" si="53"/>
        <v>8.1103000000000008E-3</v>
      </c>
      <c r="BV23" s="67"/>
      <c r="BW23" s="68">
        <f t="shared" si="54"/>
        <v>5.0379999999999999E-4</v>
      </c>
      <c r="BX23" s="67"/>
      <c r="BY23" s="68">
        <f t="shared" si="55"/>
        <v>1.2595E-3</v>
      </c>
      <c r="BZ23" s="67"/>
      <c r="CA23" s="68">
        <f t="shared" si="56"/>
        <v>5.0379999999999999E-4</v>
      </c>
      <c r="CB23" s="67"/>
      <c r="CC23" s="68">
        <f t="shared" si="57"/>
        <v>1.2595E-3</v>
      </c>
      <c r="CD23" s="67"/>
      <c r="CE23" s="68">
        <f t="shared" si="58"/>
        <v>1.0207999999999999E-3</v>
      </c>
      <c r="CF23" s="67"/>
      <c r="CG23" s="68">
        <f t="shared" si="59"/>
        <v>2.552E-3</v>
      </c>
      <c r="CH23" s="67"/>
      <c r="CI23" s="68">
        <f t="shared" si="60"/>
        <v>4.2680000000000002E-4</v>
      </c>
      <c r="CJ23" s="67"/>
      <c r="CK23" s="68">
        <f t="shared" si="61"/>
        <v>1.0670000000000002E-3</v>
      </c>
      <c r="CL23" s="67"/>
    </row>
    <row r="24" spans="1:90" ht="15" customHeight="1">
      <c r="A24" s="63"/>
      <c r="B24" s="53" t="s">
        <v>174</v>
      </c>
      <c r="C24" s="64"/>
      <c r="D24" s="65" t="s">
        <v>175</v>
      </c>
      <c r="E24" s="70">
        <v>4.8013014217323475E-5</v>
      </c>
      <c r="F24" s="67"/>
      <c r="G24" s="68">
        <f t="shared" si="20"/>
        <v>5.4499572438083881E-5</v>
      </c>
      <c r="H24" s="67"/>
      <c r="I24" s="68">
        <f t="shared" si="21"/>
        <v>1.362489310952097E-4</v>
      </c>
      <c r="J24" s="67"/>
      <c r="K24" s="68">
        <f t="shared" si="22"/>
        <v>5.4499572438083881E-5</v>
      </c>
      <c r="L24" s="67"/>
      <c r="M24" s="68">
        <f t="shared" si="23"/>
        <v>1.362489310952097E-4</v>
      </c>
      <c r="N24" s="67"/>
      <c r="O24" s="68">
        <f t="shared" si="24"/>
        <v>5.4499572438083881E-5</v>
      </c>
      <c r="P24" s="67"/>
      <c r="Q24" s="68">
        <f t="shared" si="25"/>
        <v>1.362489310952097E-4</v>
      </c>
      <c r="R24" s="67"/>
      <c r="S24" s="68">
        <f t="shared" si="26"/>
        <v>5.4499572438083881E-5</v>
      </c>
      <c r="T24" s="67"/>
      <c r="U24" s="68">
        <f t="shared" si="27"/>
        <v>1.362489310952097E-4</v>
      </c>
      <c r="V24" s="67"/>
      <c r="W24" s="68">
        <f t="shared" si="28"/>
        <v>4.307247505436089E-5</v>
      </c>
      <c r="X24" s="67"/>
      <c r="Y24" s="68">
        <f t="shared" si="29"/>
        <v>1.0768118763590223E-4</v>
      </c>
      <c r="Z24" s="67"/>
      <c r="AA24" s="68">
        <f t="shared" si="30"/>
        <v>4.307247505436089E-5</v>
      </c>
      <c r="AB24" s="67"/>
      <c r="AC24" s="68">
        <f t="shared" si="31"/>
        <v>1.0768118763590223E-4</v>
      </c>
      <c r="AD24" s="67"/>
      <c r="AE24" s="68">
        <f t="shared" si="32"/>
        <v>4.307247505436089E-5</v>
      </c>
      <c r="AF24" s="67"/>
      <c r="AG24" s="68">
        <f t="shared" si="33"/>
        <v>1.0768118763590223E-4</v>
      </c>
      <c r="AH24" s="67"/>
      <c r="AI24" s="68">
        <f t="shared" si="34"/>
        <v>9.9867069572032838E-5</v>
      </c>
      <c r="AJ24" s="67"/>
      <c r="AK24" s="68">
        <f t="shared" si="35"/>
        <v>2.4966767393008206E-4</v>
      </c>
      <c r="AL24" s="67"/>
      <c r="AM24" s="68">
        <f t="shared" si="36"/>
        <v>9.9867069572032838E-5</v>
      </c>
      <c r="AN24" s="67"/>
      <c r="AO24" s="68">
        <f t="shared" si="37"/>
        <v>2.4966767393008206E-4</v>
      </c>
      <c r="AP24" s="67"/>
      <c r="AQ24" s="68">
        <f t="shared" si="38"/>
        <v>6.6017894548819772E-5</v>
      </c>
      <c r="AR24" s="67"/>
      <c r="AS24" s="68">
        <f t="shared" si="39"/>
        <v>1.6504473637204945E-4</v>
      </c>
      <c r="AT24" s="67"/>
      <c r="AU24" s="68">
        <f t="shared" si="40"/>
        <v>6.9810922671988343E-5</v>
      </c>
      <c r="AV24" s="67"/>
      <c r="AW24" s="68">
        <f t="shared" si="41"/>
        <v>1.7452730667997084E-4</v>
      </c>
      <c r="AX24" s="67"/>
      <c r="AY24" s="68">
        <f t="shared" si="42"/>
        <v>7.0799990764865207E-5</v>
      </c>
      <c r="AZ24" s="67"/>
      <c r="BA24" s="68">
        <f t="shared" si="43"/>
        <v>1.7699997691216301E-4</v>
      </c>
      <c r="BB24" s="67"/>
      <c r="BC24" s="68">
        <f t="shared" si="44"/>
        <v>7.0799990764865207E-5</v>
      </c>
      <c r="BD24" s="67"/>
      <c r="BE24" s="68">
        <f t="shared" si="45"/>
        <v>1.7699997691216301E-4</v>
      </c>
      <c r="BF24" s="67"/>
      <c r="BG24" s="68">
        <f t="shared" si="46"/>
        <v>7.0799990764865207E-5</v>
      </c>
      <c r="BH24" s="67"/>
      <c r="BI24" s="68">
        <f t="shared" si="47"/>
        <v>1.7699997691216301E-4</v>
      </c>
      <c r="BJ24" s="67"/>
      <c r="BK24" s="68">
        <f t="shared" si="48"/>
        <v>7.0799990764865207E-5</v>
      </c>
      <c r="BL24" s="67"/>
      <c r="BM24" s="68">
        <f t="shared" si="49"/>
        <v>1.7699997691216301E-4</v>
      </c>
      <c r="BN24" s="67"/>
      <c r="BO24" s="68">
        <f t="shared" si="50"/>
        <v>7.0799990764865207E-5</v>
      </c>
      <c r="BP24" s="67"/>
      <c r="BQ24" s="68">
        <f t="shared" si="51"/>
        <v>1.7699997691216301E-4</v>
      </c>
      <c r="BR24" s="67"/>
      <c r="BS24" s="68">
        <f t="shared" si="52"/>
        <v>7.0799990764865207E-5</v>
      </c>
      <c r="BT24" s="67"/>
      <c r="BU24" s="68">
        <f t="shared" si="53"/>
        <v>1.7699997691216301E-4</v>
      </c>
      <c r="BV24" s="67"/>
      <c r="BW24" s="68">
        <f t="shared" si="54"/>
        <v>1.0994980255767076E-5</v>
      </c>
      <c r="BX24" s="67"/>
      <c r="BY24" s="68">
        <f t="shared" si="55"/>
        <v>2.7487450639417688E-5</v>
      </c>
      <c r="BZ24" s="67"/>
      <c r="CA24" s="68">
        <f t="shared" si="56"/>
        <v>1.0994980255767076E-5</v>
      </c>
      <c r="CB24" s="67"/>
      <c r="CC24" s="68">
        <f t="shared" si="57"/>
        <v>2.7487450639417688E-5</v>
      </c>
      <c r="CD24" s="67"/>
      <c r="CE24" s="68">
        <f t="shared" si="58"/>
        <v>2.227803859683809E-5</v>
      </c>
      <c r="CF24" s="67"/>
      <c r="CG24" s="68">
        <f t="shared" si="59"/>
        <v>5.5695096492095226E-5</v>
      </c>
      <c r="CH24" s="67"/>
      <c r="CI24" s="68">
        <f t="shared" si="60"/>
        <v>9.3145247581607539E-6</v>
      </c>
      <c r="CJ24" s="67"/>
      <c r="CK24" s="68">
        <f t="shared" si="61"/>
        <v>2.3286311895401884E-5</v>
      </c>
      <c r="CL24" s="67"/>
    </row>
    <row r="25" spans="1:90" ht="15" customHeight="1">
      <c r="A25" s="63"/>
      <c r="B25" s="53" t="s">
        <v>176</v>
      </c>
      <c r="C25" s="64"/>
      <c r="D25" s="65" t="s">
        <v>177</v>
      </c>
      <c r="E25" s="70">
        <v>2.4009368143584827E-4</v>
      </c>
      <c r="F25" s="67"/>
      <c r="G25" s="68">
        <f t="shared" si="20"/>
        <v>2.7253033779783137E-4</v>
      </c>
      <c r="H25" s="67"/>
      <c r="I25" s="68">
        <f t="shared" si="21"/>
        <v>6.8132584449457842E-4</v>
      </c>
      <c r="J25" s="67"/>
      <c r="K25" s="68">
        <f t="shared" si="22"/>
        <v>2.7253033779783137E-4</v>
      </c>
      <c r="L25" s="67"/>
      <c r="M25" s="68">
        <f t="shared" si="23"/>
        <v>6.8132584449457842E-4</v>
      </c>
      <c r="N25" s="67"/>
      <c r="O25" s="68">
        <f t="shared" si="24"/>
        <v>2.7253033779783137E-4</v>
      </c>
      <c r="P25" s="67"/>
      <c r="Q25" s="68">
        <f t="shared" si="25"/>
        <v>6.8132584449457842E-4</v>
      </c>
      <c r="R25" s="67"/>
      <c r="S25" s="68">
        <f t="shared" si="26"/>
        <v>2.7253033779783137E-4</v>
      </c>
      <c r="T25" s="67"/>
      <c r="U25" s="68">
        <f t="shared" si="27"/>
        <v>6.8132584449457842E-4</v>
      </c>
      <c r="V25" s="67"/>
      <c r="W25" s="68">
        <f t="shared" si="28"/>
        <v>2.1538804161609946E-4</v>
      </c>
      <c r="X25" s="67"/>
      <c r="Y25" s="68">
        <f t="shared" si="29"/>
        <v>5.3847010404024862E-4</v>
      </c>
      <c r="Z25" s="67"/>
      <c r="AA25" s="68">
        <f t="shared" si="30"/>
        <v>2.1538804161609946E-4</v>
      </c>
      <c r="AB25" s="67"/>
      <c r="AC25" s="68">
        <f t="shared" si="31"/>
        <v>5.3847010404024862E-4</v>
      </c>
      <c r="AD25" s="67"/>
      <c r="AE25" s="68">
        <f t="shared" si="32"/>
        <v>2.1538804161609946E-4</v>
      </c>
      <c r="AF25" s="67"/>
      <c r="AG25" s="68">
        <f t="shared" si="33"/>
        <v>5.3847010404024862E-4</v>
      </c>
      <c r="AH25" s="67"/>
      <c r="AI25" s="68">
        <f t="shared" si="34"/>
        <v>4.9939485738656442E-4</v>
      </c>
      <c r="AJ25" s="67"/>
      <c r="AK25" s="68">
        <f t="shared" si="35"/>
        <v>1.248487143466411E-3</v>
      </c>
      <c r="AL25" s="67"/>
      <c r="AM25" s="68">
        <f t="shared" si="36"/>
        <v>4.9939485738656442E-4</v>
      </c>
      <c r="AN25" s="67"/>
      <c r="AO25" s="68">
        <f t="shared" si="37"/>
        <v>1.248487143466411E-3</v>
      </c>
      <c r="AP25" s="67"/>
      <c r="AQ25" s="68">
        <f t="shared" si="38"/>
        <v>3.3012881197429136E-4</v>
      </c>
      <c r="AR25" s="67"/>
      <c r="AS25" s="68">
        <f t="shared" si="39"/>
        <v>8.2532202993572845E-4</v>
      </c>
      <c r="AT25" s="67"/>
      <c r="AU25" s="68">
        <f t="shared" si="40"/>
        <v>3.4909621280772339E-4</v>
      </c>
      <c r="AV25" s="67"/>
      <c r="AW25" s="68">
        <f t="shared" si="41"/>
        <v>8.7274053201930849E-4</v>
      </c>
      <c r="AX25" s="67"/>
      <c r="AY25" s="68">
        <f t="shared" si="42"/>
        <v>3.5404214264530187E-4</v>
      </c>
      <c r="AZ25" s="67"/>
      <c r="BA25" s="68">
        <f t="shared" si="43"/>
        <v>8.8510535661325462E-4</v>
      </c>
      <c r="BB25" s="67"/>
      <c r="BC25" s="68">
        <f t="shared" si="44"/>
        <v>3.5404214264530187E-4</v>
      </c>
      <c r="BD25" s="67"/>
      <c r="BE25" s="68">
        <f t="shared" si="45"/>
        <v>8.8510535661325462E-4</v>
      </c>
      <c r="BF25" s="67"/>
      <c r="BG25" s="68">
        <f t="shared" si="46"/>
        <v>3.5404214264530187E-4</v>
      </c>
      <c r="BH25" s="67"/>
      <c r="BI25" s="68">
        <f t="shared" si="47"/>
        <v>8.8510535661325462E-4</v>
      </c>
      <c r="BJ25" s="67"/>
      <c r="BK25" s="68">
        <f t="shared" si="48"/>
        <v>3.5404214264530187E-4</v>
      </c>
      <c r="BL25" s="67"/>
      <c r="BM25" s="68">
        <f t="shared" si="49"/>
        <v>8.8510535661325462E-4</v>
      </c>
      <c r="BN25" s="67"/>
      <c r="BO25" s="68">
        <f t="shared" si="50"/>
        <v>3.5404214264530187E-4</v>
      </c>
      <c r="BP25" s="67"/>
      <c r="BQ25" s="68">
        <f t="shared" si="51"/>
        <v>8.8510535661325462E-4</v>
      </c>
      <c r="BR25" s="67"/>
      <c r="BS25" s="68">
        <f t="shared" si="52"/>
        <v>3.5404214264530187E-4</v>
      </c>
      <c r="BT25" s="67"/>
      <c r="BU25" s="68">
        <f t="shared" si="53"/>
        <v>8.8510535661325462E-4</v>
      </c>
      <c r="BV25" s="67"/>
      <c r="BW25" s="68">
        <f t="shared" si="54"/>
        <v>5.498145304880925E-5</v>
      </c>
      <c r="BX25" s="67"/>
      <c r="BY25" s="68">
        <f t="shared" si="55"/>
        <v>1.3745363262202313E-4</v>
      </c>
      <c r="BZ25" s="67"/>
      <c r="CA25" s="68">
        <f t="shared" si="56"/>
        <v>5.498145304880925E-5</v>
      </c>
      <c r="CB25" s="67"/>
      <c r="CC25" s="68">
        <f t="shared" si="57"/>
        <v>1.3745363262202313E-4</v>
      </c>
      <c r="CD25" s="67"/>
      <c r="CE25" s="68">
        <f t="shared" si="58"/>
        <v>1.1140346818623359E-4</v>
      </c>
      <c r="CF25" s="67"/>
      <c r="CG25" s="68">
        <f t="shared" si="59"/>
        <v>2.78508670465584E-4</v>
      </c>
      <c r="CH25" s="67"/>
      <c r="CI25" s="68">
        <f t="shared" si="60"/>
        <v>4.6578174198554561E-5</v>
      </c>
      <c r="CJ25" s="67"/>
      <c r="CK25" s="68">
        <f t="shared" si="61"/>
        <v>1.1644543549638639E-4</v>
      </c>
      <c r="CL25" s="67"/>
    </row>
    <row r="26" spans="1:90" ht="15" customHeight="1">
      <c r="A26" s="63"/>
      <c r="B26" s="53" t="s">
        <v>178</v>
      </c>
      <c r="C26" s="64"/>
      <c r="D26" s="65" t="s">
        <v>179</v>
      </c>
      <c r="E26" s="70">
        <v>5.2261769021193245E-3</v>
      </c>
      <c r="F26" s="67"/>
      <c r="G26" s="68">
        <f t="shared" si="20"/>
        <v>5.9322334015956459E-3</v>
      </c>
      <c r="H26" s="67"/>
      <c r="I26" s="68">
        <f t="shared" si="21"/>
        <v>1.4830583503989114E-2</v>
      </c>
      <c r="J26" s="67"/>
      <c r="K26" s="68">
        <f t="shared" si="22"/>
        <v>5.9322334015956459E-3</v>
      </c>
      <c r="L26" s="67"/>
      <c r="M26" s="68">
        <f t="shared" si="23"/>
        <v>1.4830583503989114E-2</v>
      </c>
      <c r="N26" s="67"/>
      <c r="O26" s="68">
        <f t="shared" si="24"/>
        <v>5.9322334015956459E-3</v>
      </c>
      <c r="P26" s="67"/>
      <c r="Q26" s="68">
        <f t="shared" si="25"/>
        <v>1.4830583503989114E-2</v>
      </c>
      <c r="R26" s="67"/>
      <c r="S26" s="68">
        <f t="shared" si="26"/>
        <v>5.9322334015956459E-3</v>
      </c>
      <c r="T26" s="67"/>
      <c r="U26" s="68">
        <f t="shared" si="27"/>
        <v>1.4830583503989114E-2</v>
      </c>
      <c r="V26" s="67"/>
      <c r="W26" s="68">
        <f t="shared" si="28"/>
        <v>4.6884032988912449E-3</v>
      </c>
      <c r="X26" s="67"/>
      <c r="Y26" s="68">
        <f t="shared" si="29"/>
        <v>1.1721008247228113E-2</v>
      </c>
      <c r="Z26" s="67"/>
      <c r="AA26" s="68">
        <f t="shared" si="30"/>
        <v>4.6884032988912449E-3</v>
      </c>
      <c r="AB26" s="67"/>
      <c r="AC26" s="68">
        <f t="shared" si="31"/>
        <v>1.1721008247228113E-2</v>
      </c>
      <c r="AD26" s="67"/>
      <c r="AE26" s="68">
        <f t="shared" si="32"/>
        <v>4.6884032988912449E-3</v>
      </c>
      <c r="AF26" s="67"/>
      <c r="AG26" s="68">
        <f t="shared" si="33"/>
        <v>1.1721008247228113E-2</v>
      </c>
      <c r="AH26" s="67"/>
      <c r="AI26" s="68">
        <f t="shared" si="34"/>
        <v>1.0870447956408196E-2</v>
      </c>
      <c r="AJ26" s="67"/>
      <c r="AK26" s="68">
        <f t="shared" si="35"/>
        <v>2.7176119891020492E-2</v>
      </c>
      <c r="AL26" s="67"/>
      <c r="AM26" s="68">
        <f t="shared" si="36"/>
        <v>1.0870447956408196E-2</v>
      </c>
      <c r="AN26" s="67"/>
      <c r="AO26" s="68">
        <f t="shared" si="37"/>
        <v>2.7176119891020492E-2</v>
      </c>
      <c r="AP26" s="67"/>
      <c r="AQ26" s="68">
        <f t="shared" si="38"/>
        <v>7.1859932404140714E-3</v>
      </c>
      <c r="AR26" s="67"/>
      <c r="AS26" s="68">
        <f t="shared" si="39"/>
        <v>1.7964983101035177E-2</v>
      </c>
      <c r="AT26" s="67"/>
      <c r="AU26" s="68">
        <f t="shared" si="40"/>
        <v>7.5988612156814989E-3</v>
      </c>
      <c r="AV26" s="67"/>
      <c r="AW26" s="68">
        <f t="shared" si="41"/>
        <v>1.8997153039203744E-2</v>
      </c>
      <c r="AX26" s="67"/>
      <c r="AY26" s="68">
        <f t="shared" si="42"/>
        <v>7.7065204598651561E-3</v>
      </c>
      <c r="AZ26" s="67"/>
      <c r="BA26" s="68">
        <f t="shared" si="43"/>
        <v>1.9266301149662889E-2</v>
      </c>
      <c r="BB26" s="67"/>
      <c r="BC26" s="68">
        <f t="shared" si="44"/>
        <v>7.7065204598651561E-3</v>
      </c>
      <c r="BD26" s="67"/>
      <c r="BE26" s="68">
        <f t="shared" si="45"/>
        <v>1.9266301149662889E-2</v>
      </c>
      <c r="BF26" s="67"/>
      <c r="BG26" s="68">
        <f t="shared" si="46"/>
        <v>7.7065204598651561E-3</v>
      </c>
      <c r="BH26" s="67"/>
      <c r="BI26" s="68">
        <f t="shared" si="47"/>
        <v>1.9266301149662889E-2</v>
      </c>
      <c r="BJ26" s="67"/>
      <c r="BK26" s="68">
        <f t="shared" si="48"/>
        <v>7.7065204598651561E-3</v>
      </c>
      <c r="BL26" s="67"/>
      <c r="BM26" s="68">
        <f t="shared" si="49"/>
        <v>1.9266301149662889E-2</v>
      </c>
      <c r="BN26" s="67"/>
      <c r="BO26" s="68">
        <f t="shared" si="50"/>
        <v>7.7065204598651561E-3</v>
      </c>
      <c r="BP26" s="67"/>
      <c r="BQ26" s="68">
        <f t="shared" si="51"/>
        <v>1.9266301149662889E-2</v>
      </c>
      <c r="BR26" s="67"/>
      <c r="BS26" s="68">
        <f t="shared" si="52"/>
        <v>7.7065204598651561E-3</v>
      </c>
      <c r="BT26" s="67"/>
      <c r="BU26" s="68">
        <f t="shared" si="53"/>
        <v>1.9266301149662889E-2</v>
      </c>
      <c r="BV26" s="67"/>
      <c r="BW26" s="68">
        <f t="shared" si="54"/>
        <v>1.1967945105853253E-3</v>
      </c>
      <c r="BX26" s="67"/>
      <c r="BY26" s="68">
        <f t="shared" si="55"/>
        <v>2.991986276463313E-3</v>
      </c>
      <c r="BZ26" s="67"/>
      <c r="CA26" s="68">
        <f t="shared" si="56"/>
        <v>1.1967945105853253E-3</v>
      </c>
      <c r="CB26" s="67"/>
      <c r="CC26" s="68">
        <f t="shared" si="57"/>
        <v>2.991986276463313E-3</v>
      </c>
      <c r="CD26" s="67"/>
      <c r="CE26" s="68">
        <f t="shared" si="58"/>
        <v>2.4249460825833667E-3</v>
      </c>
      <c r="CF26" s="67"/>
      <c r="CG26" s="68">
        <f t="shared" si="59"/>
        <v>6.0623652064584165E-3</v>
      </c>
      <c r="CH26" s="67"/>
      <c r="CI26" s="68">
        <f t="shared" si="60"/>
        <v>1.0138783190111488E-3</v>
      </c>
      <c r="CJ26" s="67"/>
      <c r="CK26" s="68">
        <f t="shared" si="61"/>
        <v>2.5346957975278723E-3</v>
      </c>
      <c r="CL26" s="67"/>
    </row>
    <row r="27" spans="1:90" ht="15" customHeight="1">
      <c r="A27" s="59" t="s">
        <v>180</v>
      </c>
      <c r="B27" s="75"/>
      <c r="C27" s="53"/>
      <c r="D27" s="17"/>
      <c r="E27" s="61"/>
      <c r="F27" s="61"/>
      <c r="G27" s="16"/>
      <c r="H27" s="61"/>
      <c r="I27" s="16"/>
      <c r="J27" s="61"/>
      <c r="K27" s="16"/>
      <c r="L27" s="61"/>
      <c r="M27" s="16"/>
      <c r="N27" s="61"/>
      <c r="O27" s="16"/>
      <c r="P27" s="61"/>
      <c r="Q27" s="16"/>
      <c r="R27" s="61"/>
      <c r="S27" s="16"/>
      <c r="T27" s="61"/>
      <c r="U27" s="16"/>
      <c r="V27" s="61"/>
      <c r="W27" s="16"/>
      <c r="X27" s="61"/>
      <c r="Y27" s="16"/>
      <c r="Z27" s="61"/>
      <c r="AA27" s="16"/>
      <c r="AB27" s="61"/>
      <c r="AC27" s="16"/>
      <c r="AD27" s="61"/>
      <c r="AE27" s="16"/>
      <c r="AF27" s="61"/>
      <c r="AG27" s="16"/>
      <c r="AH27" s="61"/>
      <c r="AI27" s="16"/>
      <c r="AJ27" s="61"/>
      <c r="AK27" s="16"/>
      <c r="AL27" s="61"/>
      <c r="AM27" s="16"/>
      <c r="AN27" s="61"/>
      <c r="AO27" s="16"/>
      <c r="AP27" s="61"/>
      <c r="AQ27" s="16"/>
      <c r="AR27" s="61"/>
      <c r="AS27" s="16"/>
      <c r="AT27" s="61"/>
      <c r="AU27" s="16"/>
      <c r="AV27" s="61"/>
      <c r="AW27" s="16"/>
      <c r="AX27" s="61"/>
      <c r="AY27" s="16"/>
      <c r="AZ27" s="61"/>
      <c r="BA27" s="16"/>
      <c r="BB27" s="61"/>
      <c r="BC27" s="16"/>
      <c r="BD27" s="61"/>
      <c r="BE27" s="16"/>
      <c r="BF27" s="61"/>
      <c r="BG27" s="16"/>
      <c r="BH27" s="61"/>
      <c r="BI27" s="16"/>
      <c r="BJ27" s="61"/>
      <c r="BK27" s="16"/>
      <c r="BL27" s="61"/>
      <c r="BM27" s="16"/>
      <c r="BN27" s="61"/>
      <c r="BO27" s="16"/>
      <c r="BP27" s="61"/>
      <c r="BQ27" s="16"/>
      <c r="BR27" s="61"/>
      <c r="BS27" s="16"/>
      <c r="BT27" s="61"/>
      <c r="BU27" s="16"/>
      <c r="BV27" s="61"/>
      <c r="BW27" s="16"/>
      <c r="BX27" s="61"/>
      <c r="BY27" s="16"/>
      <c r="BZ27" s="61"/>
      <c r="CA27" s="16"/>
      <c r="CB27" s="61"/>
      <c r="CC27" s="16"/>
      <c r="CD27" s="61"/>
      <c r="CE27" s="16"/>
      <c r="CF27" s="61"/>
      <c r="CG27" s="16"/>
      <c r="CH27" s="61"/>
      <c r="CI27" s="16"/>
      <c r="CJ27" s="61"/>
      <c r="CK27" s="16"/>
      <c r="CL27" s="61"/>
    </row>
    <row r="28" spans="1:90" ht="15" customHeight="1">
      <c r="A28" s="63"/>
      <c r="B28" s="53" t="s">
        <v>181</v>
      </c>
      <c r="C28" s="64"/>
      <c r="D28" s="69" t="s">
        <v>182</v>
      </c>
      <c r="E28" s="71">
        <v>0.21740000000000001</v>
      </c>
      <c r="F28" s="67"/>
      <c r="G28" s="68">
        <f t="shared" ref="G28:G38" si="62">($E28*G$2*G$3/1000+($E28*$E$52*G$2/60/1000)*$E$54-($E28*G$2/1000/60)*$E$54)</f>
        <v>0.24812797907</v>
      </c>
      <c r="H28" s="67"/>
      <c r="I28" s="68">
        <f t="shared" ref="I28:I38" si="63">($E28*G$2*G$4/1000+($E28*$E$59*G$2/60/1000)*$E$61-($E28*G$2/1000/60)*$E$61)</f>
        <v>0.63321371883999999</v>
      </c>
      <c r="J28" s="67"/>
      <c r="K28" s="68">
        <f t="shared" ref="K28:K38" si="64">($E28*K$2*K$3/1000+($E28*$E$52*K$2/60/1000)*$E$54-($E28*K$2/1000/60)*$E$54)</f>
        <v>0.24812797907</v>
      </c>
      <c r="L28" s="67"/>
      <c r="M28" s="68">
        <f t="shared" ref="M28:M33" si="65">($E28*K$2*K$4/1000+($E28*$E$59*K$2/60/1000)*$E$61-($E28*K$2/1000/60)*$E$61)</f>
        <v>0.63321371883999999</v>
      </c>
      <c r="N28" s="67"/>
      <c r="O28" s="68">
        <f t="shared" ref="O28:O38" si="66">($E28*O$2*O$3/1000+($E28*$E$52*O$2/60/1000)*$E$54-($E28*O$2/1000/60)*$E$54)</f>
        <v>0.24812797907</v>
      </c>
      <c r="P28" s="67"/>
      <c r="Q28" s="68">
        <f t="shared" ref="Q28:Q33" si="67">($E28*O$2*O$4/1000+($E28*$E$59*O$2/60/1000)*$E$61-($E28*O$2/1000/60)*$E$61)</f>
        <v>0.63321371883999999</v>
      </c>
      <c r="R28" s="67"/>
      <c r="S28" s="68">
        <f t="shared" ref="S28:S38" si="68">($E28*S$2*S$3/1000+($E28*$E$52*S$2/60/1000)*$E$54-($E28*S$2/1000/60)*$E$54)</f>
        <v>0.24812797907</v>
      </c>
      <c r="T28" s="67"/>
      <c r="U28" s="68">
        <f t="shared" ref="U28:U33" si="69">($E28*S$2*S$4/1000+($E28*$E$59*S$2/60/1000)*$E$61-($E28*S$2/1000/60)*$E$61)</f>
        <v>0.63321371883999999</v>
      </c>
      <c r="V28" s="67"/>
      <c r="W28" s="68">
        <f t="shared" ref="W28:W38" si="70">($E28*W$2*W$3/1000+($E28*$E$52*W$2/60/1000)*$E$54-($E28*W$2/1000/60)*$E$54)</f>
        <v>0.19610220246999999</v>
      </c>
      <c r="X28" s="67"/>
      <c r="Y28" s="68">
        <f t="shared" ref="Y28:Y33" si="71">($E28*W$2*W$4/1000+($E28*$E$59*W$2/60/1000)*$E$61-($E28*W$2/1000/60)*$E$61)</f>
        <v>0.50044579963999991</v>
      </c>
      <c r="Z28" s="67"/>
      <c r="AA28" s="68">
        <f t="shared" ref="AA28:AA38" si="72">($E28*AA$2*AA$3/1000+($E28*$E$52*AA$2/60/1000)*$E$54-($E28*AA$2/1000/60)*$E$54)</f>
        <v>0.19610220246999999</v>
      </c>
      <c r="AB28" s="67"/>
      <c r="AC28" s="68">
        <f t="shared" ref="AC28:AC33" si="73">($E28*AA$2*AA$4/1000+($E28*$E$59*AA$2/60/1000)*$E$61-($E28*AA$2/1000/60)*$E$61)</f>
        <v>0.50044579963999991</v>
      </c>
      <c r="AD28" s="67"/>
      <c r="AE28" s="68">
        <f t="shared" ref="AE28:AE38" si="74">($E28*AE$2*AE$3/1000+($E28*$E$52*AE$2/60/1000)*$E$54-($E28*AE$2/1000/60)*$E$54)</f>
        <v>0.19610220246999999</v>
      </c>
      <c r="AF28" s="67"/>
      <c r="AG28" s="68">
        <f t="shared" ref="AG28:AG33" si="75">($E28*AE$2*AE$4/1000+($E28*$E$59*AE$2/60/1000)*$E$61-($E28*AE$2/1000/60)*$E$61)</f>
        <v>0.50044579963999991</v>
      </c>
      <c r="AH28" s="67"/>
      <c r="AI28" s="68">
        <f t="shared" ref="AI28:AI38" si="76">($E28*AI$2*AI$3/1000+($E28*$E$52*AI$2/60/1000)*$E$54-($E28*AI$2/1000/60)*$E$54)</f>
        <v>0.45467905599999997</v>
      </c>
      <c r="AJ28" s="67"/>
      <c r="AK28" s="68">
        <f t="shared" ref="AK28:AK33" si="77">($E28*AI$2*AI$4/1000+($E28*$E$59*AI$2/60/1000)*$E$61-($E28*AI$2/1000/60)*$E$61)</f>
        <v>1.160324672</v>
      </c>
      <c r="AL28" s="67"/>
      <c r="AM28" s="68">
        <f t="shared" ref="AM28:AM38" si="78">($E28*AM$2*AM$3/1000+($E28*$E$52*AM$2/60/1000)*$E$54-($E28*AM$2/1000/60)*$E$54)</f>
        <v>0.45467905599999997</v>
      </c>
      <c r="AN28" s="67"/>
      <c r="AO28" s="68">
        <f t="shared" ref="AO28:AO33" si="79">($E28*AM$2*AM$4/1000+($E28*$E$59*AM$2/60/1000)*$E$61-($E28*AM$2/1000/60)*$E$61)</f>
        <v>1.160324672</v>
      </c>
      <c r="AP28" s="67"/>
      <c r="AQ28" s="68">
        <f t="shared" ref="AQ28:AQ38" si="80">($E28*AQ$2*AQ$3/1000+($E28*$E$52*AQ$2/60/1000)*$E$54-($E28*AQ$2/1000/60)*$E$54)</f>
        <v>0.30056908749999994</v>
      </c>
      <c r="AR28" s="67"/>
      <c r="AS28" s="68">
        <f t="shared" ref="AS28:AS33" si="81">($E28*AQ$2*AQ$4/1000+($E28*$E$59*AQ$2/60/1000)*$E$61-($E28*AQ$2/1000/60)*$E$61)</f>
        <v>0.76704155000000007</v>
      </c>
      <c r="AT28" s="67"/>
      <c r="AU28" s="68">
        <f t="shared" ref="AU28:AU38" si="82">($E28*AU$2*AU$3/1000+($E28*$E$52*AU$2/60/1000)*$E$54-($E28*AU$2/1000/60)*$E$54)</f>
        <v>0.31783814780000008</v>
      </c>
      <c r="AV28" s="67"/>
      <c r="AW28" s="68">
        <f t="shared" ref="AW28:AW33" si="83">($E28*AU$2*AU$4/1000+($E28*$E$59*AU$2/60/1000)*$E$61-($E28*AU$2/1000/60)*$E$61)</f>
        <v>0.81111157359999997</v>
      </c>
      <c r="AX28" s="67"/>
      <c r="AY28" s="68">
        <f t="shared" ref="AY28:AY38" si="84">($E28*AY$2*AY$3/1000+($E28*$E$52*AY$2/60/1000)*$E$54-($E28*AY$2/1000/60)*$E$54)</f>
        <v>0.32234121922000009</v>
      </c>
      <c r="AZ28" s="67"/>
      <c r="BA28" s="68">
        <f t="shared" ref="BA28:BA33" si="85">($E28*AY$2*AY$4/1000+($E28*$E$59*AY$2/60/1000)*$E$61-($E28*AY$2/1000/60)*$E$61)</f>
        <v>0.82260325064000006</v>
      </c>
      <c r="BB28" s="67"/>
      <c r="BC28" s="68">
        <f t="shared" ref="BC28:BC38" si="86">($E28*BC$2*BC$3/1000+($E28*$E$52*BC$2/60/1000)*$E$54-($E28*BC$2/1000/60)*$E$54)</f>
        <v>0.32234121922000009</v>
      </c>
      <c r="BD28" s="67"/>
      <c r="BE28" s="68">
        <f t="shared" ref="BE28:BE33" si="87">($E28*BC$2*BC$4/1000+($E28*$E$59*BC$2/60/1000)*$E$61-($E28*BC$2/1000/60)*$E$61)</f>
        <v>0.82260325064000006</v>
      </c>
      <c r="BF28" s="67"/>
      <c r="BG28" s="68">
        <f t="shared" ref="BG28:BG38" si="88">($E28*BG$2*BG$3/1000+($E28*$E$52*BG$2/60/1000)*$E$54-($E28*BG$2/1000/60)*$E$54)</f>
        <v>0.32234121922000009</v>
      </c>
      <c r="BH28" s="67"/>
      <c r="BI28" s="68">
        <f t="shared" ref="BI28:BI33" si="89">($E28*BG$2*BG$4/1000+($E28*$E$59*BG$2/60/1000)*$E$61-($E28*BG$2/1000/60)*$E$61)</f>
        <v>0.82260325064000006</v>
      </c>
      <c r="BJ28" s="67"/>
      <c r="BK28" s="68">
        <f t="shared" ref="BK28:BK38" si="90">($E28*BK$2*BK$3/1000+($E28*$E$52*BK$2/60/1000)*$E$54-($E28*BK$2/1000/60)*$E$54)</f>
        <v>0.32234121922000009</v>
      </c>
      <c r="BL28" s="67"/>
      <c r="BM28" s="68">
        <f t="shared" ref="BM28:BM33" si="91">($E28*BK$2*BK$4/1000+($E28*$E$59*BK$2/60/1000)*$E$61-($E28*BK$2/1000/60)*$E$61)</f>
        <v>0.82260325064000006</v>
      </c>
      <c r="BN28" s="67"/>
      <c r="BO28" s="68">
        <f t="shared" ref="BO28:BO38" si="92">($E28*BO$2*BO$3/1000+($E28*$E$52*BO$2/60/1000)*$E$54-($E28*BO$2/1000/60)*$E$54)</f>
        <v>0.32234121922000009</v>
      </c>
      <c r="BP28" s="67"/>
      <c r="BQ28" s="68">
        <f t="shared" ref="BQ28:BQ33" si="93">($E28*BO$2*BO$4/1000+($E28*$E$59*BO$2/60/1000)*$E$61-($E28*BO$2/1000/60)*$E$61)</f>
        <v>0.82260325064000006</v>
      </c>
      <c r="BR28" s="67"/>
      <c r="BS28" s="68">
        <f t="shared" ref="BS28:BS38" si="94">($E28*BS$2*BS$3/1000+($E28*$E$52*BS$2/60/1000)*$E$54-($E28*BS$2/1000/60)*$E$54)</f>
        <v>0.32234121922000009</v>
      </c>
      <c r="BT28" s="67"/>
      <c r="BU28" s="68">
        <f t="shared" ref="BU28:BU33" si="95">($E28*BS$2*BS$4/1000+($E28*$E$59*BS$2/60/1000)*$E$61-($E28*BS$2/1000/60)*$E$61)</f>
        <v>0.82260325064000006</v>
      </c>
      <c r="BV28" s="67"/>
      <c r="BW28" s="68">
        <f t="shared" ref="BW28:BW38" si="96">($E28*BW$2*BW$3/1000+($E28*$E$52*BW$2/60/1000)*$E$54-($E28*BW$2/1000/60)*$E$54)</f>
        <v>5.0058415299999999E-2</v>
      </c>
      <c r="BX28" s="67"/>
      <c r="BY28" s="68">
        <f t="shared" ref="BY28:BY33" si="97">($E28*BW$2*BW$4/1000+($E28*$E$59*BW$2/60/1000)*$E$61-($E28*BW$2/1000/60)*$E$61)</f>
        <v>0.12774728360000001</v>
      </c>
      <c r="BZ28" s="67"/>
      <c r="CA28" s="68">
        <f t="shared" ref="CA28:CA38" si="98">($E28*CA$2*CA$3/1000+($E28*$E$52*CA$2/60/1000)*$E$54-($E28*CA$2/1000/60)*$E$54)</f>
        <v>5.0058415299999999E-2</v>
      </c>
      <c r="CB28" s="67"/>
      <c r="CC28" s="68">
        <f t="shared" ref="CC28:CC33" si="99">($E28*CA$2*CA$4/1000+($E28*$E$59*CA$2/60/1000)*$E$61-($E28*CA$2/1000/60)*$E$61)</f>
        <v>0.12774728360000001</v>
      </c>
      <c r="CD28" s="67"/>
      <c r="CE28" s="68">
        <f t="shared" ref="CE28:CE38" si="100">($E28*CE$2*CE$3/1000+($E28*$E$52*CE$2/60/1000)*$E$54-($E28*CE$2/1000/60)*$E$54)</f>
        <v>0.1014284048</v>
      </c>
      <c r="CF28" s="67"/>
      <c r="CG28" s="68">
        <f t="shared" ref="CG28:CG33" si="101">($E28*CE$2*CE$4/1000+($E28*$E$59*CE$2/60/1000)*$E$61-($E28*CE$2/1000/60)*$E$61)</f>
        <v>0.2588416576</v>
      </c>
      <c r="CH28" s="67"/>
      <c r="CI28" s="68">
        <f t="shared" ref="CI28:CI38" si="102">($E28*CI$2*CI$3/1000+($E28*$E$52*CI$2/60/1000)*$E$54-($E28*CI$2/1000/60)*$E$54)</f>
        <v>4.2407565799999991E-2</v>
      </c>
      <c r="CJ28" s="67"/>
      <c r="CK28" s="68">
        <f t="shared" ref="CK28:CK33" si="103">($E28*CI$2*CI$4/1000+($E28*$E$59*CI$2/60/1000)*$E$61-($E28*CI$2/1000/60)*$E$61)</f>
        <v>0.10822258959999999</v>
      </c>
      <c r="CL28" s="67"/>
    </row>
    <row r="29" spans="1:90" ht="15" customHeight="1">
      <c r="A29" s="63"/>
      <c r="B29" s="53" t="s">
        <v>183</v>
      </c>
      <c r="C29" s="64"/>
      <c r="D29" s="69" t="s">
        <v>184</v>
      </c>
      <c r="E29" s="71">
        <v>0.7833</v>
      </c>
      <c r="F29" s="67"/>
      <c r="G29" s="68">
        <f t="shared" si="62"/>
        <v>0.89401401106499989</v>
      </c>
      <c r="H29" s="67"/>
      <c r="I29" s="68">
        <f t="shared" si="63"/>
        <v>2.2814917477800005</v>
      </c>
      <c r="J29" s="67"/>
      <c r="K29" s="68">
        <f t="shared" si="64"/>
        <v>0.89401401106499989</v>
      </c>
      <c r="L29" s="67"/>
      <c r="M29" s="68">
        <f t="shared" si="65"/>
        <v>2.2814917477800005</v>
      </c>
      <c r="N29" s="67"/>
      <c r="O29" s="68">
        <f t="shared" si="66"/>
        <v>0.89401401106499989</v>
      </c>
      <c r="P29" s="67"/>
      <c r="Q29" s="68">
        <f t="shared" si="67"/>
        <v>2.2814917477800005</v>
      </c>
      <c r="R29" s="67"/>
      <c r="S29" s="68">
        <f t="shared" si="68"/>
        <v>0.89401401106499989</v>
      </c>
      <c r="T29" s="67"/>
      <c r="U29" s="68">
        <f t="shared" si="69"/>
        <v>2.2814917477800005</v>
      </c>
      <c r="V29" s="67"/>
      <c r="W29" s="68">
        <f t="shared" si="70"/>
        <v>0.70656327136499997</v>
      </c>
      <c r="X29" s="67"/>
      <c r="Y29" s="68">
        <f t="shared" si="71"/>
        <v>1.8031241713799997</v>
      </c>
      <c r="Z29" s="67"/>
      <c r="AA29" s="68">
        <f t="shared" si="72"/>
        <v>0.70656327136499997</v>
      </c>
      <c r="AB29" s="67"/>
      <c r="AC29" s="68">
        <f t="shared" si="73"/>
        <v>1.8031241713799997</v>
      </c>
      <c r="AD29" s="67"/>
      <c r="AE29" s="68">
        <f t="shared" si="74"/>
        <v>0.70656327136499997</v>
      </c>
      <c r="AF29" s="67"/>
      <c r="AG29" s="68">
        <f t="shared" si="75"/>
        <v>1.8031241713799997</v>
      </c>
      <c r="AH29" s="67"/>
      <c r="AI29" s="68">
        <f t="shared" si="76"/>
        <v>1.6382249520000001</v>
      </c>
      <c r="AJ29" s="67"/>
      <c r="AK29" s="68">
        <f t="shared" si="77"/>
        <v>4.1806914239999999</v>
      </c>
      <c r="AL29" s="67"/>
      <c r="AM29" s="68">
        <f t="shared" si="78"/>
        <v>1.6382249520000001</v>
      </c>
      <c r="AN29" s="67"/>
      <c r="AO29" s="68">
        <f t="shared" si="79"/>
        <v>4.1806914239999999</v>
      </c>
      <c r="AP29" s="67"/>
      <c r="AQ29" s="68">
        <f t="shared" si="80"/>
        <v>1.0829612062499998</v>
      </c>
      <c r="AR29" s="67"/>
      <c r="AS29" s="68">
        <f t="shared" si="81"/>
        <v>2.7636782249999996</v>
      </c>
      <c r="AT29" s="67"/>
      <c r="AU29" s="68">
        <f t="shared" si="82"/>
        <v>1.1451822501</v>
      </c>
      <c r="AV29" s="67"/>
      <c r="AW29" s="68">
        <f t="shared" si="83"/>
        <v>2.9224641011999997</v>
      </c>
      <c r="AX29" s="67"/>
      <c r="AY29" s="68">
        <f t="shared" si="84"/>
        <v>1.16140697799</v>
      </c>
      <c r="AZ29" s="67"/>
      <c r="BA29" s="68">
        <f t="shared" si="85"/>
        <v>2.9638690258800007</v>
      </c>
      <c r="BB29" s="67"/>
      <c r="BC29" s="68">
        <f t="shared" si="86"/>
        <v>1.16140697799</v>
      </c>
      <c r="BD29" s="67"/>
      <c r="BE29" s="68">
        <f t="shared" si="87"/>
        <v>2.9638690258800007</v>
      </c>
      <c r="BF29" s="67"/>
      <c r="BG29" s="68">
        <f t="shared" si="88"/>
        <v>1.16140697799</v>
      </c>
      <c r="BH29" s="67"/>
      <c r="BI29" s="68">
        <f t="shared" si="89"/>
        <v>2.9638690258800007</v>
      </c>
      <c r="BJ29" s="67"/>
      <c r="BK29" s="68">
        <f t="shared" si="90"/>
        <v>1.16140697799</v>
      </c>
      <c r="BL29" s="67"/>
      <c r="BM29" s="68">
        <f t="shared" si="91"/>
        <v>2.9638690258800007</v>
      </c>
      <c r="BN29" s="67"/>
      <c r="BO29" s="68">
        <f t="shared" si="92"/>
        <v>1.16140697799</v>
      </c>
      <c r="BP29" s="67"/>
      <c r="BQ29" s="68">
        <f t="shared" si="93"/>
        <v>2.9638690258800007</v>
      </c>
      <c r="BR29" s="67"/>
      <c r="BS29" s="68">
        <f t="shared" si="94"/>
        <v>1.16140697799</v>
      </c>
      <c r="BT29" s="67"/>
      <c r="BU29" s="68">
        <f t="shared" si="95"/>
        <v>2.9638690258800007</v>
      </c>
      <c r="BV29" s="67"/>
      <c r="BW29" s="68">
        <f t="shared" si="96"/>
        <v>0.18036226634999997</v>
      </c>
      <c r="BX29" s="67"/>
      <c r="BY29" s="68">
        <f t="shared" si="97"/>
        <v>0.46027804619999996</v>
      </c>
      <c r="BZ29" s="67"/>
      <c r="CA29" s="68">
        <f t="shared" si="98"/>
        <v>0.18036226634999997</v>
      </c>
      <c r="CB29" s="67"/>
      <c r="CC29" s="68">
        <f t="shared" si="99"/>
        <v>0.46027804619999996</v>
      </c>
      <c r="CD29" s="67"/>
      <c r="CE29" s="68">
        <f t="shared" si="100"/>
        <v>0.36545018160000003</v>
      </c>
      <c r="CF29" s="67"/>
      <c r="CG29" s="68">
        <f t="shared" si="101"/>
        <v>0.93261577920000005</v>
      </c>
      <c r="CH29" s="67"/>
      <c r="CI29" s="68">
        <f t="shared" si="102"/>
        <v>0.15279598109999998</v>
      </c>
      <c r="CJ29" s="67"/>
      <c r="CK29" s="68">
        <f t="shared" si="103"/>
        <v>0.38992987319999994</v>
      </c>
      <c r="CL29" s="67"/>
    </row>
    <row r="30" spans="1:90" ht="15" customHeight="1">
      <c r="A30" s="63"/>
      <c r="B30" s="53" t="s">
        <v>185</v>
      </c>
      <c r="C30" s="64"/>
      <c r="D30" s="69" t="s">
        <v>186</v>
      </c>
      <c r="E30" s="71">
        <v>3.39E-2</v>
      </c>
      <c r="F30" s="67"/>
      <c r="G30" s="68">
        <f t="shared" si="62"/>
        <v>3.8691529394999993E-2</v>
      </c>
      <c r="H30" s="67"/>
      <c r="I30" s="68">
        <f t="shared" si="63"/>
        <v>9.8739397740000012E-2</v>
      </c>
      <c r="J30" s="67"/>
      <c r="K30" s="68">
        <f t="shared" si="64"/>
        <v>3.8691529394999993E-2</v>
      </c>
      <c r="L30" s="67"/>
      <c r="M30" s="68">
        <f t="shared" si="65"/>
        <v>9.8739397740000012E-2</v>
      </c>
      <c r="N30" s="67"/>
      <c r="O30" s="68">
        <f t="shared" si="66"/>
        <v>3.8691529394999993E-2</v>
      </c>
      <c r="P30" s="67"/>
      <c r="Q30" s="68">
        <f t="shared" si="67"/>
        <v>9.8739397740000012E-2</v>
      </c>
      <c r="R30" s="67"/>
      <c r="S30" s="68">
        <f t="shared" si="68"/>
        <v>3.8691529394999993E-2</v>
      </c>
      <c r="T30" s="67"/>
      <c r="U30" s="68">
        <f t="shared" si="69"/>
        <v>9.8739397740000012E-2</v>
      </c>
      <c r="V30" s="67"/>
      <c r="W30" s="68">
        <f t="shared" si="70"/>
        <v>3.0578954294999999E-2</v>
      </c>
      <c r="X30" s="67"/>
      <c r="Y30" s="68">
        <f t="shared" si="71"/>
        <v>7.8036396539999983E-2</v>
      </c>
      <c r="Z30" s="67"/>
      <c r="AA30" s="68">
        <f t="shared" si="72"/>
        <v>3.0578954294999999E-2</v>
      </c>
      <c r="AB30" s="67"/>
      <c r="AC30" s="68">
        <f t="shared" si="73"/>
        <v>7.8036396539999983E-2</v>
      </c>
      <c r="AD30" s="67"/>
      <c r="AE30" s="68">
        <f t="shared" si="74"/>
        <v>3.0578954294999999E-2</v>
      </c>
      <c r="AF30" s="67"/>
      <c r="AG30" s="68">
        <f t="shared" si="75"/>
        <v>7.8036396539999983E-2</v>
      </c>
      <c r="AH30" s="67"/>
      <c r="AI30" s="68">
        <f t="shared" si="76"/>
        <v>7.0899816000000004E-2</v>
      </c>
      <c r="AJ30" s="67"/>
      <c r="AK30" s="68">
        <f t="shared" si="77"/>
        <v>0.18093379199999998</v>
      </c>
      <c r="AL30" s="67"/>
      <c r="AM30" s="68">
        <f t="shared" si="78"/>
        <v>7.0899816000000004E-2</v>
      </c>
      <c r="AN30" s="67"/>
      <c r="AO30" s="68">
        <f t="shared" si="79"/>
        <v>0.18093379199999998</v>
      </c>
      <c r="AP30" s="67"/>
      <c r="AQ30" s="68">
        <f t="shared" si="80"/>
        <v>4.6868868749999994E-2</v>
      </c>
      <c r="AR30" s="67"/>
      <c r="AS30" s="68">
        <f t="shared" si="81"/>
        <v>0.11960767500000001</v>
      </c>
      <c r="AT30" s="67"/>
      <c r="AU30" s="68">
        <f t="shared" si="82"/>
        <v>4.9561698299999991E-2</v>
      </c>
      <c r="AV30" s="67"/>
      <c r="AW30" s="68">
        <f t="shared" si="83"/>
        <v>0.12647967959999998</v>
      </c>
      <c r="AX30" s="67"/>
      <c r="AY30" s="68">
        <f t="shared" si="84"/>
        <v>5.0263879170000005E-2</v>
      </c>
      <c r="AZ30" s="67"/>
      <c r="BA30" s="68">
        <f t="shared" si="85"/>
        <v>0.12827162004000001</v>
      </c>
      <c r="BB30" s="67"/>
      <c r="BC30" s="68">
        <f t="shared" si="86"/>
        <v>5.0263879170000005E-2</v>
      </c>
      <c r="BD30" s="67"/>
      <c r="BE30" s="68">
        <f t="shared" si="87"/>
        <v>0.12827162004000001</v>
      </c>
      <c r="BF30" s="67"/>
      <c r="BG30" s="68">
        <f t="shared" si="88"/>
        <v>5.0263879170000005E-2</v>
      </c>
      <c r="BH30" s="67"/>
      <c r="BI30" s="68">
        <f t="shared" si="89"/>
        <v>0.12827162004000001</v>
      </c>
      <c r="BJ30" s="67"/>
      <c r="BK30" s="68">
        <f t="shared" si="90"/>
        <v>5.0263879170000005E-2</v>
      </c>
      <c r="BL30" s="67"/>
      <c r="BM30" s="68">
        <f t="shared" si="91"/>
        <v>0.12827162004000001</v>
      </c>
      <c r="BN30" s="67"/>
      <c r="BO30" s="68">
        <f t="shared" si="92"/>
        <v>5.0263879170000005E-2</v>
      </c>
      <c r="BP30" s="67"/>
      <c r="BQ30" s="68">
        <f t="shared" si="93"/>
        <v>0.12827162004000001</v>
      </c>
      <c r="BR30" s="67"/>
      <c r="BS30" s="68">
        <f t="shared" si="94"/>
        <v>5.0263879170000005E-2</v>
      </c>
      <c r="BT30" s="67"/>
      <c r="BU30" s="68">
        <f t="shared" si="95"/>
        <v>0.12827162004000001</v>
      </c>
      <c r="BV30" s="67"/>
      <c r="BW30" s="68">
        <f t="shared" si="96"/>
        <v>7.8057970499999987E-3</v>
      </c>
      <c r="BX30" s="67"/>
      <c r="BY30" s="68">
        <f t="shared" si="97"/>
        <v>1.99201146E-2</v>
      </c>
      <c r="BZ30" s="67"/>
      <c r="CA30" s="68">
        <f t="shared" si="98"/>
        <v>7.8057970499999987E-3</v>
      </c>
      <c r="CB30" s="67"/>
      <c r="CC30" s="68">
        <f t="shared" si="99"/>
        <v>1.99201146E-2</v>
      </c>
      <c r="CD30" s="67"/>
      <c r="CE30" s="68">
        <f t="shared" si="100"/>
        <v>1.58161128E-2</v>
      </c>
      <c r="CF30" s="67"/>
      <c r="CG30" s="68">
        <f t="shared" si="101"/>
        <v>4.0362153599999992E-2</v>
      </c>
      <c r="CH30" s="67"/>
      <c r="CI30" s="68">
        <f t="shared" si="102"/>
        <v>6.6127712999999987E-3</v>
      </c>
      <c r="CJ30" s="67"/>
      <c r="CK30" s="68">
        <f t="shared" si="103"/>
        <v>1.6875555599999998E-2</v>
      </c>
      <c r="CL30" s="67"/>
    </row>
    <row r="31" spans="1:90" ht="15" customHeight="1">
      <c r="A31" s="63"/>
      <c r="B31" s="53" t="s">
        <v>187</v>
      </c>
      <c r="C31" s="64"/>
      <c r="D31" s="69" t="s">
        <v>188</v>
      </c>
      <c r="E31" s="71">
        <v>0.18629999999999999</v>
      </c>
      <c r="F31" s="67"/>
      <c r="G31" s="68">
        <f t="shared" si="62"/>
        <v>0.21263221021500001</v>
      </c>
      <c r="H31" s="67"/>
      <c r="I31" s="68">
        <f t="shared" si="63"/>
        <v>0.54262978757999991</v>
      </c>
      <c r="J31" s="67"/>
      <c r="K31" s="68">
        <f t="shared" si="64"/>
        <v>0.21263221021500001</v>
      </c>
      <c r="L31" s="67"/>
      <c r="M31" s="68">
        <f t="shared" si="65"/>
        <v>0.54262978757999991</v>
      </c>
      <c r="N31" s="67"/>
      <c r="O31" s="68">
        <f t="shared" si="66"/>
        <v>0.21263221021500001</v>
      </c>
      <c r="P31" s="67"/>
      <c r="Q31" s="68">
        <f t="shared" si="67"/>
        <v>0.54262978757999991</v>
      </c>
      <c r="R31" s="67"/>
      <c r="S31" s="68">
        <f t="shared" si="68"/>
        <v>0.21263221021500001</v>
      </c>
      <c r="T31" s="67"/>
      <c r="U31" s="68">
        <f t="shared" si="69"/>
        <v>0.54262978757999991</v>
      </c>
      <c r="V31" s="67"/>
      <c r="W31" s="68">
        <f t="shared" si="70"/>
        <v>0.16804894351499999</v>
      </c>
      <c r="X31" s="67"/>
      <c r="Y31" s="68">
        <f t="shared" si="71"/>
        <v>0.42885488717999992</v>
      </c>
      <c r="Z31" s="67"/>
      <c r="AA31" s="68">
        <f t="shared" si="72"/>
        <v>0.16804894351499999</v>
      </c>
      <c r="AB31" s="67"/>
      <c r="AC31" s="68">
        <f t="shared" si="73"/>
        <v>0.42885488717999992</v>
      </c>
      <c r="AD31" s="67"/>
      <c r="AE31" s="68">
        <f t="shared" si="74"/>
        <v>0.16804894351499999</v>
      </c>
      <c r="AF31" s="67"/>
      <c r="AG31" s="68">
        <f t="shared" si="75"/>
        <v>0.42885488717999992</v>
      </c>
      <c r="AH31" s="67"/>
      <c r="AI31" s="68">
        <f t="shared" si="76"/>
        <v>0.38963527200000003</v>
      </c>
      <c r="AJ31" s="67"/>
      <c r="AK31" s="68">
        <f t="shared" si="77"/>
        <v>0.99433526399999994</v>
      </c>
      <c r="AL31" s="67"/>
      <c r="AM31" s="68">
        <f t="shared" si="78"/>
        <v>0.38963527200000003</v>
      </c>
      <c r="AN31" s="67"/>
      <c r="AO31" s="68">
        <f t="shared" si="79"/>
        <v>0.99433526399999994</v>
      </c>
      <c r="AP31" s="67"/>
      <c r="AQ31" s="68">
        <f t="shared" si="80"/>
        <v>0.25757139374999999</v>
      </c>
      <c r="AR31" s="67"/>
      <c r="AS31" s="68">
        <f t="shared" si="81"/>
        <v>0.65731297499999997</v>
      </c>
      <c r="AT31" s="67"/>
      <c r="AU31" s="68">
        <f t="shared" si="82"/>
        <v>0.27237004110000002</v>
      </c>
      <c r="AV31" s="67"/>
      <c r="AW31" s="68">
        <f t="shared" si="83"/>
        <v>0.69507859319999998</v>
      </c>
      <c r="AX31" s="67"/>
      <c r="AY31" s="68">
        <f t="shared" si="84"/>
        <v>0.27622892889</v>
      </c>
      <c r="AZ31" s="67"/>
      <c r="BA31" s="68">
        <f t="shared" si="85"/>
        <v>0.70492633668000004</v>
      </c>
      <c r="BB31" s="67"/>
      <c r="BC31" s="68">
        <f t="shared" si="86"/>
        <v>0.27622892889</v>
      </c>
      <c r="BD31" s="67"/>
      <c r="BE31" s="68">
        <f t="shared" si="87"/>
        <v>0.70492633668000004</v>
      </c>
      <c r="BF31" s="67"/>
      <c r="BG31" s="68">
        <f t="shared" si="88"/>
        <v>0.27622892889</v>
      </c>
      <c r="BH31" s="67"/>
      <c r="BI31" s="68">
        <f t="shared" si="89"/>
        <v>0.70492633668000004</v>
      </c>
      <c r="BJ31" s="67"/>
      <c r="BK31" s="68">
        <f t="shared" si="90"/>
        <v>0.27622892889</v>
      </c>
      <c r="BL31" s="67"/>
      <c r="BM31" s="68">
        <f t="shared" si="91"/>
        <v>0.70492633668000004</v>
      </c>
      <c r="BN31" s="67"/>
      <c r="BO31" s="68">
        <f t="shared" si="92"/>
        <v>0.27622892889</v>
      </c>
      <c r="BP31" s="67"/>
      <c r="BQ31" s="68">
        <f t="shared" si="93"/>
        <v>0.70492633668000004</v>
      </c>
      <c r="BR31" s="67"/>
      <c r="BS31" s="68">
        <f t="shared" si="94"/>
        <v>0.27622892889</v>
      </c>
      <c r="BT31" s="67"/>
      <c r="BU31" s="68">
        <f t="shared" si="95"/>
        <v>0.70492633668000004</v>
      </c>
      <c r="BV31" s="67"/>
      <c r="BW31" s="68">
        <f t="shared" si="96"/>
        <v>4.2897344849999991E-2</v>
      </c>
      <c r="BX31" s="67"/>
      <c r="BY31" s="68">
        <f t="shared" si="97"/>
        <v>0.1094724882</v>
      </c>
      <c r="BZ31" s="67"/>
      <c r="CA31" s="68">
        <f t="shared" si="98"/>
        <v>4.2897344849999991E-2</v>
      </c>
      <c r="CB31" s="67"/>
      <c r="CC31" s="68">
        <f t="shared" si="99"/>
        <v>0.1094724882</v>
      </c>
      <c r="CD31" s="67"/>
      <c r="CE31" s="68">
        <f t="shared" si="100"/>
        <v>8.6918637599999987E-2</v>
      </c>
      <c r="CF31" s="67"/>
      <c r="CG31" s="68">
        <f t="shared" si="101"/>
        <v>0.22181325119999998</v>
      </c>
      <c r="CH31" s="67"/>
      <c r="CI31" s="68">
        <f t="shared" si="102"/>
        <v>3.6340982099999995E-2</v>
      </c>
      <c r="CJ31" s="67"/>
      <c r="CK31" s="68">
        <f t="shared" si="103"/>
        <v>9.2740885199999984E-2</v>
      </c>
      <c r="CL31" s="67"/>
    </row>
    <row r="32" spans="1:90" ht="15" customHeight="1">
      <c r="A32" s="63"/>
      <c r="B32" s="73" t="s">
        <v>189</v>
      </c>
      <c r="C32" s="74"/>
      <c r="D32" s="65" t="s">
        <v>190</v>
      </c>
      <c r="E32" s="70">
        <v>2.0000000000000001E-4</v>
      </c>
      <c r="F32" s="67"/>
      <c r="G32" s="68">
        <f t="shared" si="62"/>
        <v>2.2826861000000003E-4</v>
      </c>
      <c r="H32" s="67"/>
      <c r="I32" s="68">
        <f t="shared" si="63"/>
        <v>5.8253332000000012E-4</v>
      </c>
      <c r="J32" s="67"/>
      <c r="K32" s="68">
        <f t="shared" si="64"/>
        <v>2.2826861000000003E-4</v>
      </c>
      <c r="L32" s="67"/>
      <c r="M32" s="68">
        <f t="shared" si="65"/>
        <v>5.8253332000000012E-4</v>
      </c>
      <c r="N32" s="67"/>
      <c r="O32" s="68">
        <f t="shared" si="66"/>
        <v>2.2826861000000003E-4</v>
      </c>
      <c r="P32" s="67"/>
      <c r="Q32" s="68">
        <f t="shared" si="67"/>
        <v>5.8253332000000012E-4</v>
      </c>
      <c r="R32" s="67"/>
      <c r="S32" s="68">
        <f t="shared" si="68"/>
        <v>2.2826861000000003E-4</v>
      </c>
      <c r="T32" s="67"/>
      <c r="U32" s="68">
        <f t="shared" si="69"/>
        <v>5.8253332000000012E-4</v>
      </c>
      <c r="V32" s="67"/>
      <c r="W32" s="68">
        <f t="shared" si="70"/>
        <v>1.8040680999999997E-4</v>
      </c>
      <c r="X32" s="67"/>
      <c r="Y32" s="68">
        <f t="shared" si="71"/>
        <v>4.6039171999999999E-4</v>
      </c>
      <c r="Z32" s="67"/>
      <c r="AA32" s="68">
        <f t="shared" si="72"/>
        <v>1.8040680999999997E-4</v>
      </c>
      <c r="AB32" s="67"/>
      <c r="AC32" s="68">
        <f t="shared" si="73"/>
        <v>4.6039171999999999E-4</v>
      </c>
      <c r="AD32" s="67"/>
      <c r="AE32" s="68">
        <f t="shared" si="74"/>
        <v>1.8040680999999997E-4</v>
      </c>
      <c r="AF32" s="67"/>
      <c r="AG32" s="68">
        <f t="shared" si="75"/>
        <v>4.6039171999999999E-4</v>
      </c>
      <c r="AH32" s="67"/>
      <c r="AI32" s="68">
        <f t="shared" si="76"/>
        <v>4.18288E-4</v>
      </c>
      <c r="AJ32" s="67"/>
      <c r="AK32" s="68">
        <f t="shared" si="77"/>
        <v>1.067456E-3</v>
      </c>
      <c r="AL32" s="67"/>
      <c r="AM32" s="68">
        <f t="shared" si="78"/>
        <v>4.18288E-4</v>
      </c>
      <c r="AN32" s="67"/>
      <c r="AO32" s="68">
        <f t="shared" si="79"/>
        <v>1.067456E-3</v>
      </c>
      <c r="AP32" s="67"/>
      <c r="AQ32" s="68">
        <f t="shared" si="80"/>
        <v>2.7651250000000003E-4</v>
      </c>
      <c r="AR32" s="67"/>
      <c r="AS32" s="68">
        <f t="shared" si="81"/>
        <v>7.0564999999999994E-4</v>
      </c>
      <c r="AT32" s="67"/>
      <c r="AU32" s="68">
        <f t="shared" si="82"/>
        <v>2.9239940000000002E-4</v>
      </c>
      <c r="AV32" s="67"/>
      <c r="AW32" s="68">
        <f t="shared" si="83"/>
        <v>7.4619280000000018E-4</v>
      </c>
      <c r="AX32" s="67"/>
      <c r="AY32" s="68">
        <f t="shared" si="84"/>
        <v>2.9654206000000009E-4</v>
      </c>
      <c r="AZ32" s="67"/>
      <c r="BA32" s="68">
        <f t="shared" si="85"/>
        <v>7.567647200000001E-4</v>
      </c>
      <c r="BB32" s="67"/>
      <c r="BC32" s="68">
        <f t="shared" si="86"/>
        <v>2.9654206000000009E-4</v>
      </c>
      <c r="BD32" s="67"/>
      <c r="BE32" s="68">
        <f t="shared" si="87"/>
        <v>7.567647200000001E-4</v>
      </c>
      <c r="BF32" s="67"/>
      <c r="BG32" s="68">
        <f t="shared" si="88"/>
        <v>2.9654206000000009E-4</v>
      </c>
      <c r="BH32" s="67"/>
      <c r="BI32" s="68">
        <f t="shared" si="89"/>
        <v>7.567647200000001E-4</v>
      </c>
      <c r="BJ32" s="67"/>
      <c r="BK32" s="68">
        <f t="shared" si="90"/>
        <v>2.9654206000000009E-4</v>
      </c>
      <c r="BL32" s="67"/>
      <c r="BM32" s="68">
        <f t="shared" si="91"/>
        <v>7.567647200000001E-4</v>
      </c>
      <c r="BN32" s="67"/>
      <c r="BO32" s="68">
        <f t="shared" si="92"/>
        <v>2.9654206000000009E-4</v>
      </c>
      <c r="BP32" s="67"/>
      <c r="BQ32" s="68">
        <f t="shared" si="93"/>
        <v>7.567647200000001E-4</v>
      </c>
      <c r="BR32" s="67"/>
      <c r="BS32" s="68">
        <f t="shared" si="94"/>
        <v>2.9654206000000009E-4</v>
      </c>
      <c r="BT32" s="67"/>
      <c r="BU32" s="68">
        <f t="shared" si="95"/>
        <v>7.567647200000001E-4</v>
      </c>
      <c r="BV32" s="67"/>
      <c r="BW32" s="68">
        <f t="shared" si="96"/>
        <v>4.6051900000000005E-5</v>
      </c>
      <c r="BX32" s="67"/>
      <c r="BY32" s="68">
        <f t="shared" si="97"/>
        <v>1.1752279999999999E-4</v>
      </c>
      <c r="BZ32" s="67"/>
      <c r="CA32" s="68">
        <f t="shared" si="98"/>
        <v>4.6051900000000005E-5</v>
      </c>
      <c r="CB32" s="67"/>
      <c r="CC32" s="68">
        <f t="shared" si="99"/>
        <v>1.1752279999999999E-4</v>
      </c>
      <c r="CD32" s="67"/>
      <c r="CE32" s="68">
        <f t="shared" si="100"/>
        <v>9.3310399999999987E-5</v>
      </c>
      <c r="CF32" s="67"/>
      <c r="CG32" s="68">
        <f t="shared" si="101"/>
        <v>2.3812479999999999E-4</v>
      </c>
      <c r="CH32" s="67"/>
      <c r="CI32" s="68">
        <f t="shared" si="102"/>
        <v>3.9013400000000002E-5</v>
      </c>
      <c r="CJ32" s="67"/>
      <c r="CK32" s="68">
        <f t="shared" si="103"/>
        <v>9.956079999999999E-5</v>
      </c>
      <c r="CL32" s="67"/>
    </row>
    <row r="33" spans="1:90" ht="15" customHeight="1">
      <c r="A33" s="63"/>
      <c r="B33" s="53" t="s">
        <v>191</v>
      </c>
      <c r="C33" s="64"/>
      <c r="D33" s="69" t="s">
        <v>192</v>
      </c>
      <c r="E33" s="71">
        <v>1.09E-2</v>
      </c>
      <c r="F33" s="67"/>
      <c r="G33" s="68">
        <f t="shared" si="62"/>
        <v>1.2440639245000001E-2</v>
      </c>
      <c r="H33" s="67"/>
      <c r="I33" s="68">
        <f t="shared" si="63"/>
        <v>3.1748065940000007E-2</v>
      </c>
      <c r="J33" s="67"/>
      <c r="K33" s="68">
        <f t="shared" si="64"/>
        <v>1.2440639245000001E-2</v>
      </c>
      <c r="L33" s="67"/>
      <c r="M33" s="68">
        <f t="shared" si="65"/>
        <v>3.1748065940000007E-2</v>
      </c>
      <c r="N33" s="67"/>
      <c r="O33" s="68">
        <f t="shared" si="66"/>
        <v>1.2440639245000001E-2</v>
      </c>
      <c r="P33" s="67"/>
      <c r="Q33" s="68">
        <f t="shared" si="67"/>
        <v>3.1748065940000007E-2</v>
      </c>
      <c r="R33" s="67"/>
      <c r="S33" s="68">
        <f t="shared" si="68"/>
        <v>1.2440639245000001E-2</v>
      </c>
      <c r="T33" s="67"/>
      <c r="U33" s="68">
        <f t="shared" si="69"/>
        <v>3.1748065940000007E-2</v>
      </c>
      <c r="V33" s="67"/>
      <c r="W33" s="68">
        <f t="shared" si="70"/>
        <v>9.832171144999997E-3</v>
      </c>
      <c r="X33" s="67"/>
      <c r="Y33" s="68">
        <f t="shared" si="71"/>
        <v>2.5091348739999998E-2</v>
      </c>
      <c r="Z33" s="67"/>
      <c r="AA33" s="68">
        <f t="shared" si="72"/>
        <v>9.832171144999997E-3</v>
      </c>
      <c r="AB33" s="67"/>
      <c r="AC33" s="68">
        <f t="shared" si="73"/>
        <v>2.5091348739999998E-2</v>
      </c>
      <c r="AD33" s="67"/>
      <c r="AE33" s="68">
        <f t="shared" si="74"/>
        <v>9.832171144999997E-3</v>
      </c>
      <c r="AF33" s="67"/>
      <c r="AG33" s="68">
        <f t="shared" si="75"/>
        <v>2.5091348739999998E-2</v>
      </c>
      <c r="AH33" s="67"/>
      <c r="AI33" s="68">
        <f t="shared" si="76"/>
        <v>2.2796695999999998E-2</v>
      </c>
      <c r="AJ33" s="67"/>
      <c r="AK33" s="68">
        <f t="shared" si="77"/>
        <v>5.8176352000000001E-2</v>
      </c>
      <c r="AL33" s="67"/>
      <c r="AM33" s="68">
        <f t="shared" si="78"/>
        <v>2.2796695999999998E-2</v>
      </c>
      <c r="AN33" s="67"/>
      <c r="AO33" s="68">
        <f t="shared" si="79"/>
        <v>5.8176352000000001E-2</v>
      </c>
      <c r="AP33" s="67"/>
      <c r="AQ33" s="68">
        <f t="shared" si="80"/>
        <v>1.5069931250000002E-2</v>
      </c>
      <c r="AR33" s="67"/>
      <c r="AS33" s="68">
        <f t="shared" si="81"/>
        <v>3.8457925000000004E-2</v>
      </c>
      <c r="AT33" s="67"/>
      <c r="AU33" s="68">
        <f t="shared" si="82"/>
        <v>1.5935767300000001E-2</v>
      </c>
      <c r="AV33" s="67"/>
      <c r="AW33" s="68">
        <f t="shared" si="83"/>
        <v>4.0667507600000007E-2</v>
      </c>
      <c r="AX33" s="67"/>
      <c r="AY33" s="68">
        <f t="shared" si="84"/>
        <v>1.6161542270000002E-2</v>
      </c>
      <c r="AZ33" s="67"/>
      <c r="BA33" s="68">
        <f t="shared" si="85"/>
        <v>4.1243677239999998E-2</v>
      </c>
      <c r="BB33" s="67"/>
      <c r="BC33" s="68">
        <f t="shared" si="86"/>
        <v>1.6161542270000002E-2</v>
      </c>
      <c r="BD33" s="67"/>
      <c r="BE33" s="68">
        <f t="shared" si="87"/>
        <v>4.1243677239999998E-2</v>
      </c>
      <c r="BF33" s="67"/>
      <c r="BG33" s="68">
        <f t="shared" si="88"/>
        <v>1.6161542270000002E-2</v>
      </c>
      <c r="BH33" s="67"/>
      <c r="BI33" s="68">
        <f t="shared" si="89"/>
        <v>4.1243677239999998E-2</v>
      </c>
      <c r="BJ33" s="67"/>
      <c r="BK33" s="68">
        <f t="shared" si="90"/>
        <v>1.6161542270000002E-2</v>
      </c>
      <c r="BL33" s="67"/>
      <c r="BM33" s="68">
        <f t="shared" si="91"/>
        <v>4.1243677239999998E-2</v>
      </c>
      <c r="BN33" s="67"/>
      <c r="BO33" s="68">
        <f t="shared" si="92"/>
        <v>1.6161542270000002E-2</v>
      </c>
      <c r="BP33" s="67"/>
      <c r="BQ33" s="68">
        <f t="shared" si="93"/>
        <v>4.1243677239999998E-2</v>
      </c>
      <c r="BR33" s="67"/>
      <c r="BS33" s="68">
        <f t="shared" si="94"/>
        <v>1.6161542270000002E-2</v>
      </c>
      <c r="BT33" s="67"/>
      <c r="BU33" s="68">
        <f t="shared" si="95"/>
        <v>4.1243677239999998E-2</v>
      </c>
      <c r="BV33" s="67"/>
      <c r="BW33" s="68">
        <f t="shared" si="96"/>
        <v>2.5098285499999999E-3</v>
      </c>
      <c r="BX33" s="67"/>
      <c r="BY33" s="68">
        <f t="shared" si="97"/>
        <v>6.4049925999999993E-3</v>
      </c>
      <c r="BZ33" s="67"/>
      <c r="CA33" s="68">
        <f t="shared" si="98"/>
        <v>2.5098285499999999E-3</v>
      </c>
      <c r="CB33" s="67"/>
      <c r="CC33" s="68">
        <f t="shared" si="99"/>
        <v>6.4049925999999993E-3</v>
      </c>
      <c r="CD33" s="67"/>
      <c r="CE33" s="68">
        <f t="shared" si="100"/>
        <v>5.0854168E-3</v>
      </c>
      <c r="CF33" s="67"/>
      <c r="CG33" s="68">
        <f t="shared" si="101"/>
        <v>1.29778016E-2</v>
      </c>
      <c r="CH33" s="67"/>
      <c r="CI33" s="68">
        <f t="shared" si="102"/>
        <v>2.1262302999999999E-3</v>
      </c>
      <c r="CJ33" s="67"/>
      <c r="CK33" s="68">
        <f t="shared" si="103"/>
        <v>5.4260635999999994E-3</v>
      </c>
      <c r="CL33" s="67"/>
    </row>
    <row r="34" spans="1:90" ht="15" customHeight="1">
      <c r="A34" s="63"/>
      <c r="B34" s="53" t="s">
        <v>193</v>
      </c>
      <c r="C34" s="64"/>
      <c r="D34" s="69" t="s">
        <v>194</v>
      </c>
      <c r="E34" s="70">
        <v>1.7261</v>
      </c>
      <c r="F34" s="67"/>
      <c r="G34" s="68">
        <f>($E34*G$2*G$3/1000+($E34*$E$53*G$2/60/1000)*$E$54-($E34*G$2/1000/60)*$E$54)</f>
        <v>1.9717049853633333</v>
      </c>
      <c r="H34" s="67"/>
      <c r="I34" s="68">
        <f>($E34*G$2*G$4/1000+($E34*$E$60*G$2/60/1000)*$E$61-($E34*G$2/1000/60)*$E$61)</f>
        <v>5.0471467793600002</v>
      </c>
      <c r="J34" s="67"/>
      <c r="K34" s="68">
        <f>($E34*K$2*K$3/1000+($E34*$E$53*K$2/60/1000)*$E$54-($E34*K$2/1000/60)*$E$54)</f>
        <v>1.9717049853633333</v>
      </c>
      <c r="L34" s="67"/>
      <c r="M34" s="68">
        <f>($E34*K$2*K$4/1000+($E34*$E$60*K$2/60/1000)*$E$61-($E34*K$2/1000/60)*$E$61)</f>
        <v>5.0471467793600002</v>
      </c>
      <c r="N34" s="67"/>
      <c r="O34" s="68">
        <f>($E34*O$2*O$3/1000+($E34*$E$53*O$2/60/1000)*$E$54-($E34*O$2/1000/60)*$E$54)</f>
        <v>1.9717049853633333</v>
      </c>
      <c r="P34" s="67"/>
      <c r="Q34" s="68">
        <f>($E34*O$2*O$4/1000+($E34*$E$60*O$2/60/1000)*$E$61-($E34*O$2/1000/60)*$E$61)</f>
        <v>5.0471467793600002</v>
      </c>
      <c r="R34" s="67"/>
      <c r="S34" s="68">
        <f>($E34*S$2*S$3/1000+($E34*$E$53*S$2/60/1000)*$E$54-($E34*S$2/1000/60)*$E$54)</f>
        <v>1.9717049853633333</v>
      </c>
      <c r="T34" s="67"/>
      <c r="U34" s="68">
        <f>($E34*S$2*S$4/1000+($E34*$E$60*S$2/60/1000)*$E$61-($E34*S$2/1000/60)*$E$61)</f>
        <v>5.0471467793600002</v>
      </c>
      <c r="V34" s="67"/>
      <c r="W34" s="68">
        <f>($E34*W$2*W$3/1000+($E34*$E$53*W$2/60/1000)*$E$54-($E34*W$2/1000/60)*$E$54)</f>
        <v>1.5582913772966664</v>
      </c>
      <c r="X34" s="67"/>
      <c r="Y34" s="68">
        <f>($E34*W$2*W$4/1000+($E34*$E$60*W$2/60/1000)*$E$61-($E34*W$2/1000/60)*$E$61)</f>
        <v>3.9888955825599992</v>
      </c>
      <c r="Z34" s="67"/>
      <c r="AA34" s="68">
        <f>($E34*AA$2*AA$3/1000+($E34*$E$53*AA$2/60/1000)*$E$54-($E34*AA$2/1000/60)*$E$54)</f>
        <v>1.5582913772966664</v>
      </c>
      <c r="AB34" s="67"/>
      <c r="AC34" s="68">
        <f>($E34*AA$2*AA$4/1000+($E34*$E$60*AA$2/60/1000)*$E$61-($E34*AA$2/1000/60)*$E$61)</f>
        <v>3.9888955825599992</v>
      </c>
      <c r="AD34" s="67"/>
      <c r="AE34" s="68">
        <f>($E34*AE$2*AE$3/1000+($E34*$E$53*AE$2/60/1000)*$E$54-($E34*AE$2/1000/60)*$E$54)</f>
        <v>1.5582913772966664</v>
      </c>
      <c r="AF34" s="67"/>
      <c r="AG34" s="68">
        <f>($E34*AE$2*AE$4/1000+($E34*$E$60*AE$2/60/1000)*$E$61-($E34*AE$2/1000/60)*$E$61)</f>
        <v>3.9888955825599992</v>
      </c>
      <c r="AH34" s="67"/>
      <c r="AI34" s="68">
        <f>($E34*AI$2*AI$3/1000+($E34*$E$53*AI$2/60/1000)*$E$54-($E34*AI$2/1000/60)*$E$54)</f>
        <v>3.6130264906666669</v>
      </c>
      <c r="AJ34" s="67"/>
      <c r="AK34" s="68">
        <f>($E34*AI$2*AI$4/1000+($E34*$E$60*AI$2/60/1000)*$E$61-($E34*AI$2/1000/60)*$E$61)</f>
        <v>9.2485818879999986</v>
      </c>
      <c r="AL34" s="67"/>
      <c r="AM34" s="68">
        <f>($E34*AM$2*AM$3/1000+($E34*$E$53*AM$2/60/1000)*$E$54-($E34*AM$2/1000/60)*$E$54)</f>
        <v>3.6130264906666669</v>
      </c>
      <c r="AN34" s="67"/>
      <c r="AO34" s="68">
        <f>($E34*AM$2*AM$4/1000+($E34*$E$60*AM$2/60/1000)*$E$61-($E34*AM$2/1000/60)*$E$61)</f>
        <v>9.2485818879999986</v>
      </c>
      <c r="AP34" s="67"/>
      <c r="AQ34" s="68">
        <f>($E34*AQ$2*AQ$3/1000+($E34*$E$53*AQ$2/60/1000)*$E$54-($E34*AQ$2/1000/60)*$E$54)</f>
        <v>2.3884189541666663</v>
      </c>
      <c r="AR34" s="67"/>
      <c r="AS34" s="68">
        <f>($E34*AQ$2*AQ$4/1000+($E34*$E$60*AQ$2/60/1000)*$E$61-($E34*AQ$2/1000/60)*$E$61)</f>
        <v>6.1138462000000002</v>
      </c>
      <c r="AT34" s="67"/>
      <c r="AU34" s="68">
        <f>($E34*AU$2*AU$3/1000+($E34*$E$53*AU$2/60/1000)*$E$54-($E34*AU$2/1000/60)*$E$54)</f>
        <v>2.5256444795333333</v>
      </c>
      <c r="AV34" s="67"/>
      <c r="AW34" s="68">
        <f>($E34*AU$2*AU$4/1000+($E34*$E$60*AU$2/60/1000)*$E$61-($E34*AU$2/1000/60)*$E$61)</f>
        <v>6.4651144543999992</v>
      </c>
      <c r="AX34" s="67"/>
      <c r="AY34" s="68">
        <f>($E34*AY$2*AY$3/1000+($E34*$E$53*AY$2/60/1000)*$E$54-($E34*AY$2/1000/60)*$E$54)</f>
        <v>2.5614273380466668</v>
      </c>
      <c r="AZ34" s="67"/>
      <c r="BA34" s="68">
        <f>($E34*AY$2*AY$4/1000+($E34*$E$60*AY$2/60/1000)*$E$61-($E34*AY$2/1000/60)*$E$61)</f>
        <v>6.5567109865600006</v>
      </c>
      <c r="BB34" s="67"/>
      <c r="BC34" s="68">
        <f>($E34*BC$2*BC$3/1000+($E34*$E$53*BC$2/60/1000)*$E$54-($E34*BC$2/1000/60)*$E$54)</f>
        <v>2.5614273380466668</v>
      </c>
      <c r="BD34" s="67"/>
      <c r="BE34" s="68">
        <f>($E34*BC$2*BC$4/1000+($E34*$E$60*BC$2/60/1000)*$E$61-($E34*BC$2/1000/60)*$E$61)</f>
        <v>6.5567109865600006</v>
      </c>
      <c r="BF34" s="67"/>
      <c r="BG34" s="68">
        <f>($E34*BG$2*BG$3/1000+($E34*$E$53*BG$2/60/1000)*$E$54-($E34*BG$2/1000/60)*$E$54)</f>
        <v>2.5614273380466668</v>
      </c>
      <c r="BH34" s="67"/>
      <c r="BI34" s="68">
        <f>($E34*BG$2*BG$4/1000+($E34*$E$60*BG$2/60/1000)*$E$61-($E34*BG$2/1000/60)*$E$61)</f>
        <v>6.5567109865600006</v>
      </c>
      <c r="BJ34" s="67"/>
      <c r="BK34" s="68">
        <f>($E34*BK$2*BK$3/1000+($E34*$E$53*BK$2/60/1000)*$E$54-($E34*BK$2/1000/60)*$E$54)</f>
        <v>2.5614273380466668</v>
      </c>
      <c r="BL34" s="67"/>
      <c r="BM34" s="68">
        <f>($E34*BK$2*BK$4/1000+($E34*$E$60*BK$2/60/1000)*$E$61-($E34*BK$2/1000/60)*$E$61)</f>
        <v>6.5567109865600006</v>
      </c>
      <c r="BN34" s="67"/>
      <c r="BO34" s="68">
        <f>($E34*BO$2*BO$3/1000+($E34*$E$53*BO$2/60/1000)*$E$54-($E34*BO$2/1000/60)*$E$54)</f>
        <v>2.5614273380466668</v>
      </c>
      <c r="BP34" s="67"/>
      <c r="BQ34" s="68">
        <f>($E34*BO$2*BO$4/1000+($E34*$E$60*BO$2/60/1000)*$E$61-($E34*BO$2/1000/60)*$E$61)</f>
        <v>6.5567109865600006</v>
      </c>
      <c r="BR34" s="67"/>
      <c r="BS34" s="68">
        <f>($E34*BS$2*BS$3/1000+($E34*$E$53*BS$2/60/1000)*$E$54-($E34*BS$2/1000/60)*$E$54)</f>
        <v>2.5614273380466668</v>
      </c>
      <c r="BT34" s="67"/>
      <c r="BU34" s="68">
        <f>($E34*BS$2*BS$4/1000+($E34*$E$60*BS$2/60/1000)*$E$61-($E34*BS$2/1000/60)*$E$61)</f>
        <v>6.5567109865600006</v>
      </c>
      <c r="BV34" s="67"/>
      <c r="BW34" s="68">
        <f>($E34*BW$2*BW$3/1000+($E34*$E$53*BW$2/60/1000)*$E$54-($E34*BW$2/1000/60)*$E$54)</f>
        <v>0.39778032036666666</v>
      </c>
      <c r="BX34" s="67"/>
      <c r="BY34" s="68">
        <f>($E34*BW$2*BW$4/1000+($E34*$E$60*BW$2/60/1000)*$E$61-($E34*BW$2/1000/60)*$E$61)</f>
        <v>1.0182332944000001</v>
      </c>
      <c r="BZ34" s="67"/>
      <c r="CA34" s="68">
        <f>($E34*CA$2*CA$3/1000+($E34*$E$53*CA$2/60/1000)*$E$54-($E34*CA$2/1000/60)*$E$54)</f>
        <v>0.39778032036666666</v>
      </c>
      <c r="CB34" s="67"/>
      <c r="CC34" s="68">
        <f>($E34*CA$2*CA$4/1000+($E34*$E$60*CA$2/60/1000)*$E$61-($E34*CA$2/1000/60)*$E$61)</f>
        <v>1.0182332944000001</v>
      </c>
      <c r="CD34" s="67"/>
      <c r="CE34" s="68">
        <f>($E34*CE$2*CE$3/1000+($E34*$E$53*CE$2/60/1000)*$E$54-($E34*CE$2/1000/60)*$E$54)</f>
        <v>0.80598283253333325</v>
      </c>
      <c r="CF34" s="67"/>
      <c r="CG34" s="68">
        <f>($E34*CE$2*CE$4/1000+($E34*$E$60*CE$2/60/1000)*$E$61-($E34*CE$2/1000/60)*$E$61)</f>
        <v>2.0631451903999993</v>
      </c>
      <c r="CH34" s="67"/>
      <c r="CI34" s="68">
        <f>($E34*CI$2*CI$3/1000+($E34*$E$53*CI$2/60/1000)*$E$54-($E34*CI$2/1000/60)*$E$54)</f>
        <v>0.33698420153333336</v>
      </c>
      <c r="CJ34" s="67"/>
      <c r="CK34" s="68">
        <f>($E34*CI$2*CI$4/1000+($E34*$E$60*CI$2/60/1000)*$E$61-($E34*CI$2/1000/60)*$E$61)</f>
        <v>0.86260811839999996</v>
      </c>
      <c r="CL34" s="67"/>
    </row>
    <row r="35" spans="1:90" ht="15" customHeight="1">
      <c r="A35" s="63"/>
      <c r="B35" s="53" t="s">
        <v>195</v>
      </c>
      <c r="C35" s="64"/>
      <c r="D35" s="69" t="s">
        <v>196</v>
      </c>
      <c r="E35" s="71">
        <v>2.69E-2</v>
      </c>
      <c r="F35" s="67"/>
      <c r="G35" s="68">
        <f t="shared" si="62"/>
        <v>3.0702128045000002E-2</v>
      </c>
      <c r="H35" s="67"/>
      <c r="I35" s="68">
        <f t="shared" si="63"/>
        <v>7.8350731539999996E-2</v>
      </c>
      <c r="J35" s="67"/>
      <c r="K35" s="68">
        <f t="shared" si="64"/>
        <v>3.0702128045000002E-2</v>
      </c>
      <c r="L35" s="67"/>
      <c r="M35" s="68">
        <f t="shared" ref="M35:M38" si="104">($E35*K$2*K$4/1000+($E35*$E$59*K$2/60/1000)*$E$61-($E35*K$2/1000/60)*$E$61)</f>
        <v>7.8350731539999996E-2</v>
      </c>
      <c r="N35" s="67"/>
      <c r="O35" s="68">
        <f t="shared" si="66"/>
        <v>3.0702128045000002E-2</v>
      </c>
      <c r="P35" s="67"/>
      <c r="Q35" s="68">
        <f t="shared" ref="Q35:Q38" si="105">($E35*O$2*O$4/1000+($E35*$E$59*O$2/60/1000)*$E$61-($E35*O$2/1000/60)*$E$61)</f>
        <v>7.8350731539999996E-2</v>
      </c>
      <c r="R35" s="67"/>
      <c r="S35" s="68">
        <f t="shared" si="68"/>
        <v>3.0702128045000002E-2</v>
      </c>
      <c r="T35" s="67"/>
      <c r="U35" s="68">
        <f t="shared" ref="U35:U38" si="106">($E35*S$2*S$4/1000+($E35*$E$59*S$2/60/1000)*$E$61-($E35*S$2/1000/60)*$E$61)</f>
        <v>7.8350731539999996E-2</v>
      </c>
      <c r="V35" s="67"/>
      <c r="W35" s="68">
        <f t="shared" si="70"/>
        <v>2.4264715944999998E-2</v>
      </c>
      <c r="X35" s="67"/>
      <c r="Y35" s="68">
        <f t="shared" ref="Y35:Y38" si="107">($E35*W$2*W$4/1000+($E35*$E$59*W$2/60/1000)*$E$61-($E35*W$2/1000/60)*$E$61)</f>
        <v>6.1922686339999991E-2</v>
      </c>
      <c r="Z35" s="67"/>
      <c r="AA35" s="68">
        <f t="shared" si="72"/>
        <v>2.4264715944999998E-2</v>
      </c>
      <c r="AB35" s="67"/>
      <c r="AC35" s="68">
        <f t="shared" ref="AC35:AC38" si="108">($E35*AA$2*AA$4/1000+($E35*$E$59*AA$2/60/1000)*$E$61-($E35*AA$2/1000/60)*$E$61)</f>
        <v>6.1922686339999991E-2</v>
      </c>
      <c r="AD35" s="67"/>
      <c r="AE35" s="68">
        <f t="shared" si="74"/>
        <v>2.4264715944999998E-2</v>
      </c>
      <c r="AF35" s="67"/>
      <c r="AG35" s="68">
        <f t="shared" ref="AG35:AG38" si="109">($E35*AE$2*AE$4/1000+($E35*$E$59*AE$2/60/1000)*$E$61-($E35*AE$2/1000/60)*$E$61)</f>
        <v>6.1922686339999991E-2</v>
      </c>
      <c r="AH35" s="67"/>
      <c r="AI35" s="68">
        <f t="shared" si="76"/>
        <v>5.6259735999999991E-2</v>
      </c>
      <c r="AJ35" s="67"/>
      <c r="AK35" s="68">
        <f t="shared" ref="AK35:AK38" si="110">($E35*AI$2*AI$4/1000+($E35*$E$59*AI$2/60/1000)*$E$61-($E35*AI$2/1000/60)*$E$61)</f>
        <v>0.14357283200000001</v>
      </c>
      <c r="AL35" s="67"/>
      <c r="AM35" s="68">
        <f t="shared" si="78"/>
        <v>5.6259735999999991E-2</v>
      </c>
      <c r="AN35" s="67"/>
      <c r="AO35" s="68">
        <f t="shared" ref="AO35:AO38" si="111">($E35*AM$2*AM$4/1000+($E35*$E$59*AM$2/60/1000)*$E$61-($E35*AM$2/1000/60)*$E$61)</f>
        <v>0.14357283200000001</v>
      </c>
      <c r="AP35" s="67"/>
      <c r="AQ35" s="68">
        <f t="shared" si="80"/>
        <v>3.7190931250000003E-2</v>
      </c>
      <c r="AR35" s="67"/>
      <c r="AS35" s="68">
        <f t="shared" ref="AS35:AS38" si="112">($E35*AQ$2*AQ$4/1000+($E35*$E$59*AQ$2/60/1000)*$E$61-($E35*AQ$2/1000/60)*$E$61)</f>
        <v>9.4909925000000006E-2</v>
      </c>
      <c r="AT35" s="67"/>
      <c r="AU35" s="68">
        <f t="shared" si="82"/>
        <v>3.9327719299999994E-2</v>
      </c>
      <c r="AV35" s="67"/>
      <c r="AW35" s="68">
        <f t="shared" ref="AW35:AW38" si="113">($E35*AU$2*AU$4/1000+($E35*$E$59*AU$2/60/1000)*$E$61-($E35*AU$2/1000/60)*$E$61)</f>
        <v>0.10036293160000001</v>
      </c>
      <c r="AX35" s="67"/>
      <c r="AY35" s="68">
        <f t="shared" si="84"/>
        <v>3.988490707000001E-2</v>
      </c>
      <c r="AZ35" s="67"/>
      <c r="BA35" s="68">
        <f t="shared" ref="BA35:BA38" si="114">($E35*AY$2*AY$4/1000+($E35*$E$59*AY$2/60/1000)*$E$61-($E35*AY$2/1000/60)*$E$61)</f>
        <v>0.10178485484000001</v>
      </c>
      <c r="BB35" s="67"/>
      <c r="BC35" s="68">
        <f t="shared" si="86"/>
        <v>3.988490707000001E-2</v>
      </c>
      <c r="BD35" s="67"/>
      <c r="BE35" s="68">
        <f t="shared" ref="BE35:BE38" si="115">($E35*BC$2*BC$4/1000+($E35*$E$59*BC$2/60/1000)*$E$61-($E35*BC$2/1000/60)*$E$61)</f>
        <v>0.10178485484000001</v>
      </c>
      <c r="BF35" s="67"/>
      <c r="BG35" s="68">
        <f t="shared" si="88"/>
        <v>3.988490707000001E-2</v>
      </c>
      <c r="BH35" s="67"/>
      <c r="BI35" s="68">
        <f t="shared" ref="BI35:BI38" si="116">($E35*BG$2*BG$4/1000+($E35*$E$59*BG$2/60/1000)*$E$61-($E35*BG$2/1000/60)*$E$61)</f>
        <v>0.10178485484000001</v>
      </c>
      <c r="BJ35" s="67"/>
      <c r="BK35" s="68">
        <f t="shared" si="90"/>
        <v>3.988490707000001E-2</v>
      </c>
      <c r="BL35" s="67"/>
      <c r="BM35" s="68">
        <f t="shared" ref="BM35:BM38" si="117">($E35*BK$2*BK$4/1000+($E35*$E$59*BK$2/60/1000)*$E$61-($E35*BK$2/1000/60)*$E$61)</f>
        <v>0.10178485484000001</v>
      </c>
      <c r="BN35" s="67"/>
      <c r="BO35" s="68">
        <f t="shared" si="92"/>
        <v>3.988490707000001E-2</v>
      </c>
      <c r="BP35" s="67"/>
      <c r="BQ35" s="68">
        <f t="shared" ref="BQ35:BQ38" si="118">($E35*BO$2*BO$4/1000+($E35*$E$59*BO$2/60/1000)*$E$61-($E35*BO$2/1000/60)*$E$61)</f>
        <v>0.10178485484000001</v>
      </c>
      <c r="BR35" s="67"/>
      <c r="BS35" s="68">
        <f t="shared" si="94"/>
        <v>3.988490707000001E-2</v>
      </c>
      <c r="BT35" s="67"/>
      <c r="BU35" s="68">
        <f t="shared" ref="BU35:BU38" si="119">($E35*BS$2*BS$4/1000+($E35*$E$59*BS$2/60/1000)*$E$61-($E35*BS$2/1000/60)*$E$61)</f>
        <v>0.10178485484000001</v>
      </c>
      <c r="BV35" s="67"/>
      <c r="BW35" s="68">
        <f t="shared" si="96"/>
        <v>6.1939805500000004E-3</v>
      </c>
      <c r="BX35" s="67"/>
      <c r="BY35" s="68">
        <f t="shared" ref="BY35:BY38" si="120">($E35*BW$2*BW$4/1000+($E35*$E$59*BW$2/60/1000)*$E$61-($E35*BW$2/1000/60)*$E$61)</f>
        <v>1.5806816599999999E-2</v>
      </c>
      <c r="BZ35" s="67"/>
      <c r="CA35" s="68">
        <f t="shared" si="98"/>
        <v>6.1939805500000004E-3</v>
      </c>
      <c r="CB35" s="67"/>
      <c r="CC35" s="68">
        <f t="shared" ref="CC35:CC38" si="121">($E35*CA$2*CA$4/1000+($E35*$E$59*CA$2/60/1000)*$E$61-($E35*CA$2/1000/60)*$E$61)</f>
        <v>1.5806816599999999E-2</v>
      </c>
      <c r="CD35" s="67"/>
      <c r="CE35" s="68">
        <f t="shared" si="100"/>
        <v>1.25502488E-2</v>
      </c>
      <c r="CF35" s="67"/>
      <c r="CG35" s="68">
        <f t="shared" ref="CG35:CG38" si="122">($E35*CE$2*CE$4/1000+($E35*$E$59*CE$2/60/1000)*$E$61-($E35*CE$2/1000/60)*$E$61)</f>
        <v>3.2027785599999997E-2</v>
      </c>
      <c r="CH35" s="67"/>
      <c r="CI35" s="68">
        <f t="shared" si="102"/>
        <v>5.2473023000000002E-3</v>
      </c>
      <c r="CJ35" s="67"/>
      <c r="CK35" s="68">
        <f t="shared" ref="CK35:CK38" si="123">($E35*CI$2*CI$4/1000+($E35*$E$59*CI$2/60/1000)*$E$61-($E35*CI$2/1000/60)*$E$61)</f>
        <v>1.3390927600000001E-2</v>
      </c>
      <c r="CL35" s="67"/>
    </row>
    <row r="36" spans="1:90" ht="15" customHeight="1">
      <c r="A36" s="63"/>
      <c r="B36" s="53" t="s">
        <v>197</v>
      </c>
      <c r="C36" s="64"/>
      <c r="D36" s="65" t="s">
        <v>198</v>
      </c>
      <c r="E36" s="70">
        <v>0.47</v>
      </c>
      <c r="F36" s="67"/>
      <c r="G36" s="68">
        <f t="shared" si="62"/>
        <v>0.53643123349999999</v>
      </c>
      <c r="H36" s="67"/>
      <c r="I36" s="68">
        <f t="shared" si="63"/>
        <v>1.368953302</v>
      </c>
      <c r="J36" s="67"/>
      <c r="K36" s="68">
        <f t="shared" si="64"/>
        <v>0.53643123349999999</v>
      </c>
      <c r="L36" s="67"/>
      <c r="M36" s="68">
        <f t="shared" si="104"/>
        <v>1.368953302</v>
      </c>
      <c r="N36" s="67"/>
      <c r="O36" s="68">
        <f t="shared" si="66"/>
        <v>0.53643123349999999</v>
      </c>
      <c r="P36" s="67"/>
      <c r="Q36" s="68">
        <f t="shared" si="105"/>
        <v>1.368953302</v>
      </c>
      <c r="R36" s="67"/>
      <c r="S36" s="68">
        <f t="shared" si="68"/>
        <v>0.53643123349999999</v>
      </c>
      <c r="T36" s="67"/>
      <c r="U36" s="68">
        <f t="shared" si="106"/>
        <v>1.368953302</v>
      </c>
      <c r="V36" s="67"/>
      <c r="W36" s="68">
        <f t="shared" si="70"/>
        <v>0.4239560034999999</v>
      </c>
      <c r="X36" s="67"/>
      <c r="Y36" s="68">
        <f t="shared" si="107"/>
        <v>1.0819205419999998</v>
      </c>
      <c r="Z36" s="67"/>
      <c r="AA36" s="68">
        <f t="shared" si="72"/>
        <v>0.4239560034999999</v>
      </c>
      <c r="AB36" s="67"/>
      <c r="AC36" s="68">
        <f t="shared" si="108"/>
        <v>1.0819205419999998</v>
      </c>
      <c r="AD36" s="67"/>
      <c r="AE36" s="68">
        <f t="shared" si="74"/>
        <v>0.4239560034999999</v>
      </c>
      <c r="AF36" s="67"/>
      <c r="AG36" s="68">
        <f t="shared" si="109"/>
        <v>1.0819205419999998</v>
      </c>
      <c r="AH36" s="67"/>
      <c r="AI36" s="68">
        <f t="shared" si="76"/>
        <v>0.98297679999999987</v>
      </c>
      <c r="AJ36" s="67"/>
      <c r="AK36" s="68">
        <f t="shared" si="110"/>
        <v>2.5085215999999999</v>
      </c>
      <c r="AL36" s="67"/>
      <c r="AM36" s="68">
        <f t="shared" si="78"/>
        <v>0.98297679999999987</v>
      </c>
      <c r="AN36" s="67"/>
      <c r="AO36" s="68">
        <f t="shared" si="111"/>
        <v>2.5085215999999999</v>
      </c>
      <c r="AP36" s="67"/>
      <c r="AQ36" s="68">
        <f t="shared" si="80"/>
        <v>0.64980437499999999</v>
      </c>
      <c r="AR36" s="67"/>
      <c r="AS36" s="68">
        <f t="shared" si="112"/>
        <v>1.6582775000000001</v>
      </c>
      <c r="AT36" s="67"/>
      <c r="AU36" s="68">
        <f t="shared" si="82"/>
        <v>0.68713858999999988</v>
      </c>
      <c r="AV36" s="67"/>
      <c r="AW36" s="68">
        <f t="shared" si="113"/>
        <v>1.7535530799999999</v>
      </c>
      <c r="AX36" s="67"/>
      <c r="AY36" s="68">
        <f t="shared" si="84"/>
        <v>0.69687384100000005</v>
      </c>
      <c r="AZ36" s="67"/>
      <c r="BA36" s="68">
        <f t="shared" si="114"/>
        <v>1.7783970920000003</v>
      </c>
      <c r="BB36" s="67"/>
      <c r="BC36" s="68">
        <f t="shared" si="86"/>
        <v>0.69687384100000005</v>
      </c>
      <c r="BD36" s="67"/>
      <c r="BE36" s="68">
        <f t="shared" si="115"/>
        <v>1.7783970920000003</v>
      </c>
      <c r="BF36" s="67"/>
      <c r="BG36" s="68">
        <f t="shared" si="88"/>
        <v>0.69687384100000005</v>
      </c>
      <c r="BH36" s="67"/>
      <c r="BI36" s="68">
        <f t="shared" si="116"/>
        <v>1.7783970920000003</v>
      </c>
      <c r="BJ36" s="67"/>
      <c r="BK36" s="68">
        <f t="shared" si="90"/>
        <v>0.69687384100000005</v>
      </c>
      <c r="BL36" s="67"/>
      <c r="BM36" s="68">
        <f t="shared" si="117"/>
        <v>1.7783970920000003</v>
      </c>
      <c r="BN36" s="67"/>
      <c r="BO36" s="68">
        <f t="shared" si="92"/>
        <v>0.69687384100000005</v>
      </c>
      <c r="BP36" s="67"/>
      <c r="BQ36" s="68">
        <f t="shared" si="118"/>
        <v>1.7783970920000003</v>
      </c>
      <c r="BR36" s="67"/>
      <c r="BS36" s="68">
        <f t="shared" si="94"/>
        <v>0.69687384100000005</v>
      </c>
      <c r="BT36" s="67"/>
      <c r="BU36" s="68">
        <f t="shared" si="119"/>
        <v>1.7783970920000003</v>
      </c>
      <c r="BV36" s="67"/>
      <c r="BW36" s="68">
        <f t="shared" si="96"/>
        <v>0.10822196499999998</v>
      </c>
      <c r="BX36" s="67"/>
      <c r="BY36" s="68">
        <f t="shared" si="120"/>
        <v>0.27617857999999995</v>
      </c>
      <c r="BZ36" s="67"/>
      <c r="CA36" s="68">
        <f t="shared" si="98"/>
        <v>0.10822196499999998</v>
      </c>
      <c r="CB36" s="67"/>
      <c r="CC36" s="68">
        <f t="shared" si="121"/>
        <v>0.27617857999999995</v>
      </c>
      <c r="CD36" s="67"/>
      <c r="CE36" s="68">
        <f t="shared" si="100"/>
        <v>0.21927943999999999</v>
      </c>
      <c r="CF36" s="67"/>
      <c r="CG36" s="68">
        <f t="shared" si="122"/>
        <v>0.55959328000000008</v>
      </c>
      <c r="CH36" s="67"/>
      <c r="CI36" s="68">
        <f t="shared" si="102"/>
        <v>9.1681489999999977E-2</v>
      </c>
      <c r="CJ36" s="67"/>
      <c r="CK36" s="68">
        <f t="shared" si="123"/>
        <v>0.23396787999999996</v>
      </c>
      <c r="CL36" s="67"/>
    </row>
    <row r="37" spans="1:90" ht="15" customHeight="1">
      <c r="A37" s="63"/>
      <c r="B37" s="53" t="s">
        <v>199</v>
      </c>
      <c r="C37" s="64"/>
      <c r="D37" s="69" t="s">
        <v>200</v>
      </c>
      <c r="E37" s="71">
        <v>0.10539999999999999</v>
      </c>
      <c r="F37" s="67"/>
      <c r="G37" s="68">
        <f t="shared" si="62"/>
        <v>0.12029755747000001</v>
      </c>
      <c r="H37" s="67"/>
      <c r="I37" s="68">
        <f t="shared" si="63"/>
        <v>0.30699505963999996</v>
      </c>
      <c r="J37" s="67"/>
      <c r="K37" s="68">
        <f t="shared" si="64"/>
        <v>0.12029755747000001</v>
      </c>
      <c r="L37" s="67"/>
      <c r="M37" s="68">
        <f t="shared" si="104"/>
        <v>0.30699505963999996</v>
      </c>
      <c r="N37" s="67"/>
      <c r="O37" s="68">
        <f t="shared" si="66"/>
        <v>0.12029755747000001</v>
      </c>
      <c r="P37" s="67"/>
      <c r="Q37" s="68">
        <f t="shared" si="105"/>
        <v>0.30699505963999996</v>
      </c>
      <c r="R37" s="67"/>
      <c r="S37" s="68">
        <f t="shared" si="68"/>
        <v>0.12029755747000001</v>
      </c>
      <c r="T37" s="67"/>
      <c r="U37" s="68">
        <f t="shared" si="106"/>
        <v>0.30699505963999996</v>
      </c>
      <c r="V37" s="67"/>
      <c r="W37" s="68">
        <f t="shared" si="70"/>
        <v>9.5074388869999985E-2</v>
      </c>
      <c r="X37" s="67"/>
      <c r="Y37" s="68">
        <f t="shared" si="107"/>
        <v>0.24262643643999998</v>
      </c>
      <c r="Z37" s="67"/>
      <c r="AA37" s="68">
        <f t="shared" si="72"/>
        <v>9.5074388869999985E-2</v>
      </c>
      <c r="AB37" s="67"/>
      <c r="AC37" s="68">
        <f t="shared" si="108"/>
        <v>0.24262643643999998</v>
      </c>
      <c r="AD37" s="67"/>
      <c r="AE37" s="68">
        <f t="shared" si="74"/>
        <v>9.5074388869999985E-2</v>
      </c>
      <c r="AF37" s="67"/>
      <c r="AG37" s="68">
        <f t="shared" si="109"/>
        <v>0.24262643643999998</v>
      </c>
      <c r="AH37" s="67"/>
      <c r="AI37" s="68">
        <f t="shared" si="76"/>
        <v>0.22043777599999997</v>
      </c>
      <c r="AJ37" s="67"/>
      <c r="AK37" s="68">
        <f t="shared" si="110"/>
        <v>0.5625493119999998</v>
      </c>
      <c r="AL37" s="67"/>
      <c r="AM37" s="68">
        <f t="shared" si="78"/>
        <v>0.22043777599999997</v>
      </c>
      <c r="AN37" s="67"/>
      <c r="AO37" s="68">
        <f t="shared" si="111"/>
        <v>0.5625493119999998</v>
      </c>
      <c r="AP37" s="67"/>
      <c r="AQ37" s="68">
        <f t="shared" si="80"/>
        <v>0.14572208749999999</v>
      </c>
      <c r="AR37" s="67"/>
      <c r="AS37" s="68">
        <f t="shared" si="112"/>
        <v>0.37187754999999995</v>
      </c>
      <c r="AT37" s="67"/>
      <c r="AU37" s="68">
        <f t="shared" si="82"/>
        <v>0.15409448379999999</v>
      </c>
      <c r="AV37" s="67"/>
      <c r="AW37" s="68">
        <f t="shared" si="113"/>
        <v>0.39324360559999999</v>
      </c>
      <c r="AX37" s="67"/>
      <c r="AY37" s="68">
        <f t="shared" si="84"/>
        <v>0.15627766562000001</v>
      </c>
      <c r="AZ37" s="67"/>
      <c r="BA37" s="68">
        <f t="shared" si="114"/>
        <v>0.39881500743999998</v>
      </c>
      <c r="BB37" s="67"/>
      <c r="BC37" s="68">
        <f t="shared" si="86"/>
        <v>0.15627766562000001</v>
      </c>
      <c r="BD37" s="67"/>
      <c r="BE37" s="68">
        <f t="shared" si="115"/>
        <v>0.39881500743999998</v>
      </c>
      <c r="BF37" s="67"/>
      <c r="BG37" s="68">
        <f t="shared" si="88"/>
        <v>0.15627766562000001</v>
      </c>
      <c r="BH37" s="67"/>
      <c r="BI37" s="68">
        <f t="shared" si="116"/>
        <v>0.39881500743999998</v>
      </c>
      <c r="BJ37" s="67"/>
      <c r="BK37" s="68">
        <f t="shared" si="90"/>
        <v>0.15627766562000001</v>
      </c>
      <c r="BL37" s="67"/>
      <c r="BM37" s="68">
        <f t="shared" si="117"/>
        <v>0.39881500743999998</v>
      </c>
      <c r="BN37" s="67"/>
      <c r="BO37" s="68">
        <f t="shared" si="92"/>
        <v>0.15627766562000001</v>
      </c>
      <c r="BP37" s="67"/>
      <c r="BQ37" s="68">
        <f t="shared" si="118"/>
        <v>0.39881500743999998</v>
      </c>
      <c r="BR37" s="67"/>
      <c r="BS37" s="68">
        <f t="shared" si="94"/>
        <v>0.15627766562000001</v>
      </c>
      <c r="BT37" s="67"/>
      <c r="BU37" s="68">
        <f t="shared" si="119"/>
        <v>0.39881500743999998</v>
      </c>
      <c r="BV37" s="67"/>
      <c r="BW37" s="68">
        <f t="shared" si="96"/>
        <v>2.4269351299999999E-2</v>
      </c>
      <c r="BX37" s="67"/>
      <c r="BY37" s="68">
        <f t="shared" si="120"/>
        <v>6.193451559999999E-2</v>
      </c>
      <c r="BZ37" s="67"/>
      <c r="CA37" s="68">
        <f t="shared" si="98"/>
        <v>2.4269351299999999E-2</v>
      </c>
      <c r="CB37" s="67"/>
      <c r="CC37" s="68">
        <f t="shared" si="121"/>
        <v>6.193451559999999E-2</v>
      </c>
      <c r="CD37" s="67"/>
      <c r="CE37" s="68">
        <f t="shared" si="100"/>
        <v>4.9174580799999999E-2</v>
      </c>
      <c r="CF37" s="67"/>
      <c r="CG37" s="68">
        <f t="shared" si="122"/>
        <v>0.1254917696</v>
      </c>
      <c r="CH37" s="67"/>
      <c r="CI37" s="68">
        <f t="shared" si="102"/>
        <v>2.0560061799999998E-2</v>
      </c>
      <c r="CJ37" s="67"/>
      <c r="CK37" s="68">
        <f t="shared" si="123"/>
        <v>5.2468541599999995E-2</v>
      </c>
      <c r="CL37" s="67"/>
    </row>
    <row r="38" spans="1:90" ht="15" customHeight="1">
      <c r="A38" s="63"/>
      <c r="B38" s="53" t="s">
        <v>201</v>
      </c>
      <c r="C38" s="64"/>
      <c r="D38" s="69" t="s">
        <v>202</v>
      </c>
      <c r="E38" s="71">
        <v>4.24E-2</v>
      </c>
      <c r="F38" s="67"/>
      <c r="G38" s="68">
        <f t="shared" si="62"/>
        <v>4.8392945319999991E-2</v>
      </c>
      <c r="H38" s="67"/>
      <c r="I38" s="98">
        <f t="shared" si="63"/>
        <v>0.12349706384</v>
      </c>
      <c r="J38" s="67"/>
      <c r="K38" s="68">
        <f t="shared" si="64"/>
        <v>4.8392945319999991E-2</v>
      </c>
      <c r="L38" s="67"/>
      <c r="M38" s="98">
        <f t="shared" si="104"/>
        <v>0.12349706384</v>
      </c>
      <c r="N38" s="67"/>
      <c r="O38" s="68">
        <f t="shared" si="66"/>
        <v>4.8392945319999991E-2</v>
      </c>
      <c r="P38" s="67"/>
      <c r="Q38" s="98">
        <f t="shared" si="105"/>
        <v>0.12349706384</v>
      </c>
      <c r="R38" s="67"/>
      <c r="S38" s="68">
        <f t="shared" si="68"/>
        <v>4.8392945319999991E-2</v>
      </c>
      <c r="T38" s="67"/>
      <c r="U38" s="98">
        <f t="shared" si="106"/>
        <v>0.12349706384</v>
      </c>
      <c r="V38" s="67"/>
      <c r="W38" s="68">
        <f t="shared" si="70"/>
        <v>3.8246243719999996E-2</v>
      </c>
      <c r="X38" s="67"/>
      <c r="Y38" s="98">
        <f t="shared" si="107"/>
        <v>9.7603044639999983E-2</v>
      </c>
      <c r="Z38" s="67"/>
      <c r="AA38" s="68">
        <f t="shared" si="72"/>
        <v>3.8246243719999996E-2</v>
      </c>
      <c r="AB38" s="67"/>
      <c r="AC38" s="98">
        <f t="shared" si="108"/>
        <v>9.7603044639999983E-2</v>
      </c>
      <c r="AD38" s="67"/>
      <c r="AE38" s="68">
        <f t="shared" si="74"/>
        <v>3.8246243719999996E-2</v>
      </c>
      <c r="AF38" s="67"/>
      <c r="AG38" s="98">
        <f t="shared" si="109"/>
        <v>9.7603044639999983E-2</v>
      </c>
      <c r="AH38" s="67"/>
      <c r="AI38" s="68">
        <f t="shared" si="76"/>
        <v>8.8677056000000004E-2</v>
      </c>
      <c r="AJ38" s="67"/>
      <c r="AK38" s="98">
        <f t="shared" si="110"/>
        <v>0.22630067200000001</v>
      </c>
      <c r="AL38" s="67"/>
      <c r="AM38" s="68">
        <f t="shared" si="78"/>
        <v>8.8677056000000004E-2</v>
      </c>
      <c r="AN38" s="67"/>
      <c r="AO38" s="98">
        <f t="shared" si="111"/>
        <v>0.22630067200000001</v>
      </c>
      <c r="AP38" s="67"/>
      <c r="AQ38" s="68">
        <f t="shared" si="80"/>
        <v>5.8620649999999996E-2</v>
      </c>
      <c r="AR38" s="67"/>
      <c r="AS38" s="98">
        <f t="shared" si="112"/>
        <v>0.1495978</v>
      </c>
      <c r="AT38" s="67"/>
      <c r="AU38" s="68">
        <f t="shared" si="82"/>
        <v>6.1988672800000005E-2</v>
      </c>
      <c r="AV38" s="67"/>
      <c r="AW38" s="98">
        <f t="shared" si="113"/>
        <v>0.15819287360000003</v>
      </c>
      <c r="AX38" s="67"/>
      <c r="AY38" s="68">
        <f t="shared" si="84"/>
        <v>6.2866916719999999E-2</v>
      </c>
      <c r="AZ38" s="67"/>
      <c r="BA38" s="98">
        <f t="shared" si="114"/>
        <v>0.16043412064000004</v>
      </c>
      <c r="BB38" s="67"/>
      <c r="BC38" s="68">
        <f t="shared" si="86"/>
        <v>6.2866916719999999E-2</v>
      </c>
      <c r="BD38" s="67"/>
      <c r="BE38" s="98">
        <f t="shared" si="115"/>
        <v>0.16043412064000004</v>
      </c>
      <c r="BF38" s="67"/>
      <c r="BG38" s="68">
        <f t="shared" si="88"/>
        <v>6.2866916719999999E-2</v>
      </c>
      <c r="BH38" s="67"/>
      <c r="BI38" s="98">
        <f t="shared" si="116"/>
        <v>0.16043412064000004</v>
      </c>
      <c r="BJ38" s="67"/>
      <c r="BK38" s="68">
        <f t="shared" si="90"/>
        <v>6.2866916719999999E-2</v>
      </c>
      <c r="BL38" s="67"/>
      <c r="BM38" s="98">
        <f t="shared" si="117"/>
        <v>0.16043412064000004</v>
      </c>
      <c r="BN38" s="67"/>
      <c r="BO38" s="68">
        <f t="shared" si="92"/>
        <v>6.2866916719999999E-2</v>
      </c>
      <c r="BP38" s="67"/>
      <c r="BQ38" s="98">
        <f t="shared" si="118"/>
        <v>0.16043412064000004</v>
      </c>
      <c r="BR38" s="67"/>
      <c r="BS38" s="68">
        <f t="shared" si="94"/>
        <v>6.2866916719999999E-2</v>
      </c>
      <c r="BT38" s="67"/>
      <c r="BU38" s="98">
        <f t="shared" si="119"/>
        <v>0.16043412064000004</v>
      </c>
      <c r="BV38" s="67"/>
      <c r="BW38" s="68">
        <f t="shared" si="96"/>
        <v>9.7630028000000001E-3</v>
      </c>
      <c r="BX38" s="67"/>
      <c r="BY38" s="98">
        <f t="shared" si="120"/>
        <v>2.4914833599999998E-2</v>
      </c>
      <c r="BZ38" s="67"/>
      <c r="CA38" s="68">
        <f t="shared" si="98"/>
        <v>9.7630028000000001E-3</v>
      </c>
      <c r="CB38" s="67"/>
      <c r="CC38" s="98">
        <f t="shared" si="121"/>
        <v>2.4914833599999998E-2</v>
      </c>
      <c r="CD38" s="67"/>
      <c r="CE38" s="68">
        <f t="shared" si="100"/>
        <v>1.9781804799999997E-2</v>
      </c>
      <c r="CF38" s="67"/>
      <c r="CG38" s="98">
        <f t="shared" si="122"/>
        <v>5.0482457600000002E-2</v>
      </c>
      <c r="CH38" s="67"/>
      <c r="CI38" s="68">
        <f t="shared" si="102"/>
        <v>8.2708407999999983E-3</v>
      </c>
      <c r="CJ38" s="67"/>
      <c r="CK38" s="98">
        <f t="shared" si="123"/>
        <v>2.1106889600000001E-2</v>
      </c>
      <c r="CL38" s="67"/>
    </row>
    <row r="39" spans="1:90" ht="15" customHeight="1">
      <c r="A39" s="59" t="s">
        <v>203</v>
      </c>
      <c r="B39" s="75"/>
      <c r="C39" s="53"/>
      <c r="D39" s="17"/>
      <c r="E39" s="61"/>
      <c r="F39" s="61"/>
      <c r="G39" s="16"/>
      <c r="H39" s="61"/>
      <c r="I39" s="16"/>
      <c r="J39" s="61"/>
      <c r="K39" s="16"/>
      <c r="L39" s="61"/>
      <c r="M39" s="16"/>
      <c r="N39" s="61"/>
      <c r="O39" s="16"/>
      <c r="P39" s="61"/>
      <c r="Q39" s="16"/>
      <c r="R39" s="61"/>
      <c r="S39" s="16"/>
      <c r="T39" s="61"/>
      <c r="U39" s="16"/>
      <c r="V39" s="61"/>
      <c r="W39" s="16"/>
      <c r="X39" s="61"/>
      <c r="Y39" s="16"/>
      <c r="Z39" s="61"/>
      <c r="AA39" s="16"/>
      <c r="AB39" s="61"/>
      <c r="AC39" s="16"/>
      <c r="AD39" s="61"/>
      <c r="AE39" s="16"/>
      <c r="AF39" s="61"/>
      <c r="AG39" s="16"/>
      <c r="AH39" s="61"/>
      <c r="AI39" s="16"/>
      <c r="AJ39" s="61"/>
      <c r="AK39" s="16"/>
      <c r="AL39" s="61"/>
      <c r="AM39" s="16"/>
      <c r="AN39" s="61"/>
      <c r="AO39" s="16"/>
      <c r="AP39" s="61"/>
      <c r="AQ39" s="16"/>
      <c r="AR39" s="61"/>
      <c r="AS39" s="16"/>
      <c r="AT39" s="61"/>
      <c r="AU39" s="16"/>
      <c r="AV39" s="61"/>
      <c r="AW39" s="16"/>
      <c r="AX39" s="61"/>
      <c r="AY39" s="16"/>
      <c r="AZ39" s="61"/>
      <c r="BA39" s="16"/>
      <c r="BB39" s="61"/>
      <c r="BC39" s="16"/>
      <c r="BD39" s="61"/>
      <c r="BE39" s="16"/>
      <c r="BF39" s="61"/>
      <c r="BG39" s="16"/>
      <c r="BH39" s="61"/>
      <c r="BI39" s="16"/>
      <c r="BJ39" s="61"/>
      <c r="BK39" s="16"/>
      <c r="BL39" s="61"/>
      <c r="BM39" s="16"/>
      <c r="BN39" s="61"/>
      <c r="BO39" s="16"/>
      <c r="BP39" s="61"/>
      <c r="BQ39" s="16"/>
      <c r="BR39" s="61"/>
      <c r="BS39" s="16"/>
      <c r="BT39" s="61"/>
      <c r="BU39" s="16"/>
      <c r="BV39" s="61"/>
      <c r="BW39" s="16"/>
      <c r="BX39" s="61"/>
      <c r="BY39" s="16"/>
      <c r="BZ39" s="61"/>
      <c r="CA39" s="16"/>
      <c r="CB39" s="61"/>
      <c r="CC39" s="16"/>
      <c r="CD39" s="61"/>
      <c r="CE39" s="16"/>
      <c r="CF39" s="61"/>
      <c r="CG39" s="16"/>
      <c r="CH39" s="61"/>
      <c r="CI39" s="16"/>
      <c r="CJ39" s="61"/>
      <c r="CK39" s="16"/>
      <c r="CL39" s="61"/>
    </row>
    <row r="40" spans="1:90" ht="15" customHeight="1">
      <c r="A40" s="63"/>
      <c r="B40" s="53" t="s">
        <v>204</v>
      </c>
      <c r="C40" s="64"/>
      <c r="D40" s="69" t="s">
        <v>205</v>
      </c>
      <c r="E40" s="71">
        <v>0.8</v>
      </c>
      <c r="F40" s="67"/>
      <c r="G40" s="68">
        <f t="shared" ref="G40:G41" si="124">($E40*G$2*G$3/1000+($E40*$E$52*G$2/60/1000)*$E$54-($E40*G$2/1000/60)*$E$54)</f>
        <v>0.91307444000000004</v>
      </c>
      <c r="H40" s="67"/>
      <c r="I40" s="68">
        <f t="shared" ref="I40:I41" si="125">($E40*G$2*G$4/1000+($E40*$E$59*G$2/60/1000)*$E$61-($E40*G$2/1000/60)*$E$61)</f>
        <v>2.3301332800000005</v>
      </c>
      <c r="J40" s="67"/>
      <c r="K40" s="68">
        <f t="shared" ref="K40:K41" si="126">($E40*K$2*K$3/1000+($E40*$E$52*K$2/60/1000)*$E$54-($E40*K$2/1000/60)*$E$54)</f>
        <v>0.91307444000000004</v>
      </c>
      <c r="L40" s="67"/>
      <c r="M40" s="68">
        <f t="shared" ref="M40:M41" si="127">($E40*K$2*K$4/1000+($E40*$E$59*K$2/60/1000)*$E$61-($E40*K$2/1000/60)*$E$61)</f>
        <v>2.3301332800000005</v>
      </c>
      <c r="N40" s="67"/>
      <c r="O40" s="68">
        <f t="shared" ref="O40:O41" si="128">($E40*O$2*O$3/1000+($E40*$E$52*O$2/60/1000)*$E$54-($E40*O$2/1000/60)*$E$54)</f>
        <v>0.91307444000000004</v>
      </c>
      <c r="P40" s="67"/>
      <c r="Q40" s="68">
        <f t="shared" ref="Q40:Q41" si="129">($E40*O$2*O$4/1000+($E40*$E$59*O$2/60/1000)*$E$61-($E40*O$2/1000/60)*$E$61)</f>
        <v>2.3301332800000005</v>
      </c>
      <c r="R40" s="67"/>
      <c r="S40" s="68">
        <f t="shared" ref="S40:S41" si="130">($E40*S$2*S$3/1000+($E40*$E$52*S$2/60/1000)*$E$54-($E40*S$2/1000/60)*$E$54)</f>
        <v>0.91307444000000004</v>
      </c>
      <c r="T40" s="67"/>
      <c r="U40" s="68">
        <f t="shared" ref="U40:U41" si="131">($E40*S$2*S$4/1000+($E40*$E$59*S$2/60/1000)*$E$61-($E40*S$2/1000/60)*$E$61)</f>
        <v>2.3301332800000005</v>
      </c>
      <c r="V40" s="67"/>
      <c r="W40" s="68">
        <f t="shared" ref="W40:W41" si="132">($E40*W$2*W$3/1000+($E40*$E$52*W$2/60/1000)*$E$54-($E40*W$2/1000/60)*$E$54)</f>
        <v>0.72162724000000011</v>
      </c>
      <c r="X40" s="67"/>
      <c r="Y40" s="68">
        <f t="shared" ref="Y40:Y41" si="133">($E40*W$2*W$4/1000+($E40*$E$59*W$2/60/1000)*$E$61-($E40*W$2/1000/60)*$E$61)</f>
        <v>1.84156688</v>
      </c>
      <c r="Z40" s="67"/>
      <c r="AA40" s="68">
        <f t="shared" ref="AA40:AA41" si="134">($E40*AA$2*AA$3/1000+($E40*$E$52*AA$2/60/1000)*$E$54-($E40*AA$2/1000/60)*$E$54)</f>
        <v>0.72162724000000011</v>
      </c>
      <c r="AB40" s="67"/>
      <c r="AC40" s="68">
        <f t="shared" ref="AC40:AC41" si="135">($E40*AA$2*AA$4/1000+($E40*$E$59*AA$2/60/1000)*$E$61-($E40*AA$2/1000/60)*$E$61)</f>
        <v>1.84156688</v>
      </c>
      <c r="AD40" s="67"/>
      <c r="AE40" s="68">
        <f t="shared" ref="AE40:AE41" si="136">($E40*AE$2*AE$3/1000+($E40*$E$52*AE$2/60/1000)*$E$54-($E40*AE$2/1000/60)*$E$54)</f>
        <v>0.72162724000000011</v>
      </c>
      <c r="AF40" s="67"/>
      <c r="AG40" s="68">
        <f t="shared" ref="AG40:AG41" si="137">($E40*AE$2*AE$4/1000+($E40*$E$59*AE$2/60/1000)*$E$61-($E40*AE$2/1000/60)*$E$61)</f>
        <v>1.84156688</v>
      </c>
      <c r="AH40" s="67"/>
      <c r="AI40" s="68">
        <f t="shared" ref="AI40:AI41" si="138">($E40*AI$2*AI$3/1000+($E40*$E$52*AI$2/60/1000)*$E$54-($E40*AI$2/1000/60)*$E$54)</f>
        <v>1.673152</v>
      </c>
      <c r="AJ40" s="67"/>
      <c r="AK40" s="68">
        <f t="shared" ref="AK40:AK41" si="139">($E40*AI$2*AI$4/1000+($E40*$E$59*AI$2/60/1000)*$E$61-($E40*AI$2/1000/60)*$E$61)</f>
        <v>4.2698239999999998</v>
      </c>
      <c r="AL40" s="67"/>
      <c r="AM40" s="68">
        <f t="shared" ref="AM40:AM41" si="140">($E40*AM$2*AM$3/1000+($E40*$E$52*AM$2/60/1000)*$E$54-($E40*AM$2/1000/60)*$E$54)</f>
        <v>1.673152</v>
      </c>
      <c r="AN40" s="67"/>
      <c r="AO40" s="68">
        <f t="shared" ref="AO40:AO41" si="141">($E40*AM$2*AM$4/1000+($E40*$E$59*AM$2/60/1000)*$E$61-($E40*AM$2/1000/60)*$E$61)</f>
        <v>4.2698239999999998</v>
      </c>
      <c r="AP40" s="67"/>
      <c r="AQ40" s="68">
        <f t="shared" ref="AQ40:AQ41" si="142">($E40*AQ$2*AQ$3/1000+($E40*$E$52*AQ$2/60/1000)*$E$54-($E40*AQ$2/1000/60)*$E$54)</f>
        <v>1.10605</v>
      </c>
      <c r="AR40" s="67"/>
      <c r="AS40" s="68">
        <f t="shared" ref="AS40:AS41" si="143">($E40*AQ$2*AQ$4/1000+($E40*$E$59*AQ$2/60/1000)*$E$61-($E40*AQ$2/1000/60)*$E$61)</f>
        <v>2.8226</v>
      </c>
      <c r="AT40" s="67"/>
      <c r="AU40" s="68">
        <f t="shared" ref="AU40:AU41" si="144">($E40*AU$2*AU$3/1000+($E40*$E$52*AU$2/60/1000)*$E$54-($E40*AU$2/1000/60)*$E$54)</f>
        <v>1.1695975999999999</v>
      </c>
      <c r="AV40" s="67"/>
      <c r="AW40" s="68">
        <f t="shared" ref="AW40:AW41" si="145">($E40*AU$2*AU$4/1000+($E40*$E$59*AU$2/60/1000)*$E$61-($E40*AU$2/1000/60)*$E$61)</f>
        <v>2.9847712</v>
      </c>
      <c r="AX40" s="67"/>
      <c r="AY40" s="68">
        <f t="shared" ref="AY40:AY41" si="146">($E40*AY$2*AY$3/1000+($E40*$E$52*AY$2/60/1000)*$E$54-($E40*AY$2/1000/60)*$E$54)</f>
        <v>1.1861682400000002</v>
      </c>
      <c r="AZ40" s="67"/>
      <c r="BA40" s="68">
        <f t="shared" ref="BA40:BA41" si="147">($E40*AY$2*AY$4/1000+($E40*$E$59*AY$2/60/1000)*$E$61-($E40*AY$2/1000/60)*$E$61)</f>
        <v>3.0270588800000002</v>
      </c>
      <c r="BB40" s="67"/>
      <c r="BC40" s="68">
        <f t="shared" ref="BC40:BC41" si="148">($E40*BC$2*BC$3/1000+($E40*$E$52*BC$2/60/1000)*$E$54-($E40*BC$2/1000/60)*$E$54)</f>
        <v>1.1861682400000002</v>
      </c>
      <c r="BD40" s="67"/>
      <c r="BE40" s="68">
        <f t="shared" ref="BE40:BE41" si="149">($E40*BC$2*BC$4/1000+($E40*$E$59*BC$2/60/1000)*$E$61-($E40*BC$2/1000/60)*$E$61)</f>
        <v>3.0270588800000002</v>
      </c>
      <c r="BF40" s="67"/>
      <c r="BG40" s="68">
        <f t="shared" ref="BG40:BG41" si="150">($E40*BG$2*BG$3/1000+($E40*$E$52*BG$2/60/1000)*$E$54-($E40*BG$2/1000/60)*$E$54)</f>
        <v>1.1861682400000002</v>
      </c>
      <c r="BH40" s="67"/>
      <c r="BI40" s="68">
        <f t="shared" ref="BI40:BI41" si="151">($E40*BG$2*BG$4/1000+($E40*$E$59*BG$2/60/1000)*$E$61-($E40*BG$2/1000/60)*$E$61)</f>
        <v>3.0270588800000002</v>
      </c>
      <c r="BJ40" s="67"/>
      <c r="BK40" s="68">
        <f t="shared" ref="BK40:BK41" si="152">($E40*BK$2*BK$3/1000+($E40*$E$52*BK$2/60/1000)*$E$54-($E40*BK$2/1000/60)*$E$54)</f>
        <v>1.1861682400000002</v>
      </c>
      <c r="BL40" s="67"/>
      <c r="BM40" s="68">
        <f t="shared" ref="BM40:BM41" si="153">($E40*BK$2*BK$4/1000+($E40*$E$59*BK$2/60/1000)*$E$61-($E40*BK$2/1000/60)*$E$61)</f>
        <v>3.0270588800000002</v>
      </c>
      <c r="BN40" s="67"/>
      <c r="BO40" s="68">
        <f t="shared" ref="BO40:BO41" si="154">($E40*BO$2*BO$3/1000+($E40*$E$52*BO$2/60/1000)*$E$54-($E40*BO$2/1000/60)*$E$54)</f>
        <v>1.1861682400000002</v>
      </c>
      <c r="BP40" s="67"/>
      <c r="BQ40" s="68">
        <f t="shared" ref="BQ40:BQ41" si="155">($E40*BO$2*BO$4/1000+($E40*$E$59*BO$2/60/1000)*$E$61-($E40*BO$2/1000/60)*$E$61)</f>
        <v>3.0270588800000002</v>
      </c>
      <c r="BR40" s="67"/>
      <c r="BS40" s="68">
        <f t="shared" ref="BS40:BS41" si="156">($E40*BS$2*BS$3/1000+($E40*$E$52*BS$2/60/1000)*$E$54-($E40*BS$2/1000/60)*$E$54)</f>
        <v>1.1861682400000002</v>
      </c>
      <c r="BT40" s="67"/>
      <c r="BU40" s="68">
        <f t="shared" ref="BU40:BU41" si="157">($E40*BS$2*BS$4/1000+($E40*$E$59*BS$2/60/1000)*$E$61-($E40*BS$2/1000/60)*$E$61)</f>
        <v>3.0270588800000002</v>
      </c>
      <c r="BV40" s="67"/>
      <c r="BW40" s="68">
        <f t="shared" ref="BW40:BW41" si="158">($E40*BW$2*BW$3/1000+($E40*$E$52*BW$2/60/1000)*$E$54-($E40*BW$2/1000/60)*$E$54)</f>
        <v>0.1842076</v>
      </c>
      <c r="BX40" s="67"/>
      <c r="BY40" s="68">
        <f t="shared" ref="BY40:BY41" si="159">($E40*BW$2*BW$4/1000+($E40*$E$59*BW$2/60/1000)*$E$61-($E40*BW$2/1000/60)*$E$61)</f>
        <v>0.47009120000000004</v>
      </c>
      <c r="BZ40" s="67"/>
      <c r="CA40" s="68">
        <f t="shared" ref="CA40:CA41" si="160">($E40*CA$2*CA$3/1000+($E40*$E$52*CA$2/60/1000)*$E$54-($E40*CA$2/1000/60)*$E$54)</f>
        <v>0.1842076</v>
      </c>
      <c r="CB40" s="67"/>
      <c r="CC40" s="68">
        <f t="shared" ref="CC40:CC41" si="161">($E40*CA$2*CA$4/1000+($E40*$E$59*CA$2/60/1000)*$E$61-($E40*CA$2/1000/60)*$E$61)</f>
        <v>0.47009120000000004</v>
      </c>
      <c r="CD40" s="67"/>
      <c r="CE40" s="68">
        <f t="shared" ref="CE40:CE41" si="162">($E40*CE$2*CE$3/1000+($E40*$E$52*CE$2/60/1000)*$E$54-($E40*CE$2/1000/60)*$E$54)</f>
        <v>0.37324160000000001</v>
      </c>
      <c r="CF40" s="67"/>
      <c r="CG40" s="68">
        <f t="shared" ref="CG40:CG41" si="163">($E40*CE$2*CE$4/1000+($E40*$E$59*CE$2/60/1000)*$E$61-($E40*CE$2/1000/60)*$E$61)</f>
        <v>0.95249919999999999</v>
      </c>
      <c r="CH40" s="67"/>
      <c r="CI40" s="68">
        <f t="shared" ref="CI40:CI41" si="164">($E40*CI$2*CI$3/1000+($E40*$E$52*CI$2/60/1000)*$E$54-($E40*CI$2/1000/60)*$E$54)</f>
        <v>0.15605359999999999</v>
      </c>
      <c r="CJ40" s="67"/>
      <c r="CK40" s="68">
        <f t="shared" ref="CK40:CK41" si="165">($E40*CI$2*CI$4/1000+($E40*$E$59*CI$2/60/1000)*$E$61-($E40*CI$2/1000/60)*$E$61)</f>
        <v>0.39824320000000002</v>
      </c>
      <c r="CL40" s="67"/>
    </row>
    <row r="41" spans="1:90" ht="15" customHeight="1">
      <c r="A41" s="63"/>
      <c r="B41" s="53" t="s">
        <v>206</v>
      </c>
      <c r="C41" s="64"/>
      <c r="D41" s="69" t="s">
        <v>207</v>
      </c>
      <c r="E41" s="71">
        <v>0.18629999999999999</v>
      </c>
      <c r="F41" s="67"/>
      <c r="G41" s="68">
        <f t="shared" si="124"/>
        <v>0.21263221021500001</v>
      </c>
      <c r="H41" s="67"/>
      <c r="I41" s="68">
        <f t="shared" si="125"/>
        <v>0.54262978757999991</v>
      </c>
      <c r="J41" s="67"/>
      <c r="K41" s="68">
        <f t="shared" si="126"/>
        <v>0.21263221021500001</v>
      </c>
      <c r="L41" s="67"/>
      <c r="M41" s="68">
        <f t="shared" si="127"/>
        <v>0.54262978757999991</v>
      </c>
      <c r="N41" s="67"/>
      <c r="O41" s="68">
        <f t="shared" si="128"/>
        <v>0.21263221021500001</v>
      </c>
      <c r="P41" s="67"/>
      <c r="Q41" s="68">
        <f t="shared" si="129"/>
        <v>0.54262978757999991</v>
      </c>
      <c r="R41" s="67"/>
      <c r="S41" s="68">
        <f t="shared" si="130"/>
        <v>0.21263221021500001</v>
      </c>
      <c r="T41" s="67"/>
      <c r="U41" s="68">
        <f t="shared" si="131"/>
        <v>0.54262978757999991</v>
      </c>
      <c r="V41" s="67"/>
      <c r="W41" s="68">
        <f t="shared" si="132"/>
        <v>0.16804894351499999</v>
      </c>
      <c r="X41" s="67"/>
      <c r="Y41" s="68">
        <f t="shared" si="133"/>
        <v>0.42885488717999992</v>
      </c>
      <c r="Z41" s="67"/>
      <c r="AA41" s="68">
        <f t="shared" si="134"/>
        <v>0.16804894351499999</v>
      </c>
      <c r="AB41" s="67"/>
      <c r="AC41" s="68">
        <f t="shared" si="135"/>
        <v>0.42885488717999992</v>
      </c>
      <c r="AD41" s="67"/>
      <c r="AE41" s="68">
        <f t="shared" si="136"/>
        <v>0.16804894351499999</v>
      </c>
      <c r="AF41" s="67"/>
      <c r="AG41" s="68">
        <f t="shared" si="137"/>
        <v>0.42885488717999992</v>
      </c>
      <c r="AH41" s="67"/>
      <c r="AI41" s="68">
        <f t="shared" si="138"/>
        <v>0.38963527200000003</v>
      </c>
      <c r="AJ41" s="67"/>
      <c r="AK41" s="68">
        <f t="shared" si="139"/>
        <v>0.99433526399999994</v>
      </c>
      <c r="AL41" s="67"/>
      <c r="AM41" s="68">
        <f t="shared" si="140"/>
        <v>0.38963527200000003</v>
      </c>
      <c r="AN41" s="67"/>
      <c r="AO41" s="68">
        <f t="shared" si="141"/>
        <v>0.99433526399999994</v>
      </c>
      <c r="AP41" s="67"/>
      <c r="AQ41" s="68">
        <f t="shared" si="142"/>
        <v>0.25757139374999999</v>
      </c>
      <c r="AR41" s="67"/>
      <c r="AS41" s="68">
        <f t="shared" si="143"/>
        <v>0.65731297499999997</v>
      </c>
      <c r="AT41" s="67"/>
      <c r="AU41" s="68">
        <f t="shared" si="144"/>
        <v>0.27237004110000002</v>
      </c>
      <c r="AV41" s="67"/>
      <c r="AW41" s="68">
        <f t="shared" si="145"/>
        <v>0.69507859319999998</v>
      </c>
      <c r="AX41" s="67"/>
      <c r="AY41" s="68">
        <f t="shared" si="146"/>
        <v>0.27622892889</v>
      </c>
      <c r="AZ41" s="67"/>
      <c r="BA41" s="68">
        <f t="shared" si="147"/>
        <v>0.70492633668000004</v>
      </c>
      <c r="BB41" s="67"/>
      <c r="BC41" s="68">
        <f t="shared" si="148"/>
        <v>0.27622892889</v>
      </c>
      <c r="BD41" s="67"/>
      <c r="BE41" s="68">
        <f t="shared" si="149"/>
        <v>0.70492633668000004</v>
      </c>
      <c r="BF41" s="67"/>
      <c r="BG41" s="68">
        <f t="shared" si="150"/>
        <v>0.27622892889</v>
      </c>
      <c r="BH41" s="67"/>
      <c r="BI41" s="68">
        <f t="shared" si="151"/>
        <v>0.70492633668000004</v>
      </c>
      <c r="BJ41" s="67"/>
      <c r="BK41" s="68">
        <f t="shared" si="152"/>
        <v>0.27622892889</v>
      </c>
      <c r="BL41" s="67"/>
      <c r="BM41" s="68">
        <f t="shared" si="153"/>
        <v>0.70492633668000004</v>
      </c>
      <c r="BN41" s="67"/>
      <c r="BO41" s="68">
        <f t="shared" si="154"/>
        <v>0.27622892889</v>
      </c>
      <c r="BP41" s="67"/>
      <c r="BQ41" s="68">
        <f t="shared" si="155"/>
        <v>0.70492633668000004</v>
      </c>
      <c r="BR41" s="67"/>
      <c r="BS41" s="68">
        <f t="shared" si="156"/>
        <v>0.27622892889</v>
      </c>
      <c r="BT41" s="67"/>
      <c r="BU41" s="68">
        <f t="shared" si="157"/>
        <v>0.70492633668000004</v>
      </c>
      <c r="BV41" s="67"/>
      <c r="BW41" s="68">
        <f t="shared" si="158"/>
        <v>4.2897344849999991E-2</v>
      </c>
      <c r="BX41" s="67"/>
      <c r="BY41" s="68">
        <f t="shared" si="159"/>
        <v>0.1094724882</v>
      </c>
      <c r="BZ41" s="67"/>
      <c r="CA41" s="68">
        <f t="shared" si="160"/>
        <v>4.2897344849999991E-2</v>
      </c>
      <c r="CB41" s="67"/>
      <c r="CC41" s="68">
        <f t="shared" si="161"/>
        <v>0.1094724882</v>
      </c>
      <c r="CD41" s="67"/>
      <c r="CE41" s="68">
        <f t="shared" si="162"/>
        <v>8.6918637599999987E-2</v>
      </c>
      <c r="CF41" s="67"/>
      <c r="CG41" s="68">
        <f t="shared" si="163"/>
        <v>0.22181325119999998</v>
      </c>
      <c r="CH41" s="67"/>
      <c r="CI41" s="68">
        <f t="shared" si="164"/>
        <v>3.6340982099999995E-2</v>
      </c>
      <c r="CJ41" s="67"/>
      <c r="CK41" s="68">
        <f t="shared" si="165"/>
        <v>9.2740885199999984E-2</v>
      </c>
      <c r="CL41" s="67"/>
    </row>
    <row r="42" spans="1:90" ht="15" customHeight="1">
      <c r="A42" s="59" t="s">
        <v>208</v>
      </c>
      <c r="B42" s="75"/>
      <c r="C42" s="53"/>
      <c r="D42" s="17"/>
      <c r="E42" s="61"/>
      <c r="F42" s="61"/>
      <c r="G42" s="16"/>
      <c r="H42" s="61"/>
      <c r="I42" s="16"/>
      <c r="J42" s="61"/>
      <c r="K42" s="16"/>
      <c r="L42" s="61"/>
      <c r="M42" s="16"/>
      <c r="N42" s="61"/>
      <c r="O42" s="16"/>
      <c r="P42" s="61"/>
      <c r="Q42" s="16"/>
      <c r="R42" s="61"/>
      <c r="S42" s="16"/>
      <c r="T42" s="61"/>
      <c r="U42" s="16"/>
      <c r="V42" s="61"/>
      <c r="W42" s="16"/>
      <c r="X42" s="61"/>
      <c r="Y42" s="16"/>
      <c r="Z42" s="61"/>
      <c r="AA42" s="16"/>
      <c r="AB42" s="61"/>
      <c r="AC42" s="16"/>
      <c r="AD42" s="61"/>
      <c r="AE42" s="16"/>
      <c r="AF42" s="61"/>
      <c r="AG42" s="16"/>
      <c r="AH42" s="61"/>
      <c r="AI42" s="16"/>
      <c r="AJ42" s="61"/>
      <c r="AK42" s="16"/>
      <c r="AL42" s="61"/>
      <c r="AM42" s="16"/>
      <c r="AN42" s="61"/>
      <c r="AO42" s="16"/>
      <c r="AP42" s="61"/>
      <c r="AQ42" s="16"/>
      <c r="AR42" s="61"/>
      <c r="AS42" s="16"/>
      <c r="AT42" s="61"/>
      <c r="AU42" s="16"/>
      <c r="AV42" s="61"/>
      <c r="AW42" s="16"/>
      <c r="AX42" s="61"/>
      <c r="AY42" s="16"/>
      <c r="AZ42" s="61"/>
      <c r="BA42" s="16"/>
      <c r="BB42" s="61"/>
      <c r="BC42" s="16"/>
      <c r="BD42" s="61"/>
      <c r="BE42" s="16"/>
      <c r="BF42" s="61"/>
      <c r="BG42" s="16"/>
      <c r="BH42" s="61"/>
      <c r="BI42" s="16"/>
      <c r="BJ42" s="61"/>
      <c r="BK42" s="16"/>
      <c r="BL42" s="61"/>
      <c r="BM42" s="16"/>
      <c r="BN42" s="61"/>
      <c r="BO42" s="16"/>
      <c r="BP42" s="61"/>
      <c r="BQ42" s="16"/>
      <c r="BR42" s="61"/>
      <c r="BS42" s="16"/>
      <c r="BT42" s="61"/>
      <c r="BU42" s="16"/>
      <c r="BV42" s="61"/>
      <c r="BW42" s="16"/>
      <c r="BX42" s="61"/>
      <c r="BY42" s="16"/>
      <c r="BZ42" s="61"/>
      <c r="CA42" s="16"/>
      <c r="CB42" s="61"/>
      <c r="CC42" s="16"/>
      <c r="CD42" s="61"/>
      <c r="CE42" s="16"/>
      <c r="CF42" s="61"/>
      <c r="CG42" s="16"/>
      <c r="CH42" s="61"/>
      <c r="CI42" s="16"/>
      <c r="CJ42" s="61"/>
      <c r="CK42" s="16"/>
      <c r="CL42" s="61"/>
    </row>
    <row r="43" spans="1:90" ht="15" customHeight="1">
      <c r="A43" s="63"/>
      <c r="B43" s="53" t="s">
        <v>209</v>
      </c>
      <c r="C43" s="64"/>
      <c r="D43" s="65" t="s">
        <v>210</v>
      </c>
      <c r="E43" s="70">
        <v>3.5200000000000002E-5</v>
      </c>
      <c r="F43" s="67"/>
      <c r="G43" s="68">
        <f t="shared" ref="G43:G45" si="166">($E43*G$2*G$3/1000+($E43*$E$52*G$2/60/1000)*$E$54-($E43*G$2/1000/60)*$E$54)</f>
        <v>4.017527536E-5</v>
      </c>
      <c r="H43" s="67"/>
      <c r="I43" s="68">
        <f t="shared" ref="I43:I45" si="167">($E43*G$2*G$4/1000+($E43*$E$59*G$2/60/1000)*$E$61-($E43*G$2/1000/60)*$E$61)</f>
        <v>1.0252586432000001E-4</v>
      </c>
      <c r="J43" s="67"/>
      <c r="K43" s="68">
        <f t="shared" ref="K43:K45" si="168">($E43*K$2*K$3/1000+($E43*$E$52*K$2/60/1000)*$E$54-($E43*K$2/1000/60)*$E$54)</f>
        <v>4.017527536E-5</v>
      </c>
      <c r="L43" s="67"/>
      <c r="M43" s="68">
        <f t="shared" ref="M43:M45" si="169">($E43*K$2*K$4/1000+($E43*$E$59*K$2/60/1000)*$E$61-($E43*K$2/1000/60)*$E$61)</f>
        <v>1.0252586432000001E-4</v>
      </c>
      <c r="N43" s="67"/>
      <c r="O43" s="68">
        <f t="shared" ref="O43:O45" si="170">($E43*O$2*O$3/1000+($E43*$E$52*O$2/60/1000)*$E$54-($E43*O$2/1000/60)*$E$54)</f>
        <v>4.017527536E-5</v>
      </c>
      <c r="P43" s="67"/>
      <c r="Q43" s="68">
        <f t="shared" ref="Q43:Q45" si="171">($E43*O$2*O$4/1000+($E43*$E$59*O$2/60/1000)*$E$61-($E43*O$2/1000/60)*$E$61)</f>
        <v>1.0252586432000001E-4</v>
      </c>
      <c r="R43" s="67"/>
      <c r="S43" s="68">
        <f t="shared" ref="S43:S45" si="172">($E43*S$2*S$3/1000+($E43*$E$52*S$2/60/1000)*$E$54-($E43*S$2/1000/60)*$E$54)</f>
        <v>4.017527536E-5</v>
      </c>
      <c r="T43" s="67"/>
      <c r="U43" s="68">
        <f t="shared" ref="U43:U45" si="173">($E43*S$2*S$4/1000+($E43*$E$59*S$2/60/1000)*$E$61-($E43*S$2/1000/60)*$E$61)</f>
        <v>1.0252586432000001E-4</v>
      </c>
      <c r="V43" s="67"/>
      <c r="W43" s="68">
        <f t="shared" ref="W43:W45" si="174">($E43*W$2*W$3/1000+($E43*$E$52*W$2/60/1000)*$E$54-($E43*W$2/1000/60)*$E$54)</f>
        <v>3.1751598560000001E-5</v>
      </c>
      <c r="X43" s="67"/>
      <c r="Y43" s="68">
        <f t="shared" ref="Y43:Y45" si="175">($E43*W$2*W$4/1000+($E43*$E$59*W$2/60/1000)*$E$61-($E43*W$2/1000/60)*$E$61)</f>
        <v>8.1028942720000002E-5</v>
      </c>
      <c r="Z43" s="67"/>
      <c r="AA43" s="68">
        <f t="shared" ref="AA43:AA45" si="176">($E43*AA$2*AA$3/1000+($E43*$E$52*AA$2/60/1000)*$E$54-($E43*AA$2/1000/60)*$E$54)</f>
        <v>3.1751598560000001E-5</v>
      </c>
      <c r="AB43" s="67"/>
      <c r="AC43" s="68">
        <f t="shared" ref="AC43:AC45" si="177">($E43*AA$2*AA$4/1000+($E43*$E$59*AA$2/60/1000)*$E$61-($E43*AA$2/1000/60)*$E$61)</f>
        <v>8.1028942720000002E-5</v>
      </c>
      <c r="AD43" s="67"/>
      <c r="AE43" s="68">
        <f t="shared" ref="AE43:AE45" si="178">($E43*AE$2*AE$3/1000+($E43*$E$52*AE$2/60/1000)*$E$54-($E43*AE$2/1000/60)*$E$54)</f>
        <v>3.1751598560000001E-5</v>
      </c>
      <c r="AF43" s="67"/>
      <c r="AG43" s="68">
        <f t="shared" ref="AG43:AG45" si="179">($E43*AE$2*AE$4/1000+($E43*$E$59*AE$2/60/1000)*$E$61-($E43*AE$2/1000/60)*$E$61)</f>
        <v>8.1028942720000002E-5</v>
      </c>
      <c r="AH43" s="67"/>
      <c r="AI43" s="68">
        <f t="shared" ref="AI43:AI45" si="180">($E43*AI$2*AI$3/1000+($E43*$E$52*AI$2/60/1000)*$E$54-($E43*AI$2/1000/60)*$E$54)</f>
        <v>7.3618688000000001E-5</v>
      </c>
      <c r="AJ43" s="67"/>
      <c r="AK43" s="68">
        <f t="shared" ref="AK43:AK45" si="181">($E43*AI$2*AI$4/1000+($E43*$E$59*AI$2/60/1000)*$E$61-($E43*AI$2/1000/60)*$E$61)</f>
        <v>1.8787225600000001E-4</v>
      </c>
      <c r="AL43" s="67"/>
      <c r="AM43" s="68">
        <f t="shared" ref="AM43:AM45" si="182">($E43*AM$2*AM$3/1000+($E43*$E$52*AM$2/60/1000)*$E$54-($E43*AM$2/1000/60)*$E$54)</f>
        <v>7.3618688000000001E-5</v>
      </c>
      <c r="AN43" s="67"/>
      <c r="AO43" s="68">
        <f t="shared" ref="AO43:AO45" si="183">($E43*AM$2*AM$4/1000+($E43*$E$59*AM$2/60/1000)*$E$61-($E43*AM$2/1000/60)*$E$61)</f>
        <v>1.8787225600000001E-4</v>
      </c>
      <c r="AP43" s="67"/>
      <c r="AQ43" s="68">
        <f t="shared" ref="AQ43:AQ45" si="184">($E43*AQ$2*AQ$3/1000+($E43*$E$52*AQ$2/60/1000)*$E$54-($E43*AQ$2/1000/60)*$E$54)</f>
        <v>4.8666200000000005E-5</v>
      </c>
      <c r="AR43" s="67"/>
      <c r="AS43" s="68">
        <f t="shared" ref="AS43:AS45" si="185">($E43*AQ$2*AQ$4/1000+($E43*$E$59*AQ$2/60/1000)*$E$61-($E43*AQ$2/1000/60)*$E$61)</f>
        <v>1.241944E-4</v>
      </c>
      <c r="AT43" s="67"/>
      <c r="AU43" s="68">
        <f t="shared" ref="AU43:AU45" si="186">($E43*AU$2*AU$3/1000+($E43*$E$52*AU$2/60/1000)*$E$54-($E43*AU$2/1000/60)*$E$54)</f>
        <v>5.14622944E-5</v>
      </c>
      <c r="AV43" s="67"/>
      <c r="AW43" s="68">
        <f t="shared" ref="AW43:AW45" si="187">($E43*AU$2*AU$4/1000+($E43*$E$59*AU$2/60/1000)*$E$61-($E43*AU$2/1000/60)*$E$61)</f>
        <v>1.3132993279999999E-4</v>
      </c>
      <c r="AX43" s="67"/>
      <c r="AY43" s="68">
        <f t="shared" ref="AY43:AY45" si="188">($E43*AY$2*AY$3/1000+($E43*$E$52*AY$2/60/1000)*$E$54-($E43*AY$2/1000/60)*$E$54)</f>
        <v>5.2191402560000006E-5</v>
      </c>
      <c r="AZ43" s="67"/>
      <c r="BA43" s="68">
        <f t="shared" ref="BA43:BA45" si="189">($E43*AY$2*AY$4/1000+($E43*$E$59*AY$2/60/1000)*$E$61-($E43*AY$2/1000/60)*$E$61)</f>
        <v>1.3319059072000001E-4</v>
      </c>
      <c r="BB43" s="67"/>
      <c r="BC43" s="68">
        <f t="shared" ref="BC43:BC45" si="190">($E43*BC$2*BC$3/1000+($E43*$E$52*BC$2/60/1000)*$E$54-($E43*BC$2/1000/60)*$E$54)</f>
        <v>5.2191402560000006E-5</v>
      </c>
      <c r="BD43" s="67"/>
      <c r="BE43" s="68">
        <f t="shared" ref="BE43:BE45" si="191">($E43*BC$2*BC$4/1000+($E43*$E$59*BC$2/60/1000)*$E$61-($E43*BC$2/1000/60)*$E$61)</f>
        <v>1.3319059072000001E-4</v>
      </c>
      <c r="BF43" s="67"/>
      <c r="BG43" s="68">
        <f t="shared" ref="BG43:BG45" si="192">($E43*BG$2*BG$3/1000+($E43*$E$52*BG$2/60/1000)*$E$54-($E43*BG$2/1000/60)*$E$54)</f>
        <v>5.2191402560000006E-5</v>
      </c>
      <c r="BH43" s="67"/>
      <c r="BI43" s="68">
        <f t="shared" ref="BI43:BI45" si="193">($E43*BG$2*BG$4/1000+($E43*$E$59*BG$2/60/1000)*$E$61-($E43*BG$2/1000/60)*$E$61)</f>
        <v>1.3319059072000001E-4</v>
      </c>
      <c r="BJ43" s="67"/>
      <c r="BK43" s="68">
        <f t="shared" ref="BK43:BK45" si="194">($E43*BK$2*BK$3/1000+($E43*$E$52*BK$2/60/1000)*$E$54-($E43*BK$2/1000/60)*$E$54)</f>
        <v>5.2191402560000006E-5</v>
      </c>
      <c r="BL43" s="67"/>
      <c r="BM43" s="68">
        <f t="shared" ref="BM43:BM45" si="195">($E43*BK$2*BK$4/1000+($E43*$E$59*BK$2/60/1000)*$E$61-($E43*BK$2/1000/60)*$E$61)</f>
        <v>1.3319059072000001E-4</v>
      </c>
      <c r="BN43" s="67"/>
      <c r="BO43" s="68">
        <f t="shared" ref="BO43:BO45" si="196">($E43*BO$2*BO$3/1000+($E43*$E$52*BO$2/60/1000)*$E$54-($E43*BO$2/1000/60)*$E$54)</f>
        <v>5.2191402560000006E-5</v>
      </c>
      <c r="BP43" s="67"/>
      <c r="BQ43" s="68">
        <f t="shared" ref="BQ43:BQ45" si="197">($E43*BO$2*BO$4/1000+($E43*$E$59*BO$2/60/1000)*$E$61-($E43*BO$2/1000/60)*$E$61)</f>
        <v>1.3319059072000001E-4</v>
      </c>
      <c r="BR43" s="67"/>
      <c r="BS43" s="68">
        <f t="shared" ref="BS43:BS45" si="198">($E43*BS$2*BS$3/1000+($E43*$E$52*BS$2/60/1000)*$E$54-($E43*BS$2/1000/60)*$E$54)</f>
        <v>5.2191402560000006E-5</v>
      </c>
      <c r="BT43" s="67"/>
      <c r="BU43" s="68">
        <f t="shared" ref="BU43:BU45" si="199">($E43*BS$2*BS$4/1000+($E43*$E$59*BS$2/60/1000)*$E$61-($E43*BS$2/1000/60)*$E$61)</f>
        <v>1.3319059072000001E-4</v>
      </c>
      <c r="BV43" s="67"/>
      <c r="BW43" s="68">
        <f t="shared" ref="BW43:BW45" si="200">($E43*BW$2*BW$3/1000+($E43*$E$52*BW$2/60/1000)*$E$54-($E43*BW$2/1000/60)*$E$54)</f>
        <v>8.1051343999999991E-6</v>
      </c>
      <c r="BX43" s="67"/>
      <c r="BY43" s="68">
        <f t="shared" ref="BY43:BY45" si="201">($E43*BW$2*BW$4/1000+($E43*$E$59*BW$2/60/1000)*$E$61-($E43*BW$2/1000/60)*$E$61)</f>
        <v>2.06840128E-5</v>
      </c>
      <c r="BZ43" s="67"/>
      <c r="CA43" s="68">
        <f t="shared" ref="CA43:CA45" si="202">($E43*CA$2*CA$3/1000+($E43*$E$52*CA$2/60/1000)*$E$54-($E43*CA$2/1000/60)*$E$54)</f>
        <v>8.1051343999999991E-6</v>
      </c>
      <c r="CB43" s="67"/>
      <c r="CC43" s="68">
        <f t="shared" ref="CC43:CC45" si="203">($E43*CA$2*CA$4/1000+($E43*$E$59*CA$2/60/1000)*$E$61-($E43*CA$2/1000/60)*$E$61)</f>
        <v>2.06840128E-5</v>
      </c>
      <c r="CD43" s="67"/>
      <c r="CE43" s="68">
        <f t="shared" ref="CE43:CE45" si="204">($E43*CE$2*CE$3/1000+($E43*$E$52*CE$2/60/1000)*$E$54-($E43*CE$2/1000/60)*$E$54)</f>
        <v>1.6422630400000003E-5</v>
      </c>
      <c r="CF43" s="67"/>
      <c r="CG43" s="68">
        <f t="shared" ref="CG43:CG45" si="205">($E43*CE$2*CE$4/1000+($E43*$E$59*CE$2/60/1000)*$E$61-($E43*CE$2/1000/60)*$E$61)</f>
        <v>4.1909964799999998E-5</v>
      </c>
      <c r="CH43" s="67"/>
      <c r="CI43" s="68">
        <f t="shared" ref="CI43:CI45" si="206">($E43*CI$2*CI$3/1000+($E43*$E$52*CI$2/60/1000)*$E$54-($E43*CI$2/1000/60)*$E$54)</f>
        <v>6.8663583999999999E-6</v>
      </c>
      <c r="CJ43" s="67"/>
      <c r="CK43" s="68">
        <f t="shared" ref="CK43:CK45" si="207">($E43*CI$2*CI$4/1000+($E43*$E$59*CI$2/60/1000)*$E$61-($E43*CI$2/1000/60)*$E$61)</f>
        <v>1.7522700800000004E-5</v>
      </c>
      <c r="CL43" s="67"/>
    </row>
    <row r="44" spans="1:90" ht="15" customHeight="1">
      <c r="A44" s="63"/>
      <c r="B44" s="53" t="s">
        <v>211</v>
      </c>
      <c r="C44" s="64"/>
      <c r="D44" s="65" t="s">
        <v>212</v>
      </c>
      <c r="E44" s="70">
        <v>1.9699999999999999E-2</v>
      </c>
      <c r="F44" s="67"/>
      <c r="G44" s="68">
        <f t="shared" si="166"/>
        <v>2.2484458084999999E-2</v>
      </c>
      <c r="H44" s="67"/>
      <c r="I44" s="68">
        <f t="shared" si="167"/>
        <v>5.7379532019999999E-2</v>
      </c>
      <c r="J44" s="67"/>
      <c r="K44" s="68">
        <f t="shared" si="168"/>
        <v>2.2484458084999999E-2</v>
      </c>
      <c r="L44" s="67"/>
      <c r="M44" s="68">
        <f t="shared" si="169"/>
        <v>5.7379532019999999E-2</v>
      </c>
      <c r="N44" s="67"/>
      <c r="O44" s="68">
        <f t="shared" si="170"/>
        <v>2.2484458084999999E-2</v>
      </c>
      <c r="P44" s="67"/>
      <c r="Q44" s="68">
        <f t="shared" si="171"/>
        <v>5.7379532019999999E-2</v>
      </c>
      <c r="R44" s="67"/>
      <c r="S44" s="68">
        <f t="shared" si="172"/>
        <v>2.2484458084999999E-2</v>
      </c>
      <c r="T44" s="67"/>
      <c r="U44" s="68">
        <f t="shared" si="173"/>
        <v>5.7379532019999999E-2</v>
      </c>
      <c r="V44" s="67"/>
      <c r="W44" s="68">
        <f t="shared" si="174"/>
        <v>1.7770070784999998E-2</v>
      </c>
      <c r="X44" s="67"/>
      <c r="Y44" s="68">
        <f t="shared" si="175"/>
        <v>4.5348584419999997E-2</v>
      </c>
      <c r="Z44" s="67"/>
      <c r="AA44" s="68">
        <f t="shared" si="176"/>
        <v>1.7770070784999998E-2</v>
      </c>
      <c r="AB44" s="67"/>
      <c r="AC44" s="68">
        <f t="shared" si="177"/>
        <v>4.5348584419999997E-2</v>
      </c>
      <c r="AD44" s="67"/>
      <c r="AE44" s="68">
        <f t="shared" si="178"/>
        <v>1.7770070784999998E-2</v>
      </c>
      <c r="AF44" s="67"/>
      <c r="AG44" s="68">
        <f t="shared" si="179"/>
        <v>4.5348584419999997E-2</v>
      </c>
      <c r="AH44" s="67"/>
      <c r="AI44" s="68">
        <f t="shared" si="180"/>
        <v>4.1201368000000002E-2</v>
      </c>
      <c r="AJ44" s="67"/>
      <c r="AK44" s="68">
        <f t="shared" si="181"/>
        <v>0.105144416</v>
      </c>
      <c r="AL44" s="67"/>
      <c r="AM44" s="68">
        <f t="shared" si="182"/>
        <v>4.1201368000000002E-2</v>
      </c>
      <c r="AN44" s="67"/>
      <c r="AO44" s="68">
        <f t="shared" si="183"/>
        <v>0.105144416</v>
      </c>
      <c r="AP44" s="67"/>
      <c r="AQ44" s="68">
        <f t="shared" si="184"/>
        <v>2.7236481249999996E-2</v>
      </c>
      <c r="AR44" s="67"/>
      <c r="AS44" s="68">
        <f t="shared" si="185"/>
        <v>6.9506525E-2</v>
      </c>
      <c r="AT44" s="67"/>
      <c r="AU44" s="68">
        <f t="shared" si="186"/>
        <v>2.8801340900000003E-2</v>
      </c>
      <c r="AV44" s="67"/>
      <c r="AW44" s="68">
        <f t="shared" si="187"/>
        <v>7.3499990799999998E-2</v>
      </c>
      <c r="AX44" s="67"/>
      <c r="AY44" s="68">
        <f t="shared" si="188"/>
        <v>2.920939291E-2</v>
      </c>
      <c r="AZ44" s="67"/>
      <c r="BA44" s="68">
        <f t="shared" si="189"/>
        <v>7.4541324919999999E-2</v>
      </c>
      <c r="BB44" s="67"/>
      <c r="BC44" s="68">
        <f t="shared" si="190"/>
        <v>2.920939291E-2</v>
      </c>
      <c r="BD44" s="67"/>
      <c r="BE44" s="68">
        <f t="shared" si="191"/>
        <v>7.4541324919999999E-2</v>
      </c>
      <c r="BF44" s="67"/>
      <c r="BG44" s="68">
        <f t="shared" si="192"/>
        <v>2.920939291E-2</v>
      </c>
      <c r="BH44" s="67"/>
      <c r="BI44" s="68">
        <f t="shared" si="193"/>
        <v>7.4541324919999999E-2</v>
      </c>
      <c r="BJ44" s="67"/>
      <c r="BK44" s="68">
        <f t="shared" si="194"/>
        <v>2.920939291E-2</v>
      </c>
      <c r="BL44" s="67"/>
      <c r="BM44" s="68">
        <f t="shared" si="195"/>
        <v>7.4541324919999999E-2</v>
      </c>
      <c r="BN44" s="67"/>
      <c r="BO44" s="68">
        <f t="shared" si="196"/>
        <v>2.920939291E-2</v>
      </c>
      <c r="BP44" s="67"/>
      <c r="BQ44" s="68">
        <f t="shared" si="197"/>
        <v>7.4541324919999999E-2</v>
      </c>
      <c r="BR44" s="67"/>
      <c r="BS44" s="68">
        <f t="shared" si="198"/>
        <v>2.920939291E-2</v>
      </c>
      <c r="BT44" s="67"/>
      <c r="BU44" s="68">
        <f t="shared" si="199"/>
        <v>7.4541324919999999E-2</v>
      </c>
      <c r="BV44" s="67"/>
      <c r="BW44" s="68">
        <f t="shared" si="200"/>
        <v>4.5361121499999995E-3</v>
      </c>
      <c r="BX44" s="67"/>
      <c r="BY44" s="68">
        <f t="shared" si="201"/>
        <v>1.1575995799999997E-2</v>
      </c>
      <c r="BZ44" s="67"/>
      <c r="CA44" s="68">
        <f t="shared" si="202"/>
        <v>4.5361121499999995E-3</v>
      </c>
      <c r="CB44" s="67"/>
      <c r="CC44" s="68">
        <f t="shared" si="203"/>
        <v>1.1575995799999997E-2</v>
      </c>
      <c r="CD44" s="67"/>
      <c r="CE44" s="68">
        <f t="shared" si="204"/>
        <v>9.1910743999999989E-3</v>
      </c>
      <c r="CF44" s="67"/>
      <c r="CG44" s="68">
        <f t="shared" si="205"/>
        <v>2.3455292799999999E-2</v>
      </c>
      <c r="CH44" s="67"/>
      <c r="CI44" s="68">
        <f t="shared" si="206"/>
        <v>3.8428198999999998E-3</v>
      </c>
      <c r="CJ44" s="67"/>
      <c r="CK44" s="68">
        <f t="shared" si="207"/>
        <v>9.8067387999999991E-3</v>
      </c>
      <c r="CL44" s="67"/>
    </row>
    <row r="45" spans="1:90" ht="15" customHeight="1">
      <c r="A45" s="63"/>
      <c r="B45" s="53" t="s">
        <v>213</v>
      </c>
      <c r="C45" s="64"/>
      <c r="D45" s="65">
        <v>401</v>
      </c>
      <c r="E45" s="70">
        <v>3.6200000000000003E-2</v>
      </c>
      <c r="F45" s="67"/>
      <c r="G45" s="68">
        <f t="shared" si="166"/>
        <v>4.1316618410000006E-2</v>
      </c>
      <c r="H45" s="67"/>
      <c r="I45" s="68">
        <f t="shared" si="167"/>
        <v>0.10543853092000002</v>
      </c>
      <c r="J45" s="67"/>
      <c r="K45" s="68">
        <f t="shared" si="168"/>
        <v>4.1316618410000006E-2</v>
      </c>
      <c r="L45" s="67"/>
      <c r="M45" s="68">
        <f t="shared" si="169"/>
        <v>0.10543853092000002</v>
      </c>
      <c r="N45" s="67"/>
      <c r="O45" s="68">
        <f t="shared" si="170"/>
        <v>4.1316618410000006E-2</v>
      </c>
      <c r="P45" s="67"/>
      <c r="Q45" s="68">
        <f t="shared" si="171"/>
        <v>0.10543853092000002</v>
      </c>
      <c r="R45" s="67"/>
      <c r="S45" s="68">
        <f t="shared" si="172"/>
        <v>4.1316618410000006E-2</v>
      </c>
      <c r="T45" s="67"/>
      <c r="U45" s="68">
        <f t="shared" si="173"/>
        <v>0.10543853092000002</v>
      </c>
      <c r="V45" s="67"/>
      <c r="W45" s="68">
        <f t="shared" si="174"/>
        <v>3.2653632610000004E-2</v>
      </c>
      <c r="X45" s="67"/>
      <c r="Y45" s="68">
        <f t="shared" si="175"/>
        <v>8.3330901319999998E-2</v>
      </c>
      <c r="Z45" s="67"/>
      <c r="AA45" s="68">
        <f t="shared" si="176"/>
        <v>3.2653632610000004E-2</v>
      </c>
      <c r="AB45" s="67"/>
      <c r="AC45" s="68">
        <f t="shared" si="177"/>
        <v>8.3330901319999998E-2</v>
      </c>
      <c r="AD45" s="67"/>
      <c r="AE45" s="68">
        <f t="shared" si="178"/>
        <v>3.2653632610000004E-2</v>
      </c>
      <c r="AF45" s="67"/>
      <c r="AG45" s="68">
        <f t="shared" si="179"/>
        <v>8.3330901319999998E-2</v>
      </c>
      <c r="AH45" s="67"/>
      <c r="AI45" s="68">
        <f t="shared" si="180"/>
        <v>7.5710128000000002E-2</v>
      </c>
      <c r="AJ45" s="67"/>
      <c r="AK45" s="68">
        <f t="shared" si="181"/>
        <v>0.19320953600000002</v>
      </c>
      <c r="AL45" s="67"/>
      <c r="AM45" s="68">
        <f t="shared" si="182"/>
        <v>7.5710128000000002E-2</v>
      </c>
      <c r="AN45" s="67"/>
      <c r="AO45" s="68">
        <f t="shared" si="183"/>
        <v>0.19320953600000002</v>
      </c>
      <c r="AP45" s="67"/>
      <c r="AQ45" s="68">
        <f t="shared" si="184"/>
        <v>5.0048762499999996E-2</v>
      </c>
      <c r="AR45" s="67"/>
      <c r="AS45" s="68">
        <f t="shared" si="185"/>
        <v>0.12772264999999999</v>
      </c>
      <c r="AT45" s="67"/>
      <c r="AU45" s="68">
        <f t="shared" si="186"/>
        <v>5.2924291400000004E-2</v>
      </c>
      <c r="AV45" s="67"/>
      <c r="AW45" s="68">
        <f t="shared" si="187"/>
        <v>0.13506089680000002</v>
      </c>
      <c r="AX45" s="67"/>
      <c r="AY45" s="68">
        <f t="shared" si="188"/>
        <v>5.3674112860000019E-2</v>
      </c>
      <c r="AZ45" s="67"/>
      <c r="BA45" s="68">
        <f t="shared" si="189"/>
        <v>0.13697441432000002</v>
      </c>
      <c r="BB45" s="67"/>
      <c r="BC45" s="68">
        <f t="shared" si="190"/>
        <v>5.3674112860000019E-2</v>
      </c>
      <c r="BD45" s="67"/>
      <c r="BE45" s="68">
        <f t="shared" si="191"/>
        <v>0.13697441432000002</v>
      </c>
      <c r="BF45" s="67"/>
      <c r="BG45" s="68">
        <f t="shared" si="192"/>
        <v>5.3674112860000019E-2</v>
      </c>
      <c r="BH45" s="67"/>
      <c r="BI45" s="68">
        <f t="shared" si="193"/>
        <v>0.13697441432000002</v>
      </c>
      <c r="BJ45" s="67"/>
      <c r="BK45" s="68">
        <f t="shared" si="194"/>
        <v>5.3674112860000019E-2</v>
      </c>
      <c r="BL45" s="67"/>
      <c r="BM45" s="68">
        <f t="shared" si="195"/>
        <v>0.13697441432000002</v>
      </c>
      <c r="BN45" s="67"/>
      <c r="BO45" s="68">
        <f t="shared" si="196"/>
        <v>5.3674112860000019E-2</v>
      </c>
      <c r="BP45" s="67"/>
      <c r="BQ45" s="68">
        <f t="shared" si="197"/>
        <v>0.13697441432000002</v>
      </c>
      <c r="BR45" s="67"/>
      <c r="BS45" s="68">
        <f t="shared" si="198"/>
        <v>5.3674112860000019E-2</v>
      </c>
      <c r="BT45" s="67"/>
      <c r="BU45" s="68">
        <f t="shared" si="199"/>
        <v>0.13697441432000002</v>
      </c>
      <c r="BV45" s="67"/>
      <c r="BW45" s="68">
        <f t="shared" si="200"/>
        <v>8.3353938999999998E-3</v>
      </c>
      <c r="BX45" s="67"/>
      <c r="BY45" s="68">
        <f t="shared" si="201"/>
        <v>2.1271626800000006E-2</v>
      </c>
      <c r="BZ45" s="67"/>
      <c r="CA45" s="68">
        <f t="shared" si="202"/>
        <v>8.3353938999999998E-3</v>
      </c>
      <c r="CB45" s="67"/>
      <c r="CC45" s="68">
        <f t="shared" si="203"/>
        <v>2.1271626800000006E-2</v>
      </c>
      <c r="CD45" s="67"/>
      <c r="CE45" s="68">
        <f t="shared" si="204"/>
        <v>1.6889182400000001E-2</v>
      </c>
      <c r="CF45" s="67"/>
      <c r="CG45" s="68">
        <f t="shared" si="205"/>
        <v>4.3100588799999999E-2</v>
      </c>
      <c r="CH45" s="67"/>
      <c r="CI45" s="68">
        <f t="shared" si="206"/>
        <v>7.0614253999999998E-3</v>
      </c>
      <c r="CJ45" s="67"/>
      <c r="CK45" s="68">
        <f t="shared" si="207"/>
        <v>1.8020504800000003E-2</v>
      </c>
      <c r="CL45" s="67"/>
    </row>
    <row r="46" spans="1:90" ht="15" customHeight="1">
      <c r="A46" s="59" t="s">
        <v>214</v>
      </c>
      <c r="B46" s="75"/>
      <c r="C46" s="53"/>
      <c r="D46" s="17"/>
      <c r="E46" s="61"/>
      <c r="F46" s="61"/>
      <c r="G46" s="16"/>
      <c r="H46" s="61"/>
      <c r="I46" s="16"/>
      <c r="J46" s="61"/>
      <c r="K46" s="16"/>
      <c r="L46" s="61"/>
      <c r="M46" s="16"/>
      <c r="N46" s="61"/>
      <c r="O46" s="16"/>
      <c r="P46" s="61"/>
      <c r="Q46" s="16"/>
      <c r="R46" s="61"/>
      <c r="S46" s="16"/>
      <c r="T46" s="61"/>
      <c r="U46" s="16"/>
      <c r="V46" s="61"/>
      <c r="W46" s="16"/>
      <c r="X46" s="61"/>
      <c r="Y46" s="16"/>
      <c r="Z46" s="61"/>
      <c r="AA46" s="16"/>
      <c r="AB46" s="61"/>
      <c r="AC46" s="16"/>
      <c r="AD46" s="61"/>
      <c r="AE46" s="16"/>
      <c r="AF46" s="61"/>
      <c r="AG46" s="16"/>
      <c r="AH46" s="61"/>
      <c r="AI46" s="16"/>
      <c r="AJ46" s="61"/>
      <c r="AK46" s="16"/>
      <c r="AL46" s="61"/>
      <c r="AM46" s="16"/>
      <c r="AN46" s="61"/>
      <c r="AO46" s="16"/>
      <c r="AP46" s="61"/>
      <c r="AQ46" s="16"/>
      <c r="AR46" s="61"/>
      <c r="AS46" s="16"/>
      <c r="AT46" s="61"/>
      <c r="AU46" s="16"/>
      <c r="AV46" s="61"/>
      <c r="AW46" s="16"/>
      <c r="AX46" s="61"/>
      <c r="AY46" s="16"/>
      <c r="AZ46" s="61"/>
      <c r="BA46" s="16"/>
      <c r="BB46" s="61"/>
      <c r="BC46" s="16"/>
      <c r="BD46" s="61"/>
      <c r="BE46" s="16"/>
      <c r="BF46" s="61"/>
      <c r="BG46" s="16"/>
      <c r="BH46" s="61"/>
      <c r="BI46" s="16"/>
      <c r="BJ46" s="61"/>
      <c r="BK46" s="16"/>
      <c r="BL46" s="61"/>
      <c r="BM46" s="16"/>
      <c r="BN46" s="61"/>
      <c r="BO46" s="16"/>
      <c r="BP46" s="61"/>
      <c r="BQ46" s="16"/>
      <c r="BR46" s="61"/>
      <c r="BS46" s="16"/>
      <c r="BT46" s="61"/>
      <c r="BU46" s="16"/>
      <c r="BV46" s="61"/>
      <c r="BW46" s="16"/>
      <c r="BX46" s="61"/>
      <c r="BY46" s="16"/>
      <c r="BZ46" s="61"/>
      <c r="CA46" s="16"/>
      <c r="CB46" s="61"/>
      <c r="CC46" s="16"/>
      <c r="CD46" s="61"/>
      <c r="CE46" s="16"/>
      <c r="CF46" s="61"/>
      <c r="CG46" s="16"/>
      <c r="CH46" s="61"/>
      <c r="CI46" s="16"/>
      <c r="CJ46" s="61"/>
      <c r="CK46" s="16"/>
      <c r="CL46" s="61"/>
    </row>
    <row r="47" spans="1:90" ht="15" customHeight="1">
      <c r="A47" s="63"/>
      <c r="B47" s="53" t="s">
        <v>215</v>
      </c>
      <c r="C47" s="64"/>
      <c r="D47" s="78">
        <v>200</v>
      </c>
      <c r="E47" s="79">
        <v>33.5</v>
      </c>
      <c r="F47" s="67"/>
      <c r="G47" s="68">
        <f>($E47*G$2*G$3/1000+($E47*$E$52*G$2/60/1000)*$E$54-($E47*G$2/1000/60)*$E$54)</f>
        <v>38.234992175000002</v>
      </c>
      <c r="H47" s="67"/>
      <c r="I47" s="68">
        <f>($E47*G$2*G$4/1000+($E47*$E$59*G$2/60/1000)*$E$61-($E47*G$2/1000/60)*$E$61)</f>
        <v>97.574331099999995</v>
      </c>
      <c r="J47" s="67"/>
      <c r="K47" s="68">
        <f>($E47*K$2*K$3/1000+($E47*$E$52*K$2/60/1000)*$E$54-($E47*K$2/1000/60)*$E$54)</f>
        <v>38.234992175000002</v>
      </c>
      <c r="L47" s="67"/>
      <c r="M47" s="68">
        <f>($E47*K$2*K$4/1000+($E47*$E$59*K$2/60/1000)*$E$61-($E47*K$2/1000/60)*$E$61)</f>
        <v>97.574331099999995</v>
      </c>
      <c r="N47" s="67"/>
      <c r="O47" s="68">
        <f>($E47*O$2*O$3/1000+($E47*$E$52*O$2/60/1000)*$E$54-($E47*O$2/1000/60)*$E$54)</f>
        <v>38.234992175000002</v>
      </c>
      <c r="P47" s="67"/>
      <c r="Q47" s="68">
        <f>($E47*O$2*O$4/1000+($E47*$E$59*O$2/60/1000)*$E$61-($E47*O$2/1000/60)*$E$61)</f>
        <v>97.574331099999995</v>
      </c>
      <c r="R47" s="67"/>
      <c r="S47" s="68">
        <f>($E47*S$2*S$3/1000+($E47*$E$52*S$2/60/1000)*$E$54-($E47*S$2/1000/60)*$E$54)</f>
        <v>38.234992175000002</v>
      </c>
      <c r="T47" s="67"/>
      <c r="U47" s="68">
        <f>($E47*S$2*S$4/1000+($E47*$E$59*S$2/60/1000)*$E$61-($E47*S$2/1000/60)*$E$61)</f>
        <v>97.574331099999995</v>
      </c>
      <c r="V47" s="67"/>
      <c r="W47" s="68">
        <f>($E47*W$2*W$3/1000+($E47*$E$52*W$2/60/1000)*$E$54-($E47*W$2/1000/60)*$E$54)</f>
        <v>30.218140675000001</v>
      </c>
      <c r="X47" s="67"/>
      <c r="Y47" s="68">
        <f>($E47*W$2*W$4/1000+($E47*$E$59*W$2/60/1000)*$E$61-($E47*W$2/1000/60)*$E$61)</f>
        <v>77.115613100000004</v>
      </c>
      <c r="Z47" s="67"/>
      <c r="AA47" s="68">
        <f>($E47*AA$2*AA$3/1000+($E47*$E$52*AA$2/60/1000)*$E$54-($E47*AA$2/1000/60)*$E$54)</f>
        <v>30.218140675000001</v>
      </c>
      <c r="AB47" s="67"/>
      <c r="AC47" s="68">
        <f>($E47*AA$2*AA$4/1000+($E47*$E$59*AA$2/60/1000)*$E$61-($E47*AA$2/1000/60)*$E$61)</f>
        <v>77.115613100000004</v>
      </c>
      <c r="AD47" s="67"/>
      <c r="AE47" s="68">
        <f>($E47*AE$2*AE$3/1000+($E47*$E$52*AE$2/60/1000)*$E$54-($E47*AE$2/1000/60)*$E$54)</f>
        <v>30.218140675000001</v>
      </c>
      <c r="AF47" s="67"/>
      <c r="AG47" s="68">
        <f>($E47*AE$2*AE$4/1000+($E47*$E$59*AE$2/60/1000)*$E$61-($E47*AE$2/1000/60)*$E$61)</f>
        <v>77.115613100000004</v>
      </c>
      <c r="AH47" s="67"/>
      <c r="AI47" s="68">
        <f>($E47*AI$2*AI$3/1000+($E47*$E$52*AI$2/60/1000)*$E$54-($E47*AI$2/1000/60)*$E$54)</f>
        <v>70.063240000000008</v>
      </c>
      <c r="AJ47" s="67"/>
      <c r="AK47" s="68">
        <f>($E47*AI$2*AI$4/1000+($E47*$E$59*AI$2/60/1000)*$E$61-($E47*AI$2/1000/60)*$E$61)</f>
        <v>178.79888</v>
      </c>
      <c r="AL47" s="67"/>
      <c r="AM47" s="68">
        <f>($E47*AM$2*AM$3/1000+($E47*$E$52*AM$2/60/1000)*$E$54-($E47*AM$2/1000/60)*$E$54)</f>
        <v>70.063240000000008</v>
      </c>
      <c r="AN47" s="67"/>
      <c r="AO47" s="68">
        <f>($E47*AM$2*AM$4/1000+($E47*$E$59*AM$2/60/1000)*$E$61-($E47*AM$2/1000/60)*$E$61)</f>
        <v>178.79888</v>
      </c>
      <c r="AP47" s="67"/>
      <c r="AQ47" s="68">
        <f>($E47*AQ$2*AQ$3/1000+($E47*$E$52*AQ$2/60/1000)*$E$54-($E47*AQ$2/1000/60)*$E$54)</f>
        <v>46.315843749999999</v>
      </c>
      <c r="AR47" s="67"/>
      <c r="AS47" s="68">
        <f>($E47*AQ$2*AQ$4/1000+($E47*$E$59*AQ$2/60/1000)*$E$61-($E47*AQ$2/1000/60)*$E$61)</f>
        <v>118.196375</v>
      </c>
      <c r="AT47" s="67"/>
      <c r="AU47" s="68">
        <f>($E47*AU$2*AU$3/1000+($E47*$E$52*AU$2/60/1000)*$E$54-($E47*AU$2/1000/60)*$E$54)</f>
        <v>48.976899500000009</v>
      </c>
      <c r="AV47" s="67"/>
      <c r="AW47" s="68">
        <f>($E47*AU$2*AU$4/1000+($E47*$E$59*AU$2/60/1000)*$E$61-($E47*AU$2/1000/60)*$E$61)</f>
        <v>124.98729400000001</v>
      </c>
      <c r="AX47" s="67"/>
      <c r="AY47" s="68">
        <f>($E47*AY$2*AY$3/1000+($E47*$E$52*AY$2/60/1000)*$E$54-($E47*AY$2/1000/60)*$E$54)</f>
        <v>49.670795049999995</v>
      </c>
      <c r="AZ47" s="67"/>
      <c r="BA47" s="68">
        <f>($E47*AY$2*AY$4/1000+($E47*$E$59*AY$2/60/1000)*$E$61-($E47*AY$2/1000/60)*$E$61)</f>
        <v>126.75809059999999</v>
      </c>
      <c r="BB47" s="67"/>
      <c r="BC47" s="68">
        <f>($E47*BC$2*BC$3/1000+($E47*$E$52*BC$2/60/1000)*$E$54-($E47*BC$2/1000/60)*$E$54)</f>
        <v>49.670795049999995</v>
      </c>
      <c r="BD47" s="67"/>
      <c r="BE47" s="68">
        <f>($E47*BC$2*BC$4/1000+($E47*$E$59*BC$2/60/1000)*$E$61-($E47*BC$2/1000/60)*$E$61)</f>
        <v>126.75809059999999</v>
      </c>
      <c r="BF47" s="67"/>
      <c r="BG47" s="68">
        <f>($E47*BG$2*BG$3/1000+($E47*$E$52*BG$2/60/1000)*$E$54-($E47*BG$2/1000/60)*$E$54)</f>
        <v>49.670795049999995</v>
      </c>
      <c r="BH47" s="67"/>
      <c r="BI47" s="68">
        <f>($E47*BG$2*BG$4/1000+($E47*$E$59*BG$2/60/1000)*$E$61-($E47*BG$2/1000/60)*$E$61)</f>
        <v>126.75809059999999</v>
      </c>
      <c r="BJ47" s="67"/>
      <c r="BK47" s="68">
        <f>($E47*BK$2*BK$3/1000+($E47*$E$52*BK$2/60/1000)*$E$54-($E47*BK$2/1000/60)*$E$54)</f>
        <v>49.670795049999995</v>
      </c>
      <c r="BL47" s="67"/>
      <c r="BM47" s="68">
        <f>($E47*BK$2*BK$4/1000+($E47*$E$59*BK$2/60/1000)*$E$61-($E47*BK$2/1000/60)*$E$61)</f>
        <v>126.75809059999999</v>
      </c>
      <c r="BN47" s="67"/>
      <c r="BO47" s="68">
        <f>($E47*BO$2*BO$3/1000+($E47*$E$52*BO$2/60/1000)*$E$54-($E47*BO$2/1000/60)*$E$54)</f>
        <v>49.670795049999995</v>
      </c>
      <c r="BP47" s="67"/>
      <c r="BQ47" s="68">
        <f>($E47*BO$2*BO$4/1000+($E47*$E$59*BO$2/60/1000)*$E$61-($E47*BO$2/1000/60)*$E$61)</f>
        <v>126.75809059999999</v>
      </c>
      <c r="BR47" s="67"/>
      <c r="BS47" s="68">
        <f>($E47*BS$2*BS$3/1000+($E47*$E$52*BS$2/60/1000)*$E$54-($E47*BS$2/1000/60)*$E$54)</f>
        <v>49.670795049999995</v>
      </c>
      <c r="BT47" s="67"/>
      <c r="BU47" s="68">
        <f>($E47*BS$2*BS$4/1000+($E47*$E$59*BS$2/60/1000)*$E$61-($E47*BS$2/1000/60)*$E$61)</f>
        <v>126.75809059999999</v>
      </c>
      <c r="BV47" s="67"/>
      <c r="BW47" s="68">
        <f>($E47*BW$2*BW$3/1000+($E47*$E$52*BW$2/60/1000)*$E$54-($E47*BW$2/1000/60)*$E$54)</f>
        <v>7.7136932500000004</v>
      </c>
      <c r="BX47" s="67"/>
      <c r="BY47" s="68">
        <f>($E47*BW$2*BW$4/1000+($E47*$E$59*BW$2/60/1000)*$E$61-($E47*BW$2/1000/60)*$E$61)</f>
        <v>19.685069000000002</v>
      </c>
      <c r="BZ47" s="67"/>
      <c r="CA47" s="68">
        <f>($E47*CA$2*CA$3/1000+($E47*$E$52*CA$2/60/1000)*$E$54-($E47*CA$2/1000/60)*$E$54)</f>
        <v>7.7136932500000004</v>
      </c>
      <c r="CB47" s="67"/>
      <c r="CC47" s="68">
        <f>($E47*CA$2*CA$4/1000+($E47*$E$59*CA$2/60/1000)*$E$61-($E47*CA$2/1000/60)*$E$61)</f>
        <v>19.685069000000002</v>
      </c>
      <c r="CD47" s="67"/>
      <c r="CE47" s="68">
        <f>($E47*CE$2*CE$3/1000+($E47*$E$52*CE$2/60/1000)*$E$54-($E47*CE$2/1000/60)*$E$54)</f>
        <v>15.629491999999999</v>
      </c>
      <c r="CF47" s="67"/>
      <c r="CG47" s="68">
        <f>($E47*CE$2*CE$4/1000+($E47*$E$59*CE$2/60/1000)*$E$61-($E47*CE$2/1000/60)*$E$61)</f>
        <v>39.885904000000004</v>
      </c>
      <c r="CH47" s="67"/>
      <c r="CI47" s="68">
        <f>($E47*CI$2*CI$3/1000+($E47*$E$52*CI$2/60/1000)*$E$54-($E47*CI$2/1000/60)*$E$54)</f>
        <v>6.5347445000000004</v>
      </c>
      <c r="CJ47" s="67"/>
      <c r="CK47" s="68">
        <f>($E47*CI$2*CI$4/1000+($E47*$E$59*CI$2/60/1000)*$E$61-($E47*CI$2/1000/60)*$E$61)</f>
        <v>16.676434</v>
      </c>
      <c r="CL47" s="67"/>
    </row>
    <row r="48" spans="1:90" s="5" customFormat="1" ht="15" customHeight="1">
      <c r="A48" s="22" t="s">
        <v>216</v>
      </c>
      <c r="B48" s="26"/>
      <c r="C48" s="26"/>
      <c r="D48" s="27"/>
      <c r="E48" s="27"/>
      <c r="F48" s="27"/>
      <c r="G48" s="27"/>
      <c r="H48" s="27"/>
      <c r="I48" s="27"/>
      <c r="J48" s="27"/>
      <c r="K48" s="27"/>
      <c r="L48" s="27"/>
      <c r="M48" s="27"/>
      <c r="N48" s="27"/>
      <c r="O48" s="27"/>
      <c r="P48" s="27"/>
      <c r="Q48" s="27"/>
      <c r="R48" s="27"/>
      <c r="S48" s="27"/>
      <c r="T48" s="27"/>
      <c r="U48" s="27"/>
      <c r="V48" s="27"/>
      <c r="W48" s="27"/>
      <c r="X48" s="27"/>
      <c r="Y48" s="27"/>
      <c r="Z48" s="27"/>
      <c r="AA48" s="27"/>
      <c r="AB48" s="27"/>
      <c r="AC48" s="27"/>
      <c r="AD48" s="27"/>
      <c r="AE48" s="27"/>
      <c r="AF48" s="27"/>
      <c r="AG48" s="27"/>
      <c r="AH48" s="27"/>
      <c r="AI48" s="27"/>
      <c r="AJ48" s="27"/>
      <c r="AK48" s="27"/>
      <c r="AL48" s="27"/>
      <c r="AM48" s="27"/>
      <c r="AN48" s="27"/>
      <c r="AO48" s="27"/>
      <c r="AP48" s="27"/>
      <c r="AQ48" s="27"/>
      <c r="AR48" s="27"/>
      <c r="AS48" s="27"/>
      <c r="AT48" s="27"/>
      <c r="AU48" s="27"/>
      <c r="AV48" s="27"/>
      <c r="AW48" s="27"/>
      <c r="AX48" s="27"/>
      <c r="AY48" s="27"/>
      <c r="AZ48" s="27"/>
      <c r="BA48" s="27"/>
      <c r="BB48" s="27"/>
      <c r="BC48" s="27"/>
      <c r="BD48" s="27"/>
      <c r="BE48" s="27"/>
      <c r="BF48" s="27"/>
      <c r="BG48" s="27"/>
      <c r="BH48" s="27"/>
      <c r="BI48" s="27"/>
      <c r="BJ48" s="27"/>
      <c r="BK48" s="27"/>
      <c r="BL48" s="27"/>
      <c r="BM48" s="27"/>
      <c r="BN48" s="27"/>
      <c r="BO48" s="27"/>
      <c r="BP48" s="27"/>
      <c r="BQ48" s="27"/>
      <c r="BR48" s="27"/>
      <c r="BS48" s="27"/>
      <c r="BT48" s="27"/>
      <c r="BU48" s="27"/>
      <c r="BV48" s="27"/>
      <c r="BW48" s="27"/>
      <c r="BX48" s="27"/>
      <c r="BY48" s="27"/>
      <c r="BZ48" s="27"/>
      <c r="CA48" s="27"/>
      <c r="CB48" s="27"/>
      <c r="CC48" s="27"/>
      <c r="CD48" s="27"/>
      <c r="CE48" s="27"/>
      <c r="CF48" s="27"/>
      <c r="CG48" s="27"/>
      <c r="CH48" s="27"/>
      <c r="CI48" s="27"/>
      <c r="CJ48" s="27"/>
      <c r="CK48" s="27"/>
      <c r="CL48" s="27"/>
    </row>
    <row r="49" spans="1:90" s="5" customFormat="1" ht="15" customHeight="1">
      <c r="A49" s="28" t="s">
        <v>217</v>
      </c>
      <c r="B49" s="29"/>
      <c r="C49" s="29"/>
      <c r="D49" s="27"/>
      <c r="E49" s="27"/>
      <c r="F49" s="27"/>
      <c r="G49" s="27"/>
      <c r="H49" s="27"/>
      <c r="I49" s="27"/>
      <c r="J49" s="27"/>
      <c r="K49" s="27"/>
      <c r="L49" s="27"/>
      <c r="M49" s="27"/>
      <c r="N49" s="27"/>
      <c r="O49" s="27"/>
      <c r="P49" s="27"/>
      <c r="Q49" s="27"/>
      <c r="R49" s="27"/>
      <c r="S49" s="27"/>
      <c r="T49" s="27"/>
      <c r="U49" s="27"/>
      <c r="V49" s="27"/>
      <c r="W49" s="27"/>
      <c r="X49" s="27"/>
      <c r="Y49" s="27"/>
      <c r="Z49" s="27"/>
      <c r="AA49" s="27"/>
      <c r="AB49" s="27"/>
      <c r="AC49" s="27"/>
      <c r="AD49" s="27"/>
      <c r="AE49" s="27"/>
      <c r="AF49" s="27"/>
      <c r="AG49" s="27"/>
      <c r="AH49" s="27"/>
      <c r="AI49" s="27"/>
      <c r="AJ49" s="27"/>
      <c r="AK49" s="27"/>
      <c r="AL49" s="27"/>
      <c r="AM49" s="27"/>
      <c r="AN49" s="27"/>
      <c r="AO49" s="27"/>
      <c r="AP49" s="27"/>
      <c r="AQ49" s="27"/>
      <c r="AR49" s="27"/>
      <c r="AS49" s="27"/>
      <c r="AT49" s="27"/>
      <c r="AU49" s="27"/>
      <c r="AV49" s="27"/>
      <c r="AW49" s="27"/>
      <c r="AX49" s="27"/>
      <c r="AY49" s="27"/>
      <c r="AZ49" s="27"/>
      <c r="BA49" s="27"/>
      <c r="BB49" s="27"/>
      <c r="BC49" s="27"/>
      <c r="BD49" s="27"/>
      <c r="BE49" s="27"/>
      <c r="BF49" s="27"/>
      <c r="BG49" s="27"/>
      <c r="BH49" s="27"/>
      <c r="BI49" s="27"/>
      <c r="BJ49" s="27"/>
      <c r="BK49" s="27"/>
      <c r="BL49" s="27"/>
      <c r="BM49" s="27"/>
      <c r="BN49" s="27"/>
      <c r="BO49" s="27"/>
      <c r="BP49" s="27"/>
      <c r="BQ49" s="27"/>
      <c r="BR49" s="27"/>
      <c r="BS49" s="27"/>
      <c r="BT49" s="27"/>
      <c r="BU49" s="27"/>
      <c r="BV49" s="27"/>
      <c r="BW49" s="27"/>
      <c r="BX49" s="27"/>
      <c r="BY49" s="27"/>
      <c r="BZ49" s="27"/>
      <c r="CA49" s="27"/>
      <c r="CB49" s="27"/>
      <c r="CC49" s="27"/>
      <c r="CD49" s="27"/>
      <c r="CE49" s="27"/>
      <c r="CF49" s="27"/>
      <c r="CG49" s="27"/>
      <c r="CH49" s="27"/>
      <c r="CI49" s="27"/>
      <c r="CJ49" s="27"/>
      <c r="CK49" s="27"/>
      <c r="CL49" s="27"/>
    </row>
    <row r="50" spans="1:90" s="5" customFormat="1" ht="15" customHeight="1">
      <c r="A50" s="30" t="str">
        <f ca="1">"("&amp;CHAR((ROW()-MATCH("Notes",A:A,FALSE)-COUNTIF(INDIRECT(ADDRESS(MATCH("Notes",A:A,FALSE),COLUMN())):INDIRECT(ADDRESS(ROW()-1,COLUMN())),""))+95)&amp;")"</f>
        <v>(a)</v>
      </c>
      <c r="B50" s="26" t="s">
        <v>284</v>
      </c>
      <c r="C50" s="26"/>
      <c r="D50" s="27"/>
      <c r="E50" s="27"/>
      <c r="F50" s="27"/>
      <c r="G50" s="27"/>
      <c r="H50" s="27"/>
      <c r="I50" s="27"/>
      <c r="J50" s="27"/>
      <c r="K50" s="27"/>
      <c r="L50" s="27"/>
      <c r="M50" s="27"/>
      <c r="N50" s="27"/>
      <c r="O50" s="27"/>
      <c r="P50" s="27"/>
      <c r="Q50" s="27"/>
      <c r="R50" s="26" t="str">
        <f ca="1">$A$55&amp;", "&amp;$A$56</f>
        <v>(b), (c)</v>
      </c>
      <c r="S50" s="27"/>
      <c r="T50" s="27"/>
      <c r="U50" s="27"/>
      <c r="V50" s="27"/>
      <c r="W50" s="27"/>
      <c r="X50" s="27"/>
      <c r="Y50" s="27"/>
      <c r="Z50" s="27"/>
      <c r="AA50" s="27"/>
      <c r="AB50" s="27"/>
      <c r="AC50" s="27"/>
      <c r="AD50" s="27"/>
      <c r="AE50" s="27"/>
      <c r="AF50" s="27"/>
      <c r="AG50" s="27"/>
      <c r="AH50" s="27"/>
      <c r="AI50" s="27"/>
      <c r="AJ50" s="27"/>
      <c r="AK50" s="27"/>
      <c r="AL50" s="27"/>
      <c r="AM50" s="27"/>
      <c r="AN50" s="27"/>
      <c r="AO50" s="27"/>
      <c r="AP50" s="27"/>
      <c r="AQ50" s="27"/>
      <c r="AR50" s="27"/>
      <c r="AS50" s="27"/>
      <c r="AT50" s="27"/>
      <c r="AU50" s="27"/>
      <c r="AV50" s="27"/>
      <c r="AW50" s="27"/>
      <c r="AX50" s="27"/>
      <c r="AY50" s="27"/>
      <c r="AZ50" s="27"/>
      <c r="BA50" s="27"/>
      <c r="BB50" s="27"/>
      <c r="BC50" s="27"/>
      <c r="BD50" s="27"/>
      <c r="BE50" s="27"/>
      <c r="BF50" s="27"/>
      <c r="BG50" s="27"/>
      <c r="BH50" s="27"/>
      <c r="BI50" s="27"/>
      <c r="BJ50" s="27"/>
      <c r="BK50" s="27"/>
      <c r="BL50" s="27"/>
      <c r="BM50" s="27"/>
      <c r="BN50" s="27"/>
      <c r="BO50" s="27"/>
      <c r="BP50" s="27"/>
      <c r="BQ50" s="27"/>
      <c r="BR50" s="27"/>
      <c r="BS50" s="27"/>
      <c r="BT50" s="27"/>
      <c r="BU50" s="27"/>
      <c r="BV50" s="27"/>
      <c r="BW50" s="27"/>
      <c r="BX50" s="27"/>
      <c r="BY50" s="27"/>
      <c r="BZ50" s="27"/>
      <c r="CA50" s="27"/>
      <c r="CB50" s="27"/>
      <c r="CC50" s="27"/>
      <c r="CD50" s="27"/>
      <c r="CE50" s="27"/>
      <c r="CF50" s="27"/>
      <c r="CG50" s="27"/>
      <c r="CH50" s="27"/>
      <c r="CI50" s="27"/>
      <c r="CJ50" s="27"/>
      <c r="CK50" s="27"/>
      <c r="CL50" s="27"/>
    </row>
    <row r="51" spans="1:90" s="5" customFormat="1" ht="15" customHeight="1">
      <c r="A51" s="30"/>
      <c r="B51" s="31" t="s">
        <v>285</v>
      </c>
      <c r="C51" s="26"/>
      <c r="D51" s="27"/>
      <c r="E51" s="27"/>
      <c r="F51" s="27"/>
      <c r="G51" s="27"/>
      <c r="H51" s="27"/>
      <c r="I51" s="27"/>
      <c r="J51" s="27"/>
      <c r="K51" s="27"/>
      <c r="L51" s="27"/>
      <c r="M51" s="27"/>
      <c r="N51" s="27"/>
      <c r="O51" s="27"/>
      <c r="P51" s="27"/>
      <c r="Q51" s="27"/>
      <c r="R51" s="27" t="str">
        <f ca="1">$A$67</f>
        <v>(3)</v>
      </c>
      <c r="S51" s="27"/>
      <c r="T51" s="27"/>
      <c r="U51" s="27"/>
      <c r="V51" s="27"/>
      <c r="W51" s="27"/>
      <c r="X51" s="27"/>
      <c r="Y51" s="27"/>
      <c r="Z51" s="27"/>
      <c r="AA51" s="27"/>
      <c r="AB51" s="27"/>
      <c r="AC51" s="27"/>
      <c r="AD51" s="27"/>
      <c r="AE51" s="27"/>
      <c r="AF51" s="27"/>
      <c r="AG51" s="27"/>
      <c r="AH51" s="27"/>
      <c r="AI51" s="27"/>
      <c r="AJ51" s="27"/>
      <c r="AK51" s="27"/>
      <c r="AL51" s="27"/>
      <c r="AM51" s="27"/>
      <c r="AN51" s="27"/>
      <c r="AO51" s="27"/>
      <c r="AP51" s="27"/>
      <c r="AQ51" s="27"/>
      <c r="AR51" s="27"/>
      <c r="AS51" s="27"/>
      <c r="AT51" s="27"/>
      <c r="AU51" s="27"/>
      <c r="AV51" s="27"/>
      <c r="AW51" s="27"/>
      <c r="AX51" s="27"/>
      <c r="AY51" s="27"/>
      <c r="AZ51" s="27"/>
      <c r="BA51" s="27"/>
      <c r="BB51" s="27"/>
      <c r="BC51" s="27"/>
      <c r="BD51" s="27"/>
      <c r="BE51" s="27"/>
      <c r="BF51" s="27"/>
      <c r="BG51" s="27"/>
      <c r="BH51" s="27"/>
      <c r="BI51" s="27"/>
      <c r="BJ51" s="27"/>
      <c r="BK51" s="27"/>
      <c r="BL51" s="27"/>
      <c r="BM51" s="27"/>
      <c r="BN51" s="27"/>
      <c r="BO51" s="27"/>
      <c r="BP51" s="27"/>
      <c r="BQ51" s="27"/>
      <c r="BR51" s="27"/>
      <c r="BS51" s="27"/>
      <c r="BT51" s="27"/>
      <c r="BU51" s="27"/>
      <c r="BV51" s="27"/>
      <c r="BW51" s="27"/>
      <c r="BX51" s="27"/>
      <c r="BY51" s="27"/>
      <c r="BZ51" s="27"/>
      <c r="CA51" s="27"/>
      <c r="CB51" s="27"/>
      <c r="CC51" s="27"/>
      <c r="CD51" s="27"/>
      <c r="CE51" s="27"/>
      <c r="CF51" s="27"/>
      <c r="CG51" s="27"/>
      <c r="CH51" s="27"/>
      <c r="CI51" s="27"/>
      <c r="CJ51" s="27"/>
      <c r="CK51" s="27"/>
      <c r="CL51" s="27"/>
    </row>
    <row r="52" spans="1:90" s="5" customFormat="1" ht="15" customHeight="1">
      <c r="A52" s="30"/>
      <c r="B52" s="26"/>
      <c r="C52" s="27"/>
      <c r="D52" s="32" t="s">
        <v>221</v>
      </c>
      <c r="E52" s="27">
        <v>4.3</v>
      </c>
      <c r="F52" s="27" t="str">
        <f ca="1">$A$68</f>
        <v>(4)</v>
      </c>
      <c r="G52" s="27"/>
      <c r="H52" s="27"/>
      <c r="I52" s="27"/>
      <c r="J52" s="27"/>
      <c r="K52" s="27"/>
      <c r="L52" s="27"/>
      <c r="M52" s="27"/>
      <c r="N52" s="27"/>
      <c r="O52" s="27"/>
      <c r="P52" s="27"/>
      <c r="Q52" s="27"/>
      <c r="R52" s="27"/>
      <c r="S52" s="27"/>
      <c r="T52" s="27"/>
      <c r="U52" s="27"/>
      <c r="V52" s="27"/>
      <c r="W52" s="27"/>
      <c r="X52" s="27"/>
      <c r="Y52" s="27"/>
      <c r="Z52" s="27"/>
      <c r="AA52" s="27"/>
      <c r="AB52" s="27"/>
      <c r="AC52" s="27"/>
      <c r="AD52" s="27"/>
      <c r="AE52" s="27"/>
      <c r="AF52" s="27"/>
      <c r="AG52" s="27"/>
      <c r="AH52" s="27"/>
      <c r="AI52" s="27"/>
      <c r="AJ52" s="27"/>
      <c r="AK52" s="27"/>
      <c r="AL52" s="27"/>
      <c r="AM52" s="27"/>
      <c r="AN52" s="27"/>
      <c r="AO52" s="27"/>
      <c r="AP52" s="27"/>
      <c r="AQ52" s="27"/>
      <c r="AR52" s="27"/>
      <c r="AS52" s="27"/>
      <c r="AT52" s="27"/>
      <c r="AU52" s="27"/>
      <c r="AV52" s="27"/>
      <c r="AW52" s="27"/>
      <c r="AX52" s="27"/>
      <c r="AY52" s="27"/>
      <c r="AZ52" s="27"/>
      <c r="BA52" s="27"/>
      <c r="BB52" s="27"/>
      <c r="BC52" s="27"/>
      <c r="BD52" s="27"/>
      <c r="BE52" s="27"/>
      <c r="BF52" s="27"/>
      <c r="BG52" s="27"/>
      <c r="BH52" s="27"/>
      <c r="BI52" s="27"/>
      <c r="BJ52" s="27"/>
      <c r="BK52" s="27"/>
      <c r="BL52" s="27"/>
      <c r="BM52" s="27"/>
      <c r="BN52" s="27"/>
      <c r="BO52" s="27"/>
      <c r="BP52" s="27"/>
      <c r="BQ52" s="27"/>
      <c r="BR52" s="27"/>
      <c r="BS52" s="27"/>
      <c r="BT52" s="27"/>
      <c r="BU52" s="27"/>
      <c r="BV52" s="27"/>
      <c r="BW52" s="27"/>
      <c r="BX52" s="27"/>
      <c r="BY52" s="27"/>
      <c r="BZ52" s="27"/>
      <c r="CA52" s="27"/>
      <c r="CB52" s="27"/>
      <c r="CC52" s="27"/>
      <c r="CD52" s="27"/>
      <c r="CE52" s="27"/>
      <c r="CF52" s="27"/>
      <c r="CG52" s="27"/>
      <c r="CH52" s="27"/>
      <c r="CI52" s="27"/>
      <c r="CJ52" s="27"/>
      <c r="CK52" s="27"/>
      <c r="CL52" s="27"/>
    </row>
    <row r="53" spans="1:90" s="5" customFormat="1" ht="15" customHeight="1">
      <c r="A53" s="30"/>
      <c r="B53" s="26"/>
      <c r="C53" s="27"/>
      <c r="D53" s="32" t="s">
        <v>222</v>
      </c>
      <c r="E53" s="27">
        <v>4.8</v>
      </c>
      <c r="F53" s="27" t="str">
        <f ca="1">$A$68</f>
        <v>(4)</v>
      </c>
      <c r="G53" s="27"/>
      <c r="H53" s="27"/>
      <c r="I53" s="27"/>
      <c r="J53" s="27"/>
      <c r="K53" s="27"/>
      <c r="L53" s="27"/>
      <c r="M53" s="27"/>
      <c r="N53" s="27"/>
      <c r="O53" s="27"/>
      <c r="P53" s="27"/>
      <c r="Q53" s="27"/>
      <c r="R53" s="27"/>
      <c r="S53" s="27"/>
      <c r="T53" s="27"/>
      <c r="U53" s="27"/>
      <c r="V53" s="27"/>
      <c r="W53" s="27"/>
      <c r="X53" s="27"/>
      <c r="Y53" s="27"/>
      <c r="Z53" s="27"/>
      <c r="AA53" s="27"/>
      <c r="AB53" s="27"/>
      <c r="AC53" s="27"/>
      <c r="AD53" s="27"/>
      <c r="AE53" s="27"/>
      <c r="AF53" s="27"/>
      <c r="AG53" s="27"/>
      <c r="AH53" s="27"/>
      <c r="AI53" s="27"/>
      <c r="AJ53" s="27"/>
      <c r="AK53" s="27"/>
      <c r="AL53" s="27"/>
      <c r="AM53" s="27"/>
      <c r="AN53" s="27"/>
      <c r="AO53" s="27"/>
      <c r="AP53" s="27"/>
      <c r="AQ53" s="27"/>
      <c r="AR53" s="27"/>
      <c r="AS53" s="27"/>
      <c r="AT53" s="27"/>
      <c r="AU53" s="27"/>
      <c r="AV53" s="27"/>
      <c r="AW53" s="27"/>
      <c r="AX53" s="27"/>
      <c r="AY53" s="27"/>
      <c r="AZ53" s="27"/>
      <c r="BA53" s="27"/>
      <c r="BB53" s="27"/>
      <c r="BC53" s="27"/>
      <c r="BD53" s="27"/>
      <c r="BE53" s="27"/>
      <c r="BF53" s="27"/>
      <c r="BG53" s="27"/>
      <c r="BH53" s="27"/>
      <c r="BI53" s="27"/>
      <c r="BJ53" s="27"/>
      <c r="BK53" s="27"/>
      <c r="BL53" s="27"/>
      <c r="BM53" s="27"/>
      <c r="BN53" s="27"/>
      <c r="BO53" s="27"/>
      <c r="BP53" s="27"/>
      <c r="BQ53" s="27"/>
      <c r="BR53" s="27"/>
      <c r="BS53" s="27"/>
      <c r="BT53" s="27"/>
      <c r="BU53" s="27"/>
      <c r="BV53" s="27"/>
      <c r="BW53" s="27"/>
      <c r="BX53" s="27"/>
      <c r="BY53" s="27"/>
      <c r="BZ53" s="27"/>
      <c r="CA53" s="27"/>
      <c r="CB53" s="27"/>
      <c r="CC53" s="27"/>
      <c r="CD53" s="27"/>
      <c r="CE53" s="27"/>
      <c r="CF53" s="27"/>
      <c r="CG53" s="27"/>
      <c r="CH53" s="27"/>
      <c r="CI53" s="27"/>
      <c r="CJ53" s="27"/>
      <c r="CK53" s="27"/>
      <c r="CL53" s="27"/>
    </row>
    <row r="54" spans="1:90" s="5" customFormat="1" ht="15" customHeight="1">
      <c r="A54" s="30"/>
      <c r="B54" s="26"/>
      <c r="C54" s="27"/>
      <c r="D54" s="32" t="s">
        <v>223</v>
      </c>
      <c r="E54" s="27">
        <v>1</v>
      </c>
      <c r="F54" s="27" t="str">
        <f ca="1">$A$70</f>
        <v>(5)</v>
      </c>
      <c r="G54" s="27"/>
      <c r="H54" s="27"/>
      <c r="I54" s="27"/>
      <c r="J54" s="27"/>
      <c r="K54" s="27"/>
      <c r="L54" s="27"/>
      <c r="M54" s="27"/>
      <c r="N54" s="27"/>
      <c r="O54" s="27"/>
      <c r="P54" s="27"/>
      <c r="Q54" s="27"/>
      <c r="R54" s="27"/>
      <c r="S54" s="27"/>
      <c r="T54" s="27"/>
      <c r="U54" s="27"/>
      <c r="V54" s="27"/>
      <c r="W54" s="27"/>
      <c r="X54" s="27"/>
      <c r="Y54" s="27"/>
      <c r="Z54" s="27"/>
      <c r="AA54" s="27"/>
      <c r="AB54" s="27"/>
      <c r="AC54" s="27"/>
      <c r="AD54" s="27"/>
      <c r="AE54" s="27"/>
      <c r="AF54" s="27"/>
      <c r="AG54" s="27"/>
      <c r="AH54" s="27"/>
      <c r="AI54" s="27"/>
      <c r="AJ54" s="27"/>
      <c r="AK54" s="27"/>
      <c r="AL54" s="27"/>
      <c r="AM54" s="27"/>
      <c r="AN54" s="27"/>
      <c r="AO54" s="27"/>
      <c r="AP54" s="27"/>
      <c r="AQ54" s="27"/>
      <c r="AR54" s="27"/>
      <c r="AS54" s="27"/>
      <c r="AT54" s="27"/>
      <c r="AU54" s="27"/>
      <c r="AV54" s="27"/>
      <c r="AW54" s="27"/>
      <c r="AX54" s="27"/>
      <c r="AY54" s="27"/>
      <c r="AZ54" s="27"/>
      <c r="BA54" s="27"/>
      <c r="BB54" s="27"/>
      <c r="BC54" s="27"/>
      <c r="BD54" s="27"/>
      <c r="BE54" s="27"/>
      <c r="BF54" s="27"/>
      <c r="BG54" s="27"/>
      <c r="BH54" s="27"/>
      <c r="BI54" s="27"/>
      <c r="BJ54" s="27"/>
      <c r="BK54" s="27"/>
      <c r="BL54" s="27"/>
      <c r="BM54" s="27"/>
      <c r="BN54" s="27"/>
      <c r="BO54" s="27"/>
      <c r="BP54" s="27"/>
      <c r="BQ54" s="27"/>
      <c r="BR54" s="27"/>
      <c r="BS54" s="27"/>
      <c r="BT54" s="27"/>
      <c r="BU54" s="27"/>
      <c r="BV54" s="27"/>
      <c r="BW54" s="27"/>
      <c r="BX54" s="27"/>
      <c r="BY54" s="27"/>
      <c r="BZ54" s="27"/>
      <c r="CA54" s="27"/>
      <c r="CB54" s="27"/>
      <c r="CC54" s="27"/>
      <c r="CD54" s="27"/>
      <c r="CE54" s="27"/>
      <c r="CF54" s="27"/>
      <c r="CG54" s="27"/>
      <c r="CH54" s="27"/>
      <c r="CI54" s="27"/>
      <c r="CJ54" s="27"/>
      <c r="CK54" s="27"/>
      <c r="CL54" s="27"/>
    </row>
    <row r="55" spans="1:90" s="5" customFormat="1" ht="15" customHeight="1">
      <c r="A55" s="30" t="str">
        <f ca="1">"("&amp;CHAR((ROW()-MATCH("Notes",A:A,FALSE)-COUNTIF(INDIRECT(ADDRESS(MATCH("Notes",A:A,FALSE),COLUMN())):INDIRECT(ADDRESS(ROW()-1,COLUMN())),""))+95)&amp;")"</f>
        <v>(b)</v>
      </c>
      <c r="B55" s="26" t="s">
        <v>224</v>
      </c>
      <c r="C55" s="26"/>
      <c r="D55" s="27"/>
      <c r="E55" s="27"/>
      <c r="F55" s="27"/>
      <c r="G55" s="27"/>
      <c r="H55" s="27"/>
      <c r="I55" s="27"/>
      <c r="J55" s="27"/>
      <c r="K55" s="27"/>
      <c r="L55" s="27"/>
      <c r="M55" s="27"/>
      <c r="N55" s="27"/>
      <c r="O55" s="27"/>
      <c r="P55" s="27"/>
      <c r="Q55" s="93"/>
      <c r="R55" s="27"/>
      <c r="S55" s="27"/>
      <c r="T55" s="27"/>
      <c r="U55" s="27"/>
      <c r="V55" s="27"/>
      <c r="W55" s="27"/>
      <c r="X55" s="27"/>
      <c r="Y55" s="27"/>
      <c r="Z55" s="27"/>
      <c r="AA55" s="27"/>
      <c r="AB55" s="27"/>
      <c r="AC55" s="27"/>
      <c r="AD55" s="27"/>
      <c r="AE55" s="27"/>
      <c r="AF55" s="27"/>
      <c r="AG55" s="27"/>
      <c r="AH55" s="27"/>
      <c r="AI55" s="27"/>
      <c r="AJ55" s="27"/>
      <c r="AK55" s="27"/>
      <c r="AL55" s="27"/>
      <c r="AM55" s="27"/>
      <c r="AN55" s="27"/>
      <c r="AO55" s="27"/>
      <c r="AP55" s="27"/>
      <c r="AQ55" s="27"/>
      <c r="AR55" s="27"/>
      <c r="AS55" s="27"/>
      <c r="AT55" s="27"/>
      <c r="AU55" s="27"/>
      <c r="AV55" s="27"/>
      <c r="AW55" s="27"/>
      <c r="AX55" s="27"/>
      <c r="AY55" s="27"/>
      <c r="AZ55" s="27"/>
      <c r="BA55" s="27"/>
      <c r="BB55" s="27"/>
      <c r="BC55" s="27"/>
      <c r="BD55" s="27"/>
      <c r="BE55" s="27"/>
      <c r="BF55" s="27"/>
      <c r="BG55" s="27"/>
      <c r="BH55" s="27"/>
      <c r="BI55" s="27"/>
      <c r="BJ55" s="27"/>
      <c r="BK55" s="27"/>
      <c r="BL55" s="27"/>
      <c r="BM55" s="27"/>
      <c r="BN55" s="27"/>
      <c r="BO55" s="27"/>
      <c r="BP55" s="27"/>
      <c r="BQ55" s="27"/>
      <c r="BR55" s="27"/>
      <c r="BS55" s="27"/>
      <c r="BT55" s="27"/>
      <c r="BU55" s="27"/>
      <c r="BV55" s="27"/>
      <c r="BW55" s="27"/>
      <c r="BX55" s="27"/>
      <c r="BY55" s="27"/>
      <c r="BZ55" s="27"/>
      <c r="CA55" s="27"/>
      <c r="CB55" s="27"/>
      <c r="CC55" s="27"/>
      <c r="CD55" s="27"/>
      <c r="CE55" s="27"/>
      <c r="CF55" s="27"/>
      <c r="CG55" s="27"/>
      <c r="CH55" s="27"/>
      <c r="CI55" s="27"/>
      <c r="CJ55" s="27"/>
      <c r="CK55" s="27"/>
      <c r="CL55" s="27"/>
    </row>
    <row r="56" spans="1:90" s="5" customFormat="1" ht="15" customHeight="1">
      <c r="A56" s="30" t="str">
        <f ca="1">"("&amp;CHAR((ROW()-MATCH("Notes",A:A,FALSE)-COUNTIF(INDIRECT(ADDRESS(MATCH("Notes",A:A,FALSE),COLUMN())):INDIRECT(ADDRESS(ROW()-1,COLUMN())),""))+95)&amp;")"</f>
        <v>(c)</v>
      </c>
      <c r="B56" s="26" t="s">
        <v>225</v>
      </c>
      <c r="C56" s="26"/>
      <c r="D56" s="27"/>
      <c r="E56" s="27"/>
      <c r="F56" s="27"/>
      <c r="G56" s="27"/>
      <c r="H56" s="27"/>
      <c r="I56" s="27"/>
      <c r="J56" s="27"/>
      <c r="K56" s="27"/>
      <c r="L56" s="27"/>
      <c r="M56" s="27"/>
      <c r="N56" s="27"/>
      <c r="O56" s="27"/>
      <c r="P56" s="27"/>
      <c r="Q56" s="93"/>
      <c r="R56" s="27"/>
      <c r="S56" s="27"/>
      <c r="T56" s="27"/>
      <c r="U56" s="27"/>
      <c r="V56" s="27"/>
      <c r="W56" s="27"/>
      <c r="X56" s="27"/>
      <c r="Y56" s="27"/>
      <c r="Z56" s="27"/>
      <c r="AA56" s="27"/>
      <c r="AB56" s="27"/>
      <c r="AC56" s="27"/>
      <c r="AD56" s="27"/>
      <c r="AE56" s="27"/>
      <c r="AF56" s="27"/>
      <c r="AG56" s="27"/>
      <c r="AH56" s="27"/>
      <c r="AI56" s="27"/>
      <c r="AJ56" s="27"/>
      <c r="AK56" s="27"/>
      <c r="AL56" s="27"/>
      <c r="AM56" s="27"/>
      <c r="AN56" s="27"/>
      <c r="AO56" s="27"/>
      <c r="AP56" s="27"/>
      <c r="AQ56" s="27"/>
      <c r="AR56" s="27"/>
      <c r="AS56" s="27"/>
      <c r="AT56" s="27"/>
      <c r="AU56" s="27"/>
      <c r="AV56" s="27"/>
      <c r="AW56" s="27"/>
      <c r="AX56" s="27"/>
      <c r="AY56" s="27"/>
      <c r="AZ56" s="27"/>
      <c r="BA56" s="27"/>
      <c r="BB56" s="27"/>
      <c r="BC56" s="27"/>
      <c r="BD56" s="27"/>
      <c r="BE56" s="27"/>
      <c r="BF56" s="27"/>
      <c r="BG56" s="27"/>
      <c r="BH56" s="27"/>
      <c r="BI56" s="27"/>
      <c r="BJ56" s="27"/>
      <c r="BK56" s="27"/>
      <c r="BL56" s="27"/>
      <c r="BM56" s="27"/>
      <c r="BN56" s="27"/>
      <c r="BO56" s="27"/>
      <c r="BP56" s="27"/>
      <c r="BQ56" s="27"/>
      <c r="BR56" s="27"/>
      <c r="BS56" s="27"/>
      <c r="BT56" s="27"/>
      <c r="BU56" s="27"/>
      <c r="BV56" s="27"/>
      <c r="BW56" s="27"/>
      <c r="BX56" s="27"/>
      <c r="BY56" s="27"/>
      <c r="BZ56" s="27"/>
      <c r="CA56" s="27"/>
      <c r="CB56" s="27"/>
      <c r="CC56" s="27"/>
      <c r="CD56" s="27"/>
      <c r="CE56" s="27"/>
      <c r="CF56" s="27"/>
      <c r="CG56" s="27"/>
      <c r="CH56" s="27"/>
      <c r="CI56" s="27"/>
      <c r="CJ56" s="27"/>
      <c r="CK56" s="27"/>
      <c r="CL56" s="27"/>
    </row>
    <row r="57" spans="1:90" s="5" customFormat="1" ht="15" customHeight="1">
      <c r="A57" s="30" t="str">
        <f ca="1">"("&amp;CHAR((ROW()-MATCH("Notes",A:A,FALSE)-COUNTIF(INDIRECT(ADDRESS(MATCH("Notes",A:A,FALSE),COLUMN())):INDIRECT(ADDRESS(ROW()-1,COLUMN())),""))+95)&amp;")"</f>
        <v>(d)</v>
      </c>
      <c r="B57" s="26" t="s">
        <v>286</v>
      </c>
      <c r="C57" s="26"/>
      <c r="D57" s="27"/>
      <c r="E57" s="27"/>
      <c r="F57" s="27"/>
      <c r="G57" s="27"/>
      <c r="H57" s="27"/>
      <c r="I57" s="27"/>
      <c r="J57" s="27"/>
      <c r="K57" s="27"/>
      <c r="L57" s="27"/>
      <c r="M57" s="27"/>
      <c r="N57" s="27"/>
      <c r="O57" s="27"/>
      <c r="P57" s="27"/>
      <c r="Q57" s="27"/>
      <c r="R57" s="26" t="str">
        <f ca="1">$A$55&amp;", "&amp;$A$56</f>
        <v>(b), (c)</v>
      </c>
      <c r="S57" s="27"/>
      <c r="T57" s="27"/>
      <c r="U57" s="27"/>
      <c r="V57" s="27"/>
      <c r="W57" s="27"/>
      <c r="X57" s="27"/>
      <c r="Y57" s="27"/>
      <c r="Z57" s="27"/>
      <c r="AA57" s="27"/>
      <c r="AB57" s="27"/>
      <c r="AC57" s="27"/>
      <c r="AD57" s="27"/>
      <c r="AE57" s="27"/>
      <c r="AF57" s="27"/>
      <c r="AG57" s="27"/>
      <c r="AH57" s="27"/>
      <c r="AI57" s="27"/>
      <c r="AJ57" s="27"/>
      <c r="AK57" s="27"/>
      <c r="AL57" s="27"/>
      <c r="AM57" s="27"/>
      <c r="AN57" s="27"/>
      <c r="AO57" s="27"/>
      <c r="AP57" s="27"/>
      <c r="AQ57" s="27"/>
      <c r="AR57" s="27"/>
      <c r="AS57" s="27"/>
      <c r="AT57" s="27"/>
      <c r="AU57" s="27"/>
      <c r="AV57" s="27"/>
      <c r="AW57" s="27"/>
      <c r="AX57" s="27"/>
      <c r="AY57" s="27"/>
      <c r="AZ57" s="27"/>
      <c r="BA57" s="27"/>
      <c r="BB57" s="27"/>
      <c r="BC57" s="27"/>
      <c r="BD57" s="27"/>
      <c r="BE57" s="27"/>
      <c r="BF57" s="27"/>
      <c r="BG57" s="27"/>
      <c r="BH57" s="27"/>
      <c r="BI57" s="27"/>
      <c r="BJ57" s="27"/>
      <c r="BK57" s="27"/>
      <c r="BL57" s="27"/>
      <c r="BM57" s="27"/>
      <c r="BN57" s="27"/>
      <c r="BO57" s="27"/>
      <c r="BP57" s="27"/>
      <c r="BQ57" s="27"/>
      <c r="BR57" s="27"/>
      <c r="BS57" s="27"/>
      <c r="BT57" s="27"/>
      <c r="BU57" s="27"/>
      <c r="BV57" s="27"/>
      <c r="BW57" s="27"/>
      <c r="BX57" s="27"/>
      <c r="BY57" s="27"/>
      <c r="BZ57" s="27"/>
      <c r="CA57" s="27"/>
      <c r="CB57" s="27"/>
      <c r="CC57" s="27"/>
      <c r="CD57" s="27"/>
      <c r="CE57" s="27"/>
      <c r="CF57" s="27"/>
      <c r="CG57" s="27"/>
      <c r="CH57" s="27"/>
      <c r="CI57" s="27"/>
      <c r="CJ57" s="27"/>
      <c r="CK57" s="27"/>
      <c r="CL57" s="27"/>
    </row>
    <row r="58" spans="1:90" s="5" customFormat="1" ht="15" customHeight="1">
      <c r="A58" s="30"/>
      <c r="B58" s="31" t="s">
        <v>287</v>
      </c>
      <c r="C58" s="26"/>
      <c r="D58" s="27"/>
      <c r="E58" s="27"/>
      <c r="F58" s="27"/>
      <c r="G58" s="27"/>
      <c r="H58" s="27"/>
      <c r="I58" s="27"/>
      <c r="J58" s="27"/>
      <c r="K58" s="27"/>
      <c r="L58" s="27"/>
      <c r="M58" s="27"/>
      <c r="N58" s="27"/>
      <c r="O58" s="27"/>
      <c r="P58" s="27"/>
      <c r="Q58" s="27"/>
      <c r="R58" s="27" t="str">
        <f ca="1">$A$67</f>
        <v>(3)</v>
      </c>
      <c r="S58" s="27"/>
      <c r="T58" s="27"/>
      <c r="U58" s="27"/>
      <c r="V58" s="27"/>
      <c r="W58" s="27"/>
      <c r="X58" s="27"/>
      <c r="Y58" s="27"/>
      <c r="Z58" s="27"/>
      <c r="AA58" s="27"/>
      <c r="AB58" s="27"/>
      <c r="AC58" s="27"/>
      <c r="AD58" s="27"/>
      <c r="AE58" s="27"/>
      <c r="AF58" s="27"/>
      <c r="AG58" s="27"/>
      <c r="AH58" s="27"/>
      <c r="AI58" s="27"/>
      <c r="AJ58" s="27"/>
      <c r="AK58" s="27"/>
      <c r="AL58" s="27"/>
      <c r="AM58" s="27"/>
      <c r="AN58" s="27"/>
      <c r="AO58" s="27"/>
      <c r="AP58" s="27"/>
      <c r="AQ58" s="27"/>
      <c r="AR58" s="27"/>
      <c r="AS58" s="27"/>
      <c r="AT58" s="27"/>
      <c r="AU58" s="27"/>
      <c r="AV58" s="27"/>
      <c r="AW58" s="27"/>
      <c r="AX58" s="27"/>
      <c r="AY58" s="27"/>
      <c r="AZ58" s="27"/>
      <c r="BA58" s="27"/>
      <c r="BB58" s="27"/>
      <c r="BC58" s="27"/>
      <c r="BD58" s="27"/>
      <c r="BE58" s="27"/>
      <c r="BF58" s="27"/>
      <c r="BG58" s="27"/>
      <c r="BH58" s="27"/>
      <c r="BI58" s="27"/>
      <c r="BJ58" s="27"/>
      <c r="BK58" s="27"/>
      <c r="BL58" s="27"/>
      <c r="BM58" s="27"/>
      <c r="BN58" s="27"/>
      <c r="BO58" s="27"/>
      <c r="BP58" s="27"/>
      <c r="BQ58" s="27"/>
      <c r="BR58" s="27"/>
      <c r="BS58" s="27"/>
      <c r="BT58" s="27"/>
      <c r="BU58" s="27"/>
      <c r="BV58" s="27"/>
      <c r="BW58" s="27"/>
      <c r="BX58" s="27"/>
      <c r="BY58" s="27"/>
      <c r="BZ58" s="27"/>
      <c r="CA58" s="27"/>
      <c r="CB58" s="27"/>
      <c r="CC58" s="27"/>
      <c r="CD58" s="27"/>
      <c r="CE58" s="27"/>
      <c r="CF58" s="27"/>
      <c r="CG58" s="27"/>
      <c r="CH58" s="27"/>
      <c r="CI58" s="27"/>
      <c r="CJ58" s="27"/>
      <c r="CK58" s="27"/>
      <c r="CL58" s="27"/>
    </row>
    <row r="59" spans="1:90" ht="15" customHeight="1">
      <c r="A59" s="27"/>
      <c r="B59" s="26"/>
      <c r="C59" s="27"/>
      <c r="D59" s="32" t="s">
        <v>221</v>
      </c>
      <c r="E59" s="27">
        <v>4.3</v>
      </c>
      <c r="F59" s="27" t="str">
        <f ca="1">$A$68</f>
        <v>(4)</v>
      </c>
      <c r="G59" s="27"/>
      <c r="H59" s="27"/>
      <c r="I59" s="27"/>
      <c r="J59" s="27"/>
      <c r="K59" s="27"/>
      <c r="L59" s="27"/>
      <c r="M59" s="27"/>
      <c r="N59" s="33"/>
      <c r="O59" s="33"/>
      <c r="P59" s="33"/>
      <c r="Q59" s="33"/>
      <c r="R59" s="33"/>
      <c r="S59" s="33"/>
      <c r="T59" s="33"/>
      <c r="U59" s="33"/>
      <c r="V59" s="33"/>
      <c r="W59" s="33"/>
      <c r="X59" s="33"/>
      <c r="Y59" s="33"/>
      <c r="Z59" s="33"/>
      <c r="AA59" s="33"/>
      <c r="AB59" s="33"/>
      <c r="AC59" s="33"/>
      <c r="AD59" s="33"/>
      <c r="AE59" s="33"/>
      <c r="AF59" s="33"/>
      <c r="AG59" s="33"/>
      <c r="AH59" s="33"/>
      <c r="AI59" s="33"/>
      <c r="AJ59" s="33"/>
      <c r="AK59" s="33"/>
      <c r="AL59" s="33"/>
      <c r="AM59" s="33"/>
      <c r="AN59" s="33"/>
      <c r="AO59" s="33"/>
      <c r="AP59" s="33"/>
      <c r="AQ59" s="33"/>
      <c r="AR59" s="33"/>
      <c r="AS59" s="33"/>
      <c r="AT59" s="33"/>
      <c r="AU59" s="33"/>
      <c r="AV59" s="33"/>
      <c r="AW59" s="33"/>
      <c r="AX59" s="33"/>
      <c r="AY59" s="33"/>
      <c r="AZ59" s="33"/>
      <c r="BA59" s="33"/>
      <c r="BB59" s="33"/>
      <c r="BC59" s="33"/>
      <c r="BD59" s="33"/>
      <c r="BE59" s="33"/>
      <c r="BF59" s="33"/>
      <c r="BG59" s="33"/>
      <c r="BH59" s="33"/>
      <c r="BI59" s="33"/>
      <c r="BJ59" s="33"/>
      <c r="BK59" s="33"/>
      <c r="BL59" s="33"/>
      <c r="BM59" s="33"/>
      <c r="BN59" s="33"/>
      <c r="BO59" s="33"/>
      <c r="BP59" s="33"/>
      <c r="BQ59" s="33"/>
      <c r="BR59" s="33"/>
      <c r="BS59" s="33"/>
      <c r="BT59" s="33"/>
      <c r="BU59" s="33"/>
      <c r="BV59" s="33"/>
      <c r="BW59" s="33"/>
      <c r="BX59" s="33"/>
      <c r="BY59" s="33"/>
      <c r="BZ59" s="33"/>
      <c r="CA59" s="33"/>
      <c r="CB59" s="33"/>
      <c r="CC59" s="33"/>
      <c r="CD59" s="33"/>
      <c r="CE59" s="33"/>
      <c r="CF59" s="33"/>
      <c r="CG59" s="33"/>
      <c r="CH59" s="33"/>
      <c r="CI59" s="33"/>
      <c r="CJ59" s="33"/>
      <c r="CK59" s="33"/>
      <c r="CL59" s="33"/>
    </row>
    <row r="60" spans="1:90" ht="15" customHeight="1">
      <c r="A60" s="30"/>
      <c r="B60" s="26"/>
      <c r="C60" s="27"/>
      <c r="D60" s="32" t="s">
        <v>222</v>
      </c>
      <c r="E60" s="27">
        <v>4.8</v>
      </c>
      <c r="F60" s="27" t="str">
        <f ca="1">$A$68</f>
        <v>(4)</v>
      </c>
      <c r="G60" s="27"/>
      <c r="H60" s="27"/>
      <c r="I60" s="27"/>
      <c r="J60" s="27"/>
      <c r="K60" s="27"/>
      <c r="L60" s="27"/>
      <c r="M60" s="27"/>
      <c r="N60" s="33"/>
      <c r="O60" s="33"/>
      <c r="P60" s="33"/>
      <c r="Q60" s="33"/>
      <c r="R60" s="33"/>
      <c r="S60" s="33"/>
      <c r="T60" s="33"/>
      <c r="U60" s="33"/>
      <c r="V60" s="33"/>
      <c r="W60" s="33"/>
      <c r="X60" s="33"/>
      <c r="Y60" s="33"/>
      <c r="Z60" s="33"/>
      <c r="AA60" s="33"/>
      <c r="AB60" s="33"/>
      <c r="AC60" s="33"/>
      <c r="AD60" s="33"/>
      <c r="AE60" s="33"/>
      <c r="AF60" s="33"/>
      <c r="AG60" s="33"/>
      <c r="AH60" s="33"/>
      <c r="AI60" s="33"/>
      <c r="AJ60" s="33"/>
      <c r="AK60" s="33"/>
      <c r="AL60" s="33"/>
      <c r="AM60" s="33"/>
      <c r="AN60" s="33"/>
      <c r="AO60" s="33"/>
      <c r="AP60" s="33"/>
      <c r="AQ60" s="33"/>
      <c r="AR60" s="33"/>
      <c r="AS60" s="33"/>
      <c r="AT60" s="33"/>
      <c r="AU60" s="33"/>
      <c r="AV60" s="33"/>
      <c r="AW60" s="33"/>
      <c r="AX60" s="33"/>
      <c r="AY60" s="33"/>
      <c r="AZ60" s="33"/>
      <c r="BA60" s="33"/>
      <c r="BB60" s="33"/>
      <c r="BC60" s="33"/>
      <c r="BD60" s="33"/>
      <c r="BE60" s="33"/>
      <c r="BF60" s="33"/>
      <c r="BG60" s="33"/>
      <c r="BH60" s="33"/>
      <c r="BI60" s="33"/>
      <c r="BJ60" s="33"/>
      <c r="BK60" s="33"/>
      <c r="BL60" s="33"/>
      <c r="BM60" s="33"/>
      <c r="BN60" s="33"/>
      <c r="BO60" s="33"/>
      <c r="BP60" s="33"/>
      <c r="BQ60" s="33"/>
      <c r="BR60" s="33"/>
      <c r="BS60" s="33"/>
      <c r="BT60" s="33"/>
      <c r="BU60" s="33"/>
      <c r="BV60" s="33"/>
      <c r="BW60" s="33"/>
      <c r="BX60" s="33"/>
      <c r="BY60" s="33"/>
      <c r="BZ60" s="33"/>
      <c r="CA60" s="33"/>
      <c r="CB60" s="33"/>
      <c r="CC60" s="33"/>
      <c r="CD60" s="33"/>
      <c r="CE60" s="33"/>
      <c r="CF60" s="33"/>
      <c r="CG60" s="33"/>
      <c r="CH60" s="33"/>
      <c r="CI60" s="33"/>
      <c r="CJ60" s="33"/>
      <c r="CK60" s="33"/>
      <c r="CL60" s="33"/>
    </row>
    <row r="61" spans="1:90" ht="15" customHeight="1">
      <c r="A61" s="30"/>
      <c r="B61" s="26"/>
      <c r="C61" s="27"/>
      <c r="D61" s="32" t="s">
        <v>228</v>
      </c>
      <c r="E61" s="27">
        <v>12</v>
      </c>
      <c r="F61" s="27" t="str">
        <f ca="1">$A$70</f>
        <v>(5)</v>
      </c>
      <c r="G61" s="27"/>
      <c r="H61" s="27"/>
      <c r="I61" s="27"/>
      <c r="J61" s="27"/>
      <c r="K61" s="27"/>
      <c r="L61" s="27"/>
      <c r="M61" s="27"/>
      <c r="N61" s="33"/>
      <c r="O61" s="33"/>
      <c r="P61" s="33"/>
      <c r="Q61" s="33"/>
      <c r="R61" s="33"/>
      <c r="S61" s="33"/>
      <c r="T61" s="33"/>
      <c r="U61" s="33"/>
      <c r="V61" s="33"/>
      <c r="W61" s="33"/>
      <c r="X61" s="33"/>
      <c r="Y61" s="33"/>
      <c r="Z61" s="33"/>
      <c r="AA61" s="33"/>
      <c r="AB61" s="33"/>
      <c r="AC61" s="33"/>
      <c r="AD61" s="33"/>
      <c r="AE61" s="33"/>
      <c r="AF61" s="33"/>
      <c r="AG61" s="33"/>
      <c r="AH61" s="33"/>
      <c r="AI61" s="33"/>
      <c r="AJ61" s="33"/>
      <c r="AK61" s="33"/>
      <c r="AL61" s="33"/>
      <c r="AM61" s="33"/>
      <c r="AN61" s="33"/>
      <c r="AO61" s="33"/>
      <c r="AP61" s="33"/>
      <c r="AQ61" s="33"/>
      <c r="AR61" s="33"/>
      <c r="AS61" s="33"/>
      <c r="AT61" s="33"/>
      <c r="AU61" s="33"/>
      <c r="AV61" s="33"/>
      <c r="AW61" s="33"/>
      <c r="AX61" s="33"/>
      <c r="AY61" s="33"/>
      <c r="AZ61" s="33"/>
      <c r="BA61" s="33"/>
      <c r="BB61" s="33"/>
      <c r="BC61" s="33"/>
      <c r="BD61" s="33"/>
      <c r="BE61" s="33"/>
      <c r="BF61" s="33"/>
      <c r="BG61" s="33"/>
      <c r="BH61" s="33"/>
      <c r="BI61" s="33"/>
      <c r="BJ61" s="33"/>
      <c r="BK61" s="33"/>
      <c r="BL61" s="33"/>
      <c r="BM61" s="33"/>
      <c r="BN61" s="33"/>
      <c r="BO61" s="33"/>
      <c r="BP61" s="33"/>
      <c r="BQ61" s="33"/>
      <c r="BR61" s="33"/>
      <c r="BS61" s="33"/>
      <c r="BT61" s="33"/>
      <c r="BU61" s="33"/>
      <c r="BV61" s="33"/>
      <c r="BW61" s="33"/>
      <c r="BX61" s="33"/>
      <c r="BY61" s="33"/>
      <c r="BZ61" s="33"/>
      <c r="CA61" s="33"/>
      <c r="CB61" s="33"/>
      <c r="CC61" s="33"/>
      <c r="CD61" s="33"/>
      <c r="CE61" s="33"/>
      <c r="CF61" s="33"/>
      <c r="CG61" s="33"/>
      <c r="CH61" s="33"/>
      <c r="CI61" s="33"/>
      <c r="CJ61" s="33"/>
      <c r="CK61" s="33"/>
      <c r="CL61" s="33"/>
    </row>
    <row r="62" spans="1:90" ht="15" customHeight="1">
      <c r="A62" s="30"/>
      <c r="B62" s="27"/>
      <c r="C62" s="27"/>
      <c r="D62" s="27"/>
      <c r="E62" s="27"/>
      <c r="F62" s="27"/>
      <c r="G62" s="33"/>
      <c r="H62" s="33"/>
      <c r="I62" s="33"/>
      <c r="J62" s="33"/>
      <c r="K62" s="33"/>
      <c r="L62" s="33"/>
      <c r="M62" s="33"/>
      <c r="N62" s="33"/>
      <c r="O62" s="33"/>
      <c r="P62" s="33"/>
      <c r="Q62" s="33"/>
      <c r="R62" s="33"/>
      <c r="S62" s="33"/>
      <c r="T62" s="33"/>
      <c r="U62" s="33"/>
      <c r="V62" s="33"/>
      <c r="W62" s="33"/>
      <c r="X62" s="33"/>
      <c r="Y62" s="33"/>
      <c r="Z62" s="33"/>
      <c r="AA62" s="33"/>
      <c r="AB62" s="33"/>
      <c r="AC62" s="33"/>
      <c r="AD62" s="33"/>
      <c r="AE62" s="33"/>
      <c r="AF62" s="33"/>
      <c r="AG62" s="33"/>
      <c r="AH62" s="33"/>
      <c r="AI62" s="33"/>
      <c r="AJ62" s="33"/>
      <c r="AK62" s="33"/>
      <c r="AL62" s="33"/>
      <c r="AM62" s="33"/>
      <c r="AN62" s="33"/>
      <c r="AO62" s="33"/>
      <c r="AP62" s="33"/>
      <c r="AQ62" s="33"/>
      <c r="AR62" s="33"/>
      <c r="AS62" s="33"/>
      <c r="AT62" s="33"/>
      <c r="AU62" s="33"/>
      <c r="AV62" s="33"/>
      <c r="AW62" s="33"/>
      <c r="AX62" s="33"/>
      <c r="AY62" s="33"/>
      <c r="AZ62" s="33"/>
      <c r="BA62" s="33"/>
      <c r="BB62" s="33"/>
      <c r="BC62" s="33"/>
      <c r="BD62" s="33"/>
      <c r="BE62" s="33"/>
      <c r="BF62" s="33"/>
      <c r="BG62" s="33"/>
      <c r="BH62" s="33"/>
      <c r="BI62" s="33"/>
      <c r="BJ62" s="33"/>
      <c r="BK62" s="33"/>
      <c r="BL62" s="33"/>
      <c r="BM62" s="33"/>
      <c r="BN62" s="33"/>
      <c r="BO62" s="33"/>
      <c r="BP62" s="33"/>
      <c r="BQ62" s="33"/>
      <c r="BR62" s="33"/>
      <c r="BS62" s="33"/>
      <c r="BT62" s="33"/>
      <c r="BU62" s="33"/>
      <c r="BV62" s="33"/>
      <c r="BW62" s="33"/>
      <c r="BX62" s="33"/>
      <c r="BY62" s="33"/>
      <c r="BZ62" s="33"/>
      <c r="CA62" s="33"/>
      <c r="CB62" s="33"/>
      <c r="CC62" s="33"/>
      <c r="CD62" s="33"/>
      <c r="CE62" s="33"/>
      <c r="CF62" s="33"/>
      <c r="CG62" s="33"/>
      <c r="CH62" s="33"/>
      <c r="CI62" s="33"/>
      <c r="CJ62" s="33"/>
      <c r="CK62" s="33"/>
      <c r="CL62" s="33"/>
    </row>
    <row r="63" spans="1:90" ht="15" customHeight="1">
      <c r="A63" s="22" t="s">
        <v>128</v>
      </c>
      <c r="B63" s="26"/>
      <c r="C63" s="26"/>
      <c r="D63" s="27"/>
      <c r="E63" s="27"/>
      <c r="F63" s="27"/>
      <c r="G63" s="33"/>
      <c r="H63" s="33"/>
      <c r="I63" s="33"/>
      <c r="J63" s="33"/>
      <c r="K63" s="33"/>
      <c r="L63" s="33"/>
      <c r="M63" s="33"/>
      <c r="N63" s="33"/>
      <c r="O63" s="33"/>
      <c r="P63" s="33"/>
      <c r="Q63" s="33"/>
      <c r="R63" s="33"/>
      <c r="S63" s="33"/>
      <c r="T63" s="33"/>
      <c r="U63" s="33"/>
      <c r="V63" s="33"/>
      <c r="W63" s="33"/>
      <c r="X63" s="33"/>
      <c r="Y63" s="33"/>
      <c r="Z63" s="33"/>
      <c r="AA63" s="33"/>
      <c r="AB63" s="33"/>
      <c r="AC63" s="33"/>
      <c r="AD63" s="33"/>
      <c r="AE63" s="33"/>
      <c r="AF63" s="33"/>
      <c r="AG63" s="33"/>
      <c r="AH63" s="33"/>
      <c r="AI63" s="33"/>
      <c r="AJ63" s="33"/>
      <c r="AK63" s="33"/>
      <c r="AL63" s="33"/>
      <c r="AM63" s="33"/>
      <c r="AN63" s="33"/>
      <c r="AO63" s="33"/>
      <c r="AP63" s="33"/>
      <c r="AQ63" s="33"/>
      <c r="AR63" s="33"/>
      <c r="AS63" s="33"/>
      <c r="AT63" s="33"/>
      <c r="AU63" s="33"/>
      <c r="AV63" s="33"/>
      <c r="AW63" s="33"/>
      <c r="AX63" s="33"/>
      <c r="AY63" s="33"/>
      <c r="AZ63" s="33"/>
      <c r="BA63" s="33"/>
      <c r="BB63" s="33"/>
      <c r="BC63" s="33"/>
      <c r="BD63" s="33"/>
      <c r="BE63" s="33"/>
      <c r="BF63" s="33"/>
      <c r="BG63" s="33"/>
      <c r="BH63" s="33"/>
      <c r="BI63" s="33"/>
      <c r="BJ63" s="33"/>
      <c r="BK63" s="33"/>
      <c r="BL63" s="33"/>
      <c r="BM63" s="33"/>
      <c r="BN63" s="33"/>
      <c r="BO63" s="33"/>
      <c r="BP63" s="33"/>
      <c r="BQ63" s="33"/>
      <c r="BR63" s="33"/>
      <c r="BS63" s="33"/>
      <c r="BT63" s="33"/>
      <c r="BU63" s="33"/>
      <c r="BV63" s="33"/>
      <c r="BW63" s="33"/>
      <c r="BX63" s="33"/>
      <c r="BY63" s="33"/>
      <c r="BZ63" s="33"/>
      <c r="CA63" s="33"/>
      <c r="CB63" s="33"/>
      <c r="CC63" s="33"/>
      <c r="CD63" s="33"/>
      <c r="CE63" s="33"/>
      <c r="CF63" s="33"/>
      <c r="CG63" s="33"/>
      <c r="CH63" s="33"/>
      <c r="CI63" s="33"/>
      <c r="CJ63" s="33"/>
      <c r="CK63" s="33"/>
      <c r="CL63" s="33"/>
    </row>
    <row r="64" spans="1:90" ht="15" customHeight="1">
      <c r="A64" s="30" t="str">
        <f ca="1">"("&amp;(ROW()-MATCH("References",A:A,FALSE)-COUNTIF(INDIRECT(ADDRESS(MATCH("References",A:A,FALSE),COLUMN())):INDIRECT(ADDRESS(ROW()-1,COLUMN())),""))&amp;")"</f>
        <v>(1)</v>
      </c>
      <c r="B64" s="34" t="str">
        <f>EGEN_DPF_a_RONLER!B65</f>
        <v>Permit conditions limit Intel to operate 10 EGENs for 10 hours a day and all EGENs for 25 hours a year.</v>
      </c>
      <c r="C64" s="35"/>
      <c r="D64" s="27"/>
      <c r="E64" s="27"/>
      <c r="F64" s="27"/>
      <c r="G64" s="33"/>
      <c r="H64" s="33"/>
      <c r="I64" s="33"/>
      <c r="J64" s="33"/>
      <c r="K64" s="33"/>
      <c r="L64" s="33"/>
      <c r="M64" s="33"/>
      <c r="N64" s="33"/>
      <c r="O64" s="33"/>
      <c r="P64" s="33"/>
      <c r="Q64" s="33"/>
      <c r="R64" s="33"/>
      <c r="S64" s="33"/>
      <c r="T64" s="33"/>
      <c r="U64" s="33"/>
      <c r="V64" s="33"/>
      <c r="W64" s="33"/>
      <c r="X64" s="33"/>
      <c r="Y64" s="33"/>
      <c r="Z64" s="33"/>
      <c r="AA64" s="33"/>
      <c r="AB64" s="33"/>
      <c r="AC64" s="33"/>
      <c r="AD64" s="33"/>
      <c r="AE64" s="33"/>
      <c r="AF64" s="33"/>
      <c r="AG64" s="33"/>
      <c r="AH64" s="33"/>
      <c r="AI64" s="33"/>
      <c r="AJ64" s="33"/>
      <c r="AK64" s="33"/>
      <c r="AL64" s="33"/>
      <c r="AM64" s="33"/>
      <c r="AN64" s="33"/>
      <c r="AO64" s="33"/>
      <c r="AP64" s="33"/>
      <c r="AQ64" s="33"/>
      <c r="AR64" s="33"/>
      <c r="AS64" s="33"/>
      <c r="AT64" s="33"/>
      <c r="AU64" s="33"/>
      <c r="AV64" s="33"/>
      <c r="AW64" s="33"/>
      <c r="AX64" s="33"/>
      <c r="AY64" s="33"/>
      <c r="AZ64" s="33"/>
      <c r="BA64" s="33"/>
      <c r="BB64" s="33"/>
      <c r="BC64" s="33"/>
      <c r="BD64" s="33"/>
      <c r="BE64" s="33"/>
      <c r="BF64" s="33"/>
      <c r="BG64" s="33"/>
      <c r="BH64" s="33"/>
      <c r="BI64" s="33"/>
      <c r="BJ64" s="33"/>
      <c r="BK64" s="33"/>
      <c r="BL64" s="33"/>
      <c r="BM64" s="33"/>
      <c r="BN64" s="33"/>
      <c r="BO64" s="33"/>
      <c r="BP64" s="33"/>
      <c r="BQ64" s="33"/>
      <c r="BR64" s="33"/>
      <c r="BS64" s="33"/>
      <c r="BT64" s="33"/>
      <c r="BU64" s="33"/>
      <c r="BV64" s="33"/>
      <c r="BW64" s="33"/>
      <c r="BX64" s="33"/>
      <c r="BY64" s="33"/>
      <c r="BZ64" s="33"/>
      <c r="CA64" s="33"/>
      <c r="CB64" s="33"/>
      <c r="CC64" s="33"/>
      <c r="CD64" s="33"/>
      <c r="CE64" s="33"/>
      <c r="CF64" s="33"/>
      <c r="CG64" s="33"/>
      <c r="CH64" s="33"/>
      <c r="CI64" s="33"/>
      <c r="CJ64" s="33"/>
      <c r="CK64" s="33"/>
      <c r="CL64" s="33"/>
    </row>
    <row r="65" spans="1:90">
      <c r="A65" s="30" t="str">
        <f ca="1">"("&amp;(ROW()-MATCH("References",A:A,FALSE)-COUNTIF(INDIRECT(ADDRESS(MATCH("References",A:A,FALSE),COLUMN())):INDIRECT(ADDRESS(ROW()-1,COLUMN())),""))&amp;")"</f>
        <v>(2)</v>
      </c>
      <c r="B65" s="26" t="s">
        <v>288</v>
      </c>
      <c r="C65" s="26"/>
      <c r="D65" s="27"/>
      <c r="E65" s="27"/>
      <c r="F65" s="27"/>
      <c r="G65" s="33"/>
      <c r="H65" s="33"/>
      <c r="I65" s="33"/>
      <c r="J65" s="33"/>
      <c r="K65" s="33"/>
      <c r="L65" s="33"/>
      <c r="M65" s="33"/>
      <c r="N65" s="33"/>
      <c r="O65" s="33"/>
      <c r="P65" s="33"/>
      <c r="Q65" s="33"/>
      <c r="R65" s="33"/>
      <c r="S65" s="33"/>
      <c r="T65" s="33"/>
      <c r="U65" s="33"/>
      <c r="V65" s="33"/>
      <c r="W65" s="33"/>
      <c r="X65" s="33"/>
      <c r="Y65" s="33"/>
      <c r="Z65" s="33"/>
      <c r="AA65" s="33"/>
      <c r="AB65" s="33"/>
      <c r="AC65" s="33"/>
      <c r="AD65" s="33"/>
      <c r="AE65" s="33"/>
      <c r="AF65" s="33"/>
      <c r="AG65" s="33"/>
      <c r="AH65" s="33"/>
      <c r="AI65" s="33"/>
      <c r="AJ65" s="33"/>
      <c r="AK65" s="33"/>
      <c r="AL65" s="33"/>
      <c r="AM65" s="33"/>
      <c r="AN65" s="33"/>
      <c r="AO65" s="33"/>
      <c r="AP65" s="33"/>
      <c r="AQ65" s="33"/>
      <c r="AR65" s="33"/>
      <c r="AS65" s="33"/>
      <c r="AT65" s="33"/>
      <c r="AU65" s="33"/>
      <c r="AV65" s="33"/>
      <c r="AW65" s="33"/>
      <c r="AX65" s="33"/>
      <c r="AY65" s="33"/>
      <c r="AZ65" s="33"/>
      <c r="BA65" s="33"/>
      <c r="BB65" s="33"/>
      <c r="BC65" s="33"/>
      <c r="BD65" s="33"/>
      <c r="BE65" s="33"/>
      <c r="BF65" s="33"/>
      <c r="BG65" s="33"/>
      <c r="BH65" s="33"/>
      <c r="BI65" s="33"/>
      <c r="BJ65" s="33"/>
      <c r="BK65" s="33"/>
      <c r="BL65" s="33"/>
      <c r="BM65" s="33"/>
      <c r="BN65" s="33"/>
      <c r="BO65" s="33"/>
      <c r="BP65" s="33"/>
      <c r="BQ65" s="33"/>
      <c r="BR65" s="33"/>
      <c r="BS65" s="33"/>
      <c r="BT65" s="33"/>
      <c r="BU65" s="33"/>
      <c r="BV65" s="33"/>
      <c r="BW65" s="33"/>
      <c r="BX65" s="33"/>
      <c r="BY65" s="33"/>
      <c r="BZ65" s="33"/>
      <c r="CA65" s="33"/>
      <c r="CB65" s="33"/>
      <c r="CC65" s="33"/>
      <c r="CD65" s="33"/>
      <c r="CE65" s="33"/>
      <c r="CF65" s="33"/>
      <c r="CG65" s="33"/>
      <c r="CH65" s="33"/>
      <c r="CI65" s="33"/>
      <c r="CJ65" s="33"/>
      <c r="CK65" s="33"/>
      <c r="CL65" s="33"/>
    </row>
    <row r="66" spans="1:90">
      <c r="A66" s="30"/>
      <c r="B66" s="26" t="s">
        <v>231</v>
      </c>
      <c r="C66" s="26"/>
      <c r="D66" s="27"/>
      <c r="E66" s="27"/>
      <c r="F66" s="27"/>
      <c r="G66" s="33"/>
      <c r="H66" s="33"/>
      <c r="I66" s="33"/>
      <c r="J66" s="33"/>
      <c r="K66" s="33"/>
      <c r="L66" s="33"/>
      <c r="M66" s="33"/>
      <c r="N66" s="33"/>
      <c r="O66" s="33"/>
      <c r="P66" s="33"/>
      <c r="Q66" s="33"/>
      <c r="R66" s="33"/>
      <c r="S66" s="33"/>
      <c r="T66" s="33"/>
      <c r="U66" s="33"/>
      <c r="V66" s="33"/>
      <c r="W66" s="33"/>
      <c r="X66" s="33"/>
      <c r="Y66" s="33"/>
      <c r="Z66" s="33"/>
      <c r="AA66" s="33"/>
      <c r="AB66" s="33"/>
      <c r="AC66" s="33"/>
      <c r="AD66" s="33"/>
      <c r="AE66" s="33"/>
      <c r="AF66" s="33"/>
      <c r="AG66" s="33"/>
      <c r="AH66" s="33"/>
      <c r="AI66" s="33"/>
      <c r="AJ66" s="33"/>
      <c r="AK66" s="33"/>
      <c r="AL66" s="33"/>
      <c r="AM66" s="33"/>
      <c r="AN66" s="33"/>
      <c r="AO66" s="33"/>
      <c r="AP66" s="33"/>
      <c r="AQ66" s="33"/>
      <c r="AR66" s="33"/>
      <c r="AS66" s="33"/>
      <c r="AT66" s="33"/>
      <c r="AU66" s="33"/>
      <c r="AV66" s="33"/>
      <c r="AW66" s="33"/>
      <c r="AX66" s="33"/>
      <c r="AY66" s="33"/>
      <c r="AZ66" s="33"/>
      <c r="BA66" s="33"/>
      <c r="BB66" s="33"/>
      <c r="BC66" s="33"/>
      <c r="BD66" s="33"/>
      <c r="BE66" s="33"/>
      <c r="BF66" s="33"/>
      <c r="BG66" s="33"/>
      <c r="BH66" s="33"/>
      <c r="BI66" s="33"/>
      <c r="BJ66" s="33"/>
      <c r="BK66" s="33"/>
      <c r="BL66" s="33"/>
      <c r="BM66" s="33"/>
      <c r="BN66" s="33"/>
      <c r="BO66" s="33"/>
      <c r="BP66" s="33"/>
      <c r="BQ66" s="33"/>
      <c r="BR66" s="33"/>
      <c r="BS66" s="33"/>
      <c r="BT66" s="33"/>
      <c r="BU66" s="33"/>
      <c r="BV66" s="33"/>
      <c r="BW66" s="33"/>
      <c r="BX66" s="33"/>
      <c r="BY66" s="33"/>
      <c r="BZ66" s="33"/>
      <c r="CA66" s="33"/>
      <c r="CB66" s="33"/>
      <c r="CC66" s="33"/>
      <c r="CD66" s="33"/>
      <c r="CE66" s="33"/>
      <c r="CF66" s="33"/>
      <c r="CG66" s="33"/>
      <c r="CH66" s="33"/>
      <c r="CI66" s="33"/>
      <c r="CJ66" s="33"/>
      <c r="CK66" s="33"/>
      <c r="CL66" s="33"/>
    </row>
    <row r="67" spans="1:90">
      <c r="A67" s="30" t="str">
        <f ca="1">"("&amp;(ROW()-MATCH("References",A:A,FALSE)-COUNTIF(INDIRECT(ADDRESS(MATCH("References",A:A,FALSE),COLUMN())):INDIRECT(ADDRESS(ROW()-1,COLUMN())),""))&amp;")"</f>
        <v>(3)</v>
      </c>
      <c r="B67" s="36" t="s">
        <v>278</v>
      </c>
      <c r="C67" s="26"/>
      <c r="D67" s="27"/>
      <c r="E67" s="27"/>
      <c r="F67" s="27"/>
      <c r="G67" s="33"/>
      <c r="H67" s="33"/>
      <c r="I67" s="33"/>
      <c r="J67" s="33"/>
      <c r="K67" s="33"/>
      <c r="L67" s="33"/>
      <c r="M67" s="33"/>
      <c r="N67" s="33"/>
      <c r="O67" s="33"/>
      <c r="P67" s="33"/>
      <c r="Q67" s="33"/>
      <c r="R67" s="33"/>
      <c r="S67" s="33"/>
      <c r="T67" s="33"/>
      <c r="U67" s="33"/>
      <c r="V67" s="33"/>
      <c r="W67" s="33"/>
      <c r="X67" s="33"/>
      <c r="Y67" s="33"/>
      <c r="Z67" s="33"/>
      <c r="AA67" s="33"/>
      <c r="AB67" s="33"/>
      <c r="AC67" s="33"/>
      <c r="AD67" s="33"/>
      <c r="AE67" s="33"/>
      <c r="AF67" s="33"/>
      <c r="AG67" s="33"/>
      <c r="AH67" s="33"/>
      <c r="AI67" s="33"/>
      <c r="AJ67" s="33"/>
      <c r="AK67" s="33"/>
      <c r="AL67" s="33"/>
      <c r="AM67" s="33"/>
      <c r="AN67" s="33"/>
      <c r="AO67" s="33"/>
      <c r="AP67" s="33"/>
      <c r="AQ67" s="33"/>
      <c r="AR67" s="33"/>
      <c r="AS67" s="33"/>
      <c r="AT67" s="33"/>
      <c r="AU67" s="33"/>
      <c r="AV67" s="33"/>
      <c r="AW67" s="33"/>
      <c r="AX67" s="33"/>
      <c r="AY67" s="33"/>
      <c r="AZ67" s="33"/>
      <c r="BA67" s="33"/>
      <c r="BB67" s="33"/>
      <c r="BC67" s="33"/>
      <c r="BD67" s="33"/>
      <c r="BE67" s="33"/>
      <c r="BF67" s="33"/>
      <c r="BG67" s="33"/>
      <c r="BH67" s="33"/>
      <c r="BI67" s="33"/>
      <c r="BJ67" s="33"/>
      <c r="BK67" s="33"/>
      <c r="BL67" s="33"/>
      <c r="BM67" s="33"/>
      <c r="BN67" s="33"/>
      <c r="BO67" s="33"/>
      <c r="BP67" s="33"/>
      <c r="BQ67" s="33"/>
      <c r="BR67" s="33"/>
      <c r="BS67" s="33"/>
      <c r="BT67" s="33"/>
      <c r="BU67" s="33"/>
      <c r="BV67" s="33"/>
      <c r="BW67" s="33"/>
      <c r="BX67" s="33"/>
      <c r="BY67" s="33"/>
      <c r="BZ67" s="33"/>
      <c r="CA67" s="33"/>
      <c r="CB67" s="33"/>
      <c r="CC67" s="33"/>
      <c r="CD67" s="33"/>
      <c r="CE67" s="33"/>
      <c r="CF67" s="33"/>
      <c r="CG67" s="33"/>
      <c r="CH67" s="33"/>
      <c r="CI67" s="33"/>
      <c r="CJ67" s="33"/>
      <c r="CK67" s="33"/>
      <c r="CL67" s="33"/>
    </row>
    <row r="68" spans="1:90">
      <c r="A68" s="30" t="str">
        <f ca="1">"("&amp;(ROW()-MATCH("References",A:A,FALSE)-COUNTIF(INDIRECT(ADDRESS(MATCH("References",A:A,FALSE),COLUMN())):INDIRECT(ADDRESS(ROW()-1,COLUMN())),""))&amp;")"</f>
        <v>(4)</v>
      </c>
      <c r="B68" s="26" t="s">
        <v>279</v>
      </c>
      <c r="C68" s="26"/>
      <c r="D68" s="27"/>
      <c r="E68" s="27"/>
      <c r="F68" s="27"/>
      <c r="G68" s="33"/>
      <c r="H68" s="33"/>
      <c r="I68" s="33"/>
      <c r="J68" s="33"/>
      <c r="K68" s="33"/>
      <c r="L68" s="33"/>
      <c r="M68" s="33"/>
      <c r="N68" s="33"/>
      <c r="O68" s="33"/>
      <c r="P68" s="33"/>
      <c r="Q68" s="33"/>
      <c r="R68" s="33"/>
      <c r="S68" s="33"/>
      <c r="T68" s="33"/>
      <c r="U68" s="33"/>
      <c r="V68" s="33"/>
      <c r="W68" s="33"/>
      <c r="X68" s="33"/>
      <c r="Y68" s="33"/>
      <c r="Z68" s="33"/>
      <c r="AA68" s="33"/>
      <c r="AB68" s="33"/>
      <c r="AC68" s="33"/>
      <c r="AD68" s="33"/>
      <c r="AE68" s="33"/>
      <c r="AF68" s="33"/>
      <c r="AG68" s="33"/>
      <c r="AH68" s="33"/>
      <c r="AI68" s="33"/>
      <c r="AJ68" s="33"/>
      <c r="AK68" s="33"/>
      <c r="AL68" s="33"/>
      <c r="AM68" s="33"/>
      <c r="AN68" s="33"/>
      <c r="AO68" s="33"/>
      <c r="AP68" s="33"/>
      <c r="AQ68" s="33"/>
      <c r="AR68" s="33"/>
      <c r="AS68" s="33"/>
      <c r="AT68" s="33"/>
      <c r="AU68" s="33"/>
      <c r="AV68" s="33"/>
      <c r="AW68" s="33"/>
      <c r="AX68" s="33"/>
      <c r="AY68" s="33"/>
      <c r="AZ68" s="33"/>
      <c r="BA68" s="33"/>
      <c r="BB68" s="33"/>
      <c r="BC68" s="33"/>
      <c r="BD68" s="33"/>
      <c r="BE68" s="33"/>
      <c r="BF68" s="33"/>
      <c r="BG68" s="33"/>
      <c r="BH68" s="33"/>
      <c r="BI68" s="33"/>
      <c r="BJ68" s="33"/>
      <c r="BK68" s="33"/>
      <c r="BL68" s="33"/>
      <c r="BM68" s="33"/>
      <c r="BN68" s="33"/>
      <c r="BO68" s="33"/>
      <c r="BP68" s="33"/>
      <c r="BQ68" s="33"/>
      <c r="BR68" s="33"/>
      <c r="BS68" s="33"/>
      <c r="BT68" s="33"/>
      <c r="BU68" s="33"/>
      <c r="BV68" s="33"/>
      <c r="BW68" s="33"/>
      <c r="BX68" s="33"/>
      <c r="BY68" s="33"/>
      <c r="BZ68" s="33"/>
      <c r="CA68" s="33"/>
      <c r="CB68" s="33"/>
      <c r="CC68" s="33"/>
      <c r="CD68" s="33"/>
      <c r="CE68" s="33"/>
      <c r="CF68" s="33"/>
      <c r="CG68" s="33"/>
      <c r="CH68" s="33"/>
      <c r="CI68" s="33"/>
      <c r="CJ68" s="33"/>
      <c r="CK68" s="33"/>
      <c r="CL68" s="33"/>
    </row>
    <row r="69" spans="1:90">
      <c r="A69" s="33"/>
      <c r="B69" s="26" t="s">
        <v>280</v>
      </c>
      <c r="C69" s="26"/>
      <c r="D69" s="27"/>
      <c r="E69" s="27"/>
      <c r="F69" s="27"/>
      <c r="G69" s="33"/>
      <c r="H69" s="33"/>
      <c r="I69" s="33"/>
      <c r="J69" s="33"/>
      <c r="K69" s="33"/>
      <c r="L69" s="33"/>
      <c r="M69" s="33"/>
      <c r="N69" s="33"/>
      <c r="O69" s="33"/>
      <c r="P69" s="33"/>
      <c r="Q69" s="33"/>
      <c r="R69" s="33"/>
      <c r="S69" s="33"/>
      <c r="T69" s="33"/>
      <c r="U69" s="33"/>
      <c r="V69" s="33"/>
      <c r="W69" s="33"/>
      <c r="X69" s="33"/>
      <c r="Y69" s="33"/>
      <c r="Z69" s="33"/>
      <c r="AA69" s="33"/>
      <c r="AB69" s="33"/>
      <c r="AC69" s="33"/>
      <c r="AD69" s="33"/>
      <c r="AE69" s="33"/>
      <c r="AF69" s="33"/>
      <c r="AG69" s="33"/>
      <c r="AH69" s="33"/>
      <c r="AI69" s="33"/>
      <c r="AJ69" s="33"/>
      <c r="AK69" s="33"/>
      <c r="AL69" s="33"/>
      <c r="AM69" s="33"/>
      <c r="AN69" s="33"/>
      <c r="AO69" s="33"/>
      <c r="AP69" s="33"/>
      <c r="AQ69" s="33"/>
      <c r="AR69" s="33"/>
      <c r="AS69" s="33"/>
      <c r="AT69" s="33"/>
      <c r="AU69" s="33"/>
      <c r="AV69" s="33"/>
      <c r="AW69" s="33"/>
      <c r="AX69" s="33"/>
      <c r="AY69" s="33"/>
      <c r="AZ69" s="33"/>
      <c r="BA69" s="33"/>
      <c r="BB69" s="33"/>
      <c r="BC69" s="33"/>
      <c r="BD69" s="33"/>
      <c r="BE69" s="33"/>
      <c r="BF69" s="33"/>
      <c r="BG69" s="33"/>
      <c r="BH69" s="33"/>
      <c r="BI69" s="33"/>
      <c r="BJ69" s="33"/>
      <c r="BK69" s="33"/>
      <c r="BL69" s="33"/>
      <c r="BM69" s="33"/>
      <c r="BN69" s="33"/>
      <c r="BO69" s="33"/>
      <c r="BP69" s="33"/>
      <c r="BQ69" s="33"/>
      <c r="BR69" s="33"/>
      <c r="BS69" s="33"/>
      <c r="BT69" s="33"/>
      <c r="BU69" s="33"/>
      <c r="BV69" s="33"/>
      <c r="BW69" s="33"/>
      <c r="BX69" s="33"/>
      <c r="BY69" s="33"/>
      <c r="BZ69" s="33"/>
      <c r="CA69" s="33"/>
      <c r="CB69" s="33"/>
      <c r="CC69" s="33"/>
      <c r="CD69" s="33"/>
      <c r="CE69" s="33"/>
      <c r="CF69" s="33"/>
      <c r="CG69" s="33"/>
      <c r="CH69" s="33"/>
      <c r="CI69" s="33"/>
      <c r="CJ69" s="33"/>
      <c r="CK69" s="33"/>
      <c r="CL69" s="33"/>
    </row>
    <row r="70" spans="1:90">
      <c r="A70" s="30" t="str">
        <f ca="1">"("&amp;(ROW()-MATCH("References",A:A,FALSE)-COUNTIF(INDIRECT(ADDRESS(MATCH("References",A:A,FALSE),COLUMN())):INDIRECT(ADDRESS(ROW()-1,COLUMN())),""))&amp;")"</f>
        <v>(5)</v>
      </c>
      <c r="B70" s="23" t="str">
        <f>EGEN_DPF_a_RONLER!B71</f>
        <v>Based on one cold start per month per engine for Preventative Maintenance activities.</v>
      </c>
      <c r="C70" s="26"/>
      <c r="D70" s="27"/>
      <c r="E70" s="27"/>
      <c r="F70" s="27"/>
      <c r="G70" s="33"/>
      <c r="H70" s="33"/>
      <c r="I70" s="33"/>
      <c r="J70" s="33"/>
      <c r="K70" s="33"/>
      <c r="L70" s="33"/>
      <c r="M70" s="33"/>
      <c r="N70" s="33"/>
      <c r="O70" s="33"/>
      <c r="P70" s="33"/>
      <c r="Q70" s="33"/>
      <c r="R70" s="33"/>
      <c r="S70" s="33"/>
      <c r="T70" s="33"/>
      <c r="U70" s="33"/>
      <c r="V70" s="33"/>
      <c r="W70" s="33"/>
      <c r="X70" s="33"/>
      <c r="Y70" s="33"/>
      <c r="Z70" s="33"/>
      <c r="AA70" s="33"/>
      <c r="AB70" s="33"/>
      <c r="AC70" s="33"/>
      <c r="AD70" s="33"/>
      <c r="AE70" s="33"/>
      <c r="AF70" s="33"/>
      <c r="AG70" s="33"/>
      <c r="AH70" s="33"/>
      <c r="AI70" s="33"/>
      <c r="AJ70" s="33"/>
      <c r="AK70" s="33"/>
      <c r="AL70" s="33"/>
      <c r="AM70" s="33"/>
      <c r="AN70" s="33"/>
      <c r="AO70" s="33"/>
      <c r="AP70" s="33"/>
      <c r="AQ70" s="33"/>
      <c r="AR70" s="33"/>
      <c r="AS70" s="33"/>
      <c r="AT70" s="33"/>
      <c r="AU70" s="33"/>
      <c r="AV70" s="33"/>
      <c r="AW70" s="33"/>
      <c r="AX70" s="33"/>
      <c r="AY70" s="33"/>
      <c r="AZ70" s="33"/>
      <c r="BA70" s="33"/>
      <c r="BB70" s="33"/>
      <c r="BC70" s="33"/>
      <c r="BD70" s="33"/>
      <c r="BE70" s="33"/>
      <c r="BF70" s="33"/>
      <c r="BG70" s="33"/>
      <c r="BH70" s="33"/>
      <c r="BI70" s="33"/>
      <c r="BJ70" s="33"/>
      <c r="BK70" s="33"/>
      <c r="BL70" s="33"/>
      <c r="BM70" s="33"/>
      <c r="BN70" s="33"/>
      <c r="BO70" s="33"/>
      <c r="BP70" s="33"/>
      <c r="BQ70" s="33"/>
      <c r="BR70" s="33"/>
      <c r="BS70" s="33"/>
      <c r="BT70" s="33"/>
      <c r="BU70" s="33"/>
      <c r="BV70" s="33"/>
      <c r="BW70" s="33"/>
      <c r="BX70" s="33"/>
      <c r="BY70" s="33"/>
      <c r="BZ70" s="33"/>
      <c r="CA70" s="33"/>
      <c r="CB70" s="33"/>
      <c r="CC70" s="33"/>
      <c r="CD70" s="33"/>
      <c r="CE70" s="33"/>
      <c r="CF70" s="33"/>
      <c r="CG70" s="33"/>
      <c r="CH70" s="33"/>
      <c r="CI70" s="33"/>
      <c r="CJ70" s="33"/>
      <c r="CK70" s="33"/>
      <c r="CL70" s="33"/>
    </row>
  </sheetData>
  <mergeCells count="4">
    <mergeCell ref="A1:F1"/>
    <mergeCell ref="A6:C8"/>
    <mergeCell ref="D6:D8"/>
    <mergeCell ref="E6:F8"/>
  </mergeCells>
  <conditionalFormatting sqref="D5:E5">
    <cfRule type="cellIs" dxfId="8694" priority="4028" operator="between">
      <formula>0.01</formula>
      <formula>0.1</formula>
    </cfRule>
    <cfRule type="cellIs" dxfId="8693" priority="4027" operator="between">
      <formula>0.1</formula>
      <formula>10</formula>
    </cfRule>
    <cfRule type="cellIs" dxfId="8692" priority="4024" operator="equal">
      <formula>0</formula>
    </cfRule>
    <cfRule type="cellIs" dxfId="8691" priority="4026" operator="between">
      <formula>10</formula>
      <formula>100</formula>
    </cfRule>
    <cfRule type="cellIs" dxfId="8690" priority="4025" operator="greaterThanOrEqual">
      <formula>100</formula>
    </cfRule>
  </conditionalFormatting>
  <conditionalFormatting sqref="E10:E13 E15:E26">
    <cfRule type="cellIs" dxfId="8689" priority="4007" operator="between">
      <formula>10</formula>
      <formula>100</formula>
    </cfRule>
    <cfRule type="cellIs" dxfId="8688" priority="4002" operator="greaterThan">
      <formula>100</formula>
    </cfRule>
    <cfRule type="cellIs" dxfId="8687" priority="4003" operator="equal">
      <formula>0</formula>
    </cfRule>
    <cfRule type="cellIs" dxfId="8686" priority="4004" operator="lessThan">
      <formula>0.01</formula>
    </cfRule>
    <cfRule type="cellIs" dxfId="8685" priority="4005" operator="between">
      <formula>0.01</formula>
      <formula>0.1</formula>
    </cfRule>
    <cfRule type="cellIs" dxfId="8684" priority="4006" operator="between">
      <formula>0.1</formula>
      <formula>10</formula>
    </cfRule>
  </conditionalFormatting>
  <conditionalFormatting sqref="E28:F38">
    <cfRule type="cellIs" dxfId="8683" priority="4000" operator="between">
      <formula>0.1</formula>
      <formula>10</formula>
    </cfRule>
    <cfRule type="cellIs" dxfId="8682" priority="3999" operator="between">
      <formula>0.01</formula>
      <formula>0.1</formula>
    </cfRule>
    <cfRule type="cellIs" dxfId="8681" priority="3998" operator="lessThan">
      <formula>0.01</formula>
    </cfRule>
    <cfRule type="cellIs" dxfId="8680" priority="4001" operator="between">
      <formula>10</formula>
      <formula>100</formula>
    </cfRule>
    <cfRule type="cellIs" dxfId="8679" priority="3997" operator="equal">
      <formula>0</formula>
    </cfRule>
    <cfRule type="cellIs" dxfId="8678" priority="3996" operator="greaterThan">
      <formula>100</formula>
    </cfRule>
  </conditionalFormatting>
  <conditionalFormatting sqref="E40:F41">
    <cfRule type="cellIs" dxfId="8677" priority="3990" operator="equal">
      <formula>0</formula>
    </cfRule>
    <cfRule type="cellIs" dxfId="8676" priority="3991" operator="lessThan">
      <formula>0.01</formula>
    </cfRule>
    <cfRule type="cellIs" dxfId="8675" priority="3992" operator="greaterThan">
      <formula>100</formula>
    </cfRule>
    <cfRule type="cellIs" dxfId="8674" priority="3993" operator="between">
      <formula>0.01</formula>
      <formula>0.1</formula>
    </cfRule>
    <cfRule type="cellIs" dxfId="8673" priority="3994" operator="between">
      <formula>0.1</formula>
      <formula>10</formula>
    </cfRule>
    <cfRule type="cellIs" dxfId="8672" priority="3995" operator="between">
      <formula>10</formula>
      <formula>100</formula>
    </cfRule>
  </conditionalFormatting>
  <conditionalFormatting sqref="E43:F45">
    <cfRule type="cellIs" dxfId="8671" priority="3985" operator="lessThan">
      <formula>0.01</formula>
    </cfRule>
    <cfRule type="cellIs" dxfId="8670" priority="3984" operator="equal">
      <formula>0</formula>
    </cfRule>
    <cfRule type="cellIs" dxfId="8669" priority="3987" operator="between">
      <formula>0.1</formula>
      <formula>10</formula>
    </cfRule>
    <cfRule type="cellIs" dxfId="8668" priority="3988" operator="between">
      <formula>10</formula>
      <formula>100</formula>
    </cfRule>
    <cfRule type="cellIs" dxfId="8667" priority="3989" operator="greaterThan">
      <formula>100</formula>
    </cfRule>
    <cfRule type="cellIs" dxfId="8666" priority="3986" operator="between">
      <formula>0.01</formula>
      <formula>0.1</formula>
    </cfRule>
  </conditionalFormatting>
  <conditionalFormatting sqref="F10:F26">
    <cfRule type="cellIs" dxfId="8665" priority="4084" operator="equal">
      <formula>0</formula>
    </cfRule>
    <cfRule type="cellIs" dxfId="8664" priority="4088" operator="between">
      <formula>10</formula>
      <formula>100</formula>
    </cfRule>
    <cfRule type="cellIs" dxfId="8663" priority="4087" operator="between">
      <formula>0.1</formula>
      <formula>10</formula>
    </cfRule>
    <cfRule type="cellIs" dxfId="8662" priority="4086" operator="between">
      <formula>0.01</formula>
      <formula>0.1</formula>
    </cfRule>
    <cfRule type="cellIs" dxfId="8661" priority="4085" operator="lessThan">
      <formula>0.01</formula>
    </cfRule>
    <cfRule type="cellIs" dxfId="8660" priority="4083" operator="greaterThan">
      <formula>100</formula>
    </cfRule>
  </conditionalFormatting>
  <conditionalFormatting sqref="F47">
    <cfRule type="cellIs" dxfId="8659" priority="4048" operator="equal">
      <formula>0</formula>
    </cfRule>
    <cfRule type="cellIs" dxfId="8658" priority="4049" operator="lessThan">
      <formula>0.01</formula>
    </cfRule>
    <cfRule type="cellIs" dxfId="8657" priority="4050" operator="between">
      <formula>0.01</formula>
      <formula>0.1</formula>
    </cfRule>
    <cfRule type="cellIs" dxfId="8656" priority="4051" operator="between">
      <formula>0.1</formula>
      <formula>10</formula>
    </cfRule>
    <cfRule type="cellIs" dxfId="8655" priority="4052" operator="between">
      <formula>10</formula>
      <formula>100</formula>
    </cfRule>
    <cfRule type="cellIs" dxfId="8654" priority="4047" operator="greaterThan">
      <formula>100</formula>
    </cfRule>
  </conditionalFormatting>
  <conditionalFormatting sqref="G2:G4 S2:S4 W2:W4">
    <cfRule type="cellIs" dxfId="8653" priority="3712" operator="between">
      <formula>10</formula>
      <formula>100</formula>
    </cfRule>
    <cfRule type="cellIs" dxfId="8652" priority="3714" operator="between">
      <formula>0.01</formula>
      <formula>0.1</formula>
    </cfRule>
    <cfRule type="cellIs" dxfId="8651" priority="3713" operator="between">
      <formula>0.1</formula>
      <formula>10</formula>
    </cfRule>
    <cfRule type="cellIs" dxfId="8650" priority="3711" operator="greaterThanOrEqual">
      <formula>100</formula>
    </cfRule>
    <cfRule type="cellIs" dxfId="8649" priority="3710" operator="between">
      <formula>0.01</formula>
      <formula>0.1</formula>
    </cfRule>
    <cfRule type="cellIs" dxfId="8648" priority="3709" operator="between">
      <formula>0.1</formula>
      <formula>10</formula>
    </cfRule>
    <cfRule type="cellIs" dxfId="8647" priority="3708" operator="between">
      <formula>10</formula>
      <formula>100</formula>
    </cfRule>
    <cfRule type="cellIs" dxfId="8646" priority="3707" operator="greaterThanOrEqual">
      <formula>100</formula>
    </cfRule>
    <cfRule type="cellIs" dxfId="8645" priority="3706" operator="equal">
      <formula>0</formula>
    </cfRule>
    <cfRule type="cellIs" dxfId="8644" priority="3705" operator="greaterThan">
      <formula>100</formula>
    </cfRule>
  </conditionalFormatting>
  <conditionalFormatting sqref="G10:G26 I10:I26">
    <cfRule type="cellIs" dxfId="8643" priority="3274" operator="between">
      <formula>10</formula>
      <formula>100</formula>
    </cfRule>
    <cfRule type="cellIs" dxfId="8642" priority="3261" operator="greaterThan">
      <formula>100</formula>
    </cfRule>
    <cfRule type="cellIs" dxfId="8641" priority="3273" operator="between">
      <formula>0.1</formula>
      <formula>10</formula>
    </cfRule>
  </conditionalFormatting>
  <conditionalFormatting sqref="G10:G26">
    <cfRule type="cellIs" dxfId="8640" priority="3269" operator="lessThan">
      <formula>0.01</formula>
    </cfRule>
  </conditionalFormatting>
  <conditionalFormatting sqref="G10:G27 I10:I27">
    <cfRule type="cellIs" dxfId="8639" priority="3272" operator="between">
      <formula>0.01</formula>
      <formula>0.1</formula>
    </cfRule>
  </conditionalFormatting>
  <conditionalFormatting sqref="G10:G47">
    <cfRule type="cellIs" dxfId="8638" priority="2460" operator="equal">
      <formula>0</formula>
    </cfRule>
  </conditionalFormatting>
  <conditionalFormatting sqref="G27 G39">
    <cfRule type="cellIs" dxfId="8637" priority="3324" operator="lessThan">
      <formula>0.01</formula>
    </cfRule>
  </conditionalFormatting>
  <conditionalFormatting sqref="G27 I27 I39 G39">
    <cfRule type="cellIs" dxfId="8636" priority="3316" operator="greaterThan">
      <formula>100</formula>
    </cfRule>
    <cfRule type="cellIs" dxfId="8635" priority="3328" operator="between">
      <formula>0.1</formula>
      <formula>10</formula>
    </cfRule>
    <cfRule type="cellIs" dxfId="8634" priority="3329" operator="between">
      <formula>10</formula>
      <formula>100</formula>
    </cfRule>
  </conditionalFormatting>
  <conditionalFormatting sqref="G28:G38 I28:I38">
    <cfRule type="cellIs" dxfId="8633" priority="2526" operator="between">
      <formula>10</formula>
      <formula>100</formula>
    </cfRule>
    <cfRule type="cellIs" dxfId="8632" priority="2525" operator="between">
      <formula>0.1</formula>
      <formula>10</formula>
    </cfRule>
    <cfRule type="cellIs" dxfId="8631" priority="2524" operator="between">
      <formula>0.01</formula>
      <formula>0.1</formula>
    </cfRule>
    <cfRule type="cellIs" dxfId="8630" priority="2513" operator="greaterThan">
      <formula>100</formula>
    </cfRule>
  </conditionalFormatting>
  <conditionalFormatting sqref="G28:G38">
    <cfRule type="cellIs" dxfId="8629" priority="2521" operator="lessThan">
      <formula>0.01</formula>
    </cfRule>
  </conditionalFormatting>
  <conditionalFormatting sqref="G39 I39 K39 M39 O39 Q39 S39 U39 W39 Y39 AA39 AC39 AE39 AG39 AI39 AK39 AM39 AO39 AQ39 AS39 AU39 AW39 AY39 BA39 BC39 BE39 BG39 BI39 BK39 BM39 BO39 BQ39 BS39 BU39 BW39 BY39 CA39 CC39 CE39 CG39 CI39 CK39">
    <cfRule type="cellIs" dxfId="8628" priority="3793" operator="between">
      <formula>10</formula>
      <formula>100</formula>
    </cfRule>
    <cfRule type="cellIs" dxfId="8627" priority="3792" operator="between">
      <formula>0.1</formula>
      <formula>10</formula>
    </cfRule>
  </conditionalFormatting>
  <conditionalFormatting sqref="G39:G47 I39:I47">
    <cfRule type="cellIs" dxfId="8626" priority="2464" operator="between">
      <formula>0.01</formula>
      <formula>0.1</formula>
    </cfRule>
  </conditionalFormatting>
  <conditionalFormatting sqref="G40:G41 I40:I41">
    <cfRule type="cellIs" dxfId="8625" priority="2493" operator="greaterThan">
      <formula>100</formula>
    </cfRule>
    <cfRule type="cellIs" dxfId="8624" priority="2506" operator="between">
      <formula>10</formula>
      <formula>100</formula>
    </cfRule>
    <cfRule type="cellIs" dxfId="8623" priority="2505" operator="between">
      <formula>0.1</formula>
      <formula>10</formula>
    </cfRule>
  </conditionalFormatting>
  <conditionalFormatting sqref="G40:G41">
    <cfRule type="cellIs" dxfId="8622" priority="2501" operator="lessThan">
      <formula>0.01</formula>
    </cfRule>
  </conditionalFormatting>
  <conditionalFormatting sqref="G42 G46 K42 K46 O42 O46 S42 S46 W42 W46 AA42 AA46 AE42 AE46 AI42 AI46 AM42 AM46 AQ42 AQ46 AU42 AU46 AY42 AY46 BC42 BC46 BG42 BG46 BK42 BK46 BO42 BO46 BS42 BS46 BW42 BW46 CA42 CA46 CE42 CE46 CI42 CI46">
    <cfRule type="cellIs" dxfId="8621" priority="3726" operator="between">
      <formula>10</formula>
      <formula>100</formula>
    </cfRule>
    <cfRule type="cellIs" dxfId="8620" priority="3721" operator="greaterThan">
      <formula>100</formula>
    </cfRule>
    <cfRule type="cellIs" dxfId="8619" priority="3724" operator="lessThan">
      <formula>0.01</formula>
    </cfRule>
    <cfRule type="cellIs" dxfId="8618" priority="3725" operator="between">
      <formula>0.1</formula>
      <formula>10</formula>
    </cfRule>
  </conditionalFormatting>
  <conditionalFormatting sqref="G43:G45 I43:I45">
    <cfRule type="cellIs" dxfId="8617" priority="2485" operator="between">
      <formula>0.1</formula>
      <formula>10</formula>
    </cfRule>
    <cfRule type="cellIs" dxfId="8616" priority="2486" operator="between">
      <formula>10</formula>
      <formula>100</formula>
    </cfRule>
    <cfRule type="cellIs" dxfId="8615" priority="2473" operator="greaterThan">
      <formula>100</formula>
    </cfRule>
  </conditionalFormatting>
  <conditionalFormatting sqref="G43:G45">
    <cfRule type="cellIs" dxfId="8614" priority="2481" operator="lessThan">
      <formula>0.01</formula>
    </cfRule>
  </conditionalFormatting>
  <conditionalFormatting sqref="G47 I47">
    <cfRule type="cellIs" dxfId="8613" priority="2453" operator="greaterThan">
      <formula>100</formula>
    </cfRule>
    <cfRule type="cellIs" dxfId="8612" priority="2466" operator="between">
      <formula>10</formula>
      <formula>100</formula>
    </cfRule>
    <cfRule type="cellIs" dxfId="8611" priority="2465" operator="between">
      <formula>0.1</formula>
      <formula>10</formula>
    </cfRule>
  </conditionalFormatting>
  <conditionalFormatting sqref="G47">
    <cfRule type="cellIs" dxfId="8610" priority="2461" operator="lessThan">
      <formula>0.01</formula>
    </cfRule>
  </conditionalFormatting>
  <conditionalFormatting sqref="H10:H26">
    <cfRule type="cellIs" dxfId="8609" priority="3258" operator="between">
      <formula>0.01</formula>
      <formula>0.1</formula>
    </cfRule>
    <cfRule type="cellIs" dxfId="8608" priority="3259" operator="between">
      <formula>0.1</formula>
      <formula>10</formula>
    </cfRule>
    <cfRule type="cellIs" dxfId="8607" priority="3257" operator="lessThan">
      <formula>0.01</formula>
    </cfRule>
    <cfRule type="cellIs" dxfId="8606" priority="3256" operator="equal">
      <formula>0</formula>
    </cfRule>
    <cfRule type="cellIs" dxfId="8605" priority="3255" operator="greaterThan">
      <formula>100</formula>
    </cfRule>
    <cfRule type="cellIs" dxfId="8604" priority="3260" operator="between">
      <formula>10</formula>
      <formula>100</formula>
    </cfRule>
  </conditionalFormatting>
  <conditionalFormatting sqref="H28:H38">
    <cfRule type="cellIs" dxfId="8603" priority="2512" operator="between">
      <formula>10</formula>
      <formula>100</formula>
    </cfRule>
    <cfRule type="cellIs" dxfId="8602" priority="2507" operator="greaterThan">
      <formula>100</formula>
    </cfRule>
    <cfRule type="cellIs" dxfId="8601" priority="2508" operator="equal">
      <formula>0</formula>
    </cfRule>
    <cfRule type="cellIs" dxfId="8600" priority="2509" operator="lessThan">
      <formula>0.01</formula>
    </cfRule>
    <cfRule type="cellIs" dxfId="8599" priority="2510" operator="between">
      <formula>0.01</formula>
      <formula>0.1</formula>
    </cfRule>
    <cfRule type="cellIs" dxfId="8598" priority="2511" operator="between">
      <formula>0.1</formula>
      <formula>10</formula>
    </cfRule>
  </conditionalFormatting>
  <conditionalFormatting sqref="H40:H41">
    <cfRule type="cellIs" dxfId="8597" priority="2492" operator="between">
      <formula>10</formula>
      <formula>100</formula>
    </cfRule>
    <cfRule type="cellIs" dxfId="8596" priority="2489" operator="lessThan">
      <formula>0.01</formula>
    </cfRule>
    <cfRule type="cellIs" dxfId="8595" priority="2488" operator="equal">
      <formula>0</formula>
    </cfRule>
    <cfRule type="cellIs" dxfId="8594" priority="2487" operator="greaterThan">
      <formula>100</formula>
    </cfRule>
    <cfRule type="cellIs" dxfId="8593" priority="2491" operator="between">
      <formula>0.1</formula>
      <formula>10</formula>
    </cfRule>
    <cfRule type="cellIs" dxfId="8592" priority="2490" operator="between">
      <formula>0.01</formula>
      <formula>0.1</formula>
    </cfRule>
  </conditionalFormatting>
  <conditionalFormatting sqref="H43:H45">
    <cfRule type="cellIs" dxfId="8591" priority="2472" operator="between">
      <formula>10</formula>
      <formula>100</formula>
    </cfRule>
    <cfRule type="cellIs" dxfId="8590" priority="2470" operator="between">
      <formula>0.01</formula>
      <formula>0.1</formula>
    </cfRule>
    <cfRule type="cellIs" dxfId="8589" priority="2469" operator="lessThan">
      <formula>0.01</formula>
    </cfRule>
    <cfRule type="cellIs" dxfId="8588" priority="2468" operator="equal">
      <formula>0</formula>
    </cfRule>
    <cfRule type="cellIs" dxfId="8587" priority="2467" operator="greaterThan">
      <formula>100</formula>
    </cfRule>
    <cfRule type="cellIs" dxfId="8586" priority="2471" operator="between">
      <formula>0.1</formula>
      <formula>10</formula>
    </cfRule>
  </conditionalFormatting>
  <conditionalFormatting sqref="H47">
    <cfRule type="cellIs" dxfId="8585" priority="2452" operator="between">
      <formula>10</formula>
      <formula>100</formula>
    </cfRule>
    <cfRule type="cellIs" dxfId="8584" priority="2450" operator="between">
      <formula>0.01</formula>
      <formula>0.1</formula>
    </cfRule>
    <cfRule type="cellIs" dxfId="8583" priority="2448" operator="equal">
      <formula>0</formula>
    </cfRule>
    <cfRule type="cellIs" dxfId="8582" priority="2447" operator="greaterThan">
      <formula>100</formula>
    </cfRule>
    <cfRule type="cellIs" dxfId="8581" priority="2451" operator="between">
      <formula>0.1</formula>
      <formula>10</formula>
    </cfRule>
    <cfRule type="cellIs" dxfId="8580" priority="2449" operator="lessThan">
      <formula>0.01</formula>
    </cfRule>
  </conditionalFormatting>
  <conditionalFormatting sqref="I10:I26">
    <cfRule type="cellIs" dxfId="8579" priority="3271" operator="lessThan">
      <formula>0.01</formula>
    </cfRule>
  </conditionalFormatting>
  <conditionalFormatting sqref="I10:I47">
    <cfRule type="cellIs" dxfId="8578" priority="2462" operator="equal">
      <formula>0</formula>
    </cfRule>
  </conditionalFormatting>
  <conditionalFormatting sqref="I27 I39">
    <cfRule type="cellIs" dxfId="8577" priority="3326" operator="lessThan">
      <formula>0.01</formula>
    </cfRule>
  </conditionalFormatting>
  <conditionalFormatting sqref="I28:I38">
    <cfRule type="cellIs" dxfId="8576" priority="2523" operator="lessThan">
      <formula>0.01</formula>
    </cfRule>
  </conditionalFormatting>
  <conditionalFormatting sqref="I39 M39 Q39 U39 Y39 AC39 AG39 AK39 AO39 AS39 AW39 BA39 BE39 BI39 BM39 BQ39 BU39 BY39 CC39 CG39 CK39 G39 K39 O39 S39 W39 AA39 AE39 AI39 AM39 AQ39 AU39 AY39 BC39 BG39 BK39 BO39 BS39 BW39 CA39 CE39 CI39">
    <cfRule type="cellIs" dxfId="8575" priority="3791" operator="between">
      <formula>0.01</formula>
      <formula>0.1</formula>
    </cfRule>
  </conditionalFormatting>
  <conditionalFormatting sqref="I39 M39 Q39 U39 Y39 AC39 AG39 AK39 AO39 AS39 AW39 BA39 BE39 BI39 BM39 BQ39 BU39 BY39 CC39 CG39 CK39">
    <cfRule type="cellIs" dxfId="8574" priority="3787" operator="lessThan">
      <formula>0.01</formula>
    </cfRule>
    <cfRule type="cellIs" dxfId="8573" priority="3786" operator="equal">
      <formula>0</formula>
    </cfRule>
    <cfRule type="cellIs" dxfId="8572" priority="3790" operator="between">
      <formula>10</formula>
      <formula>100</formula>
    </cfRule>
    <cfRule type="cellIs" dxfId="8571" priority="3789" operator="between">
      <formula>0.1</formula>
      <formula>10</formula>
    </cfRule>
    <cfRule type="cellIs" dxfId="8570" priority="3788" operator="between">
      <formula>0.01</formula>
      <formula>0.1</formula>
    </cfRule>
  </conditionalFormatting>
  <conditionalFormatting sqref="I40:I41">
    <cfRule type="cellIs" dxfId="8569" priority="2503" operator="lessThan">
      <formula>0.01</formula>
    </cfRule>
  </conditionalFormatting>
  <conditionalFormatting sqref="I42 I46 M42 M46 Q42 Q46 U42 U46 Y42 Y46 AC42 AC46 AG42 AG46 AK42 AK46 AO42 AO46 AS42 AS46 AW42 AW46 BA42 BA46 BE42 BE46 BI42 BI46 BM42 BM46 BQ42 BQ46 BU42 BU46 BY42 BY46 CC42 CC46 CG42 CG46 CK42 CK46">
    <cfRule type="cellIs" dxfId="8568" priority="3719" operator="between">
      <formula>0.1</formula>
      <formula>10</formula>
    </cfRule>
    <cfRule type="cellIs" dxfId="8567" priority="3718" operator="lessThan">
      <formula>0.01</formula>
    </cfRule>
    <cfRule type="cellIs" dxfId="8566" priority="3715" operator="greaterThan">
      <formula>100</formula>
    </cfRule>
    <cfRule type="cellIs" dxfId="8565" priority="3720" operator="between">
      <formula>10</formula>
      <formula>100</formula>
    </cfRule>
  </conditionalFormatting>
  <conditionalFormatting sqref="I42 M42 Q42 U42 Y42 AC42 AG42 AK42 AO42 AS42 AW42 BA42 BE42 BI42 BM42 BQ42 BU42 BY42 CC42 CG42 CK42">
    <cfRule type="cellIs" dxfId="8564" priority="3781" operator="equal">
      <formula>0</formula>
    </cfRule>
    <cfRule type="cellIs" dxfId="8563" priority="3782" operator="lessThan">
      <formula>0.01</formula>
    </cfRule>
    <cfRule type="cellIs" dxfId="8562" priority="3783" operator="between">
      <formula>0.01</formula>
      <formula>0.1</formula>
    </cfRule>
    <cfRule type="cellIs" dxfId="8561" priority="3785" operator="between">
      <formula>10</formula>
      <formula>100</formula>
    </cfRule>
    <cfRule type="cellIs" dxfId="8560" priority="3784" operator="between">
      <formula>0.1</formula>
      <formula>10</formula>
    </cfRule>
  </conditionalFormatting>
  <conditionalFormatting sqref="I43:I45">
    <cfRule type="cellIs" dxfId="8559" priority="2483" operator="lessThan">
      <formula>0.01</formula>
    </cfRule>
  </conditionalFormatting>
  <conditionalFormatting sqref="I47">
    <cfRule type="cellIs" dxfId="8558" priority="2463" operator="lessThan">
      <formula>0.01</formula>
    </cfRule>
  </conditionalFormatting>
  <conditionalFormatting sqref="J10:J26">
    <cfRule type="cellIs" dxfId="8557" priority="3266" operator="between">
      <formula>0.1</formula>
      <formula>10</formula>
    </cfRule>
    <cfRule type="cellIs" dxfId="8556" priority="3265" operator="between">
      <formula>0.01</formula>
      <formula>0.1</formula>
    </cfRule>
    <cfRule type="cellIs" dxfId="8555" priority="3264" operator="lessThan">
      <formula>0.01</formula>
    </cfRule>
    <cfRule type="cellIs" dxfId="8554" priority="3262" operator="greaterThan">
      <formula>100</formula>
    </cfRule>
    <cfRule type="cellIs" dxfId="8553" priority="3263" operator="equal">
      <formula>0</formula>
    </cfRule>
    <cfRule type="cellIs" dxfId="8552" priority="3267" operator="between">
      <formula>10</formula>
      <formula>100</formula>
    </cfRule>
  </conditionalFormatting>
  <conditionalFormatting sqref="J28:J38">
    <cfRule type="cellIs" dxfId="8551" priority="2515" operator="equal">
      <formula>0</formula>
    </cfRule>
    <cfRule type="cellIs" dxfId="8550" priority="2514" operator="greaterThan">
      <formula>100</formula>
    </cfRule>
    <cfRule type="cellIs" dxfId="8549" priority="2517" operator="between">
      <formula>0.01</formula>
      <formula>0.1</formula>
    </cfRule>
    <cfRule type="cellIs" dxfId="8548" priority="2516" operator="lessThan">
      <formula>0.01</formula>
    </cfRule>
    <cfRule type="cellIs" dxfId="8547" priority="2518" operator="between">
      <formula>0.1</formula>
      <formula>10</formula>
    </cfRule>
    <cfRule type="cellIs" dxfId="8546" priority="2519" operator="between">
      <formula>10</formula>
      <formula>100</formula>
    </cfRule>
  </conditionalFormatting>
  <conditionalFormatting sqref="J40:J41">
    <cfRule type="cellIs" dxfId="8545" priority="2496" operator="lessThan">
      <formula>0.01</formula>
    </cfRule>
    <cfRule type="cellIs" dxfId="8544" priority="2498" operator="between">
      <formula>0.1</formula>
      <formula>10</formula>
    </cfRule>
    <cfRule type="cellIs" dxfId="8543" priority="2499" operator="between">
      <formula>10</formula>
      <formula>100</formula>
    </cfRule>
    <cfRule type="cellIs" dxfId="8542" priority="2494" operator="greaterThan">
      <formula>100</formula>
    </cfRule>
    <cfRule type="cellIs" dxfId="8541" priority="2497" operator="between">
      <formula>0.01</formula>
      <formula>0.1</formula>
    </cfRule>
    <cfRule type="cellIs" dxfId="8540" priority="2495" operator="equal">
      <formula>0</formula>
    </cfRule>
  </conditionalFormatting>
  <conditionalFormatting sqref="J43:J45">
    <cfRule type="cellIs" dxfId="8539" priority="2474" operator="greaterThan">
      <formula>100</formula>
    </cfRule>
    <cfRule type="cellIs" dxfId="8538" priority="2478" operator="between">
      <formula>0.1</formula>
      <formula>10</formula>
    </cfRule>
    <cfRule type="cellIs" dxfId="8537" priority="2479" operator="between">
      <formula>10</formula>
      <formula>100</formula>
    </cfRule>
    <cfRule type="cellIs" dxfId="8536" priority="2475" operator="equal">
      <formula>0</formula>
    </cfRule>
    <cfRule type="cellIs" dxfId="8535" priority="2477" operator="between">
      <formula>0.01</formula>
      <formula>0.1</formula>
    </cfRule>
    <cfRule type="cellIs" dxfId="8534" priority="2476" operator="lessThan">
      <formula>0.01</formula>
    </cfRule>
  </conditionalFormatting>
  <conditionalFormatting sqref="J47">
    <cfRule type="cellIs" dxfId="8533" priority="2459" operator="between">
      <formula>10</formula>
      <formula>100</formula>
    </cfRule>
    <cfRule type="cellIs" dxfId="8532" priority="2454" operator="greaterThan">
      <formula>100</formula>
    </cfRule>
    <cfRule type="cellIs" dxfId="8531" priority="2458" operator="between">
      <formula>0.1</formula>
      <formula>10</formula>
    </cfRule>
    <cfRule type="cellIs" dxfId="8530" priority="2457" operator="between">
      <formula>0.01</formula>
      <formula>0.1</formula>
    </cfRule>
    <cfRule type="cellIs" dxfId="8529" priority="2456" operator="lessThan">
      <formula>0.01</formula>
    </cfRule>
    <cfRule type="cellIs" dxfId="8528" priority="2455" operator="equal">
      <formula>0</formula>
    </cfRule>
  </conditionalFormatting>
  <conditionalFormatting sqref="K2:K4 O2:O4">
    <cfRule type="cellIs" dxfId="8527" priority="3638" operator="between">
      <formula>0.1</formula>
      <formula>10</formula>
    </cfRule>
    <cfRule type="cellIs" dxfId="8526" priority="3640" operator="greaterThanOrEqual">
      <formula>100</formula>
    </cfRule>
    <cfRule type="cellIs" dxfId="8525" priority="3641" operator="between">
      <formula>10</formula>
      <formula>100</formula>
    </cfRule>
    <cfRule type="cellIs" dxfId="8524" priority="3642" operator="between">
      <formula>0.1</formula>
      <formula>10</formula>
    </cfRule>
    <cfRule type="cellIs" dxfId="8523" priority="3643" operator="between">
      <formula>0.01</formula>
      <formula>0.1</formula>
    </cfRule>
    <cfRule type="cellIs" dxfId="8522" priority="3639" operator="between">
      <formula>0.01</formula>
      <formula>0.1</formula>
    </cfRule>
    <cfRule type="cellIs" dxfId="8521" priority="3634" operator="greaterThan">
      <formula>100</formula>
    </cfRule>
    <cfRule type="cellIs" dxfId="8520" priority="3635" operator="equal">
      <formula>0</formula>
    </cfRule>
    <cfRule type="cellIs" dxfId="8519" priority="3636" operator="greaterThanOrEqual">
      <formula>100</formula>
    </cfRule>
    <cfRule type="cellIs" dxfId="8518" priority="3637" operator="between">
      <formula>10</formula>
      <formula>100</formula>
    </cfRule>
  </conditionalFormatting>
  <conditionalFormatting sqref="K10:K26 M10:M26">
    <cfRule type="cellIs" dxfId="8517" priority="286" operator="between">
      <formula>10</formula>
      <formula>100</formula>
    </cfRule>
    <cfRule type="cellIs" dxfId="8516" priority="285" operator="between">
      <formula>0.1</formula>
      <formula>10</formula>
    </cfRule>
    <cfRule type="cellIs" dxfId="8515" priority="273" operator="greaterThan">
      <formula>100</formula>
    </cfRule>
  </conditionalFormatting>
  <conditionalFormatting sqref="K10:K26">
    <cfRule type="cellIs" dxfId="8514" priority="281" operator="lessThan">
      <formula>0.01</formula>
    </cfRule>
    <cfRule type="cellIs" dxfId="8513" priority="280" operator="equal">
      <formula>0</formula>
    </cfRule>
  </conditionalFormatting>
  <conditionalFormatting sqref="K10:K27 M10:M27">
    <cfRule type="cellIs" dxfId="8512" priority="284" operator="between">
      <formula>0.01</formula>
      <formula>0.1</formula>
    </cfRule>
  </conditionalFormatting>
  <conditionalFormatting sqref="K27 K39">
    <cfRule type="cellIs" dxfId="8511" priority="2441" operator="lessThan">
      <formula>0.01</formula>
    </cfRule>
  </conditionalFormatting>
  <conditionalFormatting sqref="K27 M27 M39 K39">
    <cfRule type="cellIs" dxfId="8510" priority="2446" operator="between">
      <formula>10</formula>
      <formula>100</formula>
    </cfRule>
    <cfRule type="cellIs" dxfId="8509" priority="2445" operator="between">
      <formula>0.1</formula>
      <formula>10</formula>
    </cfRule>
    <cfRule type="cellIs" dxfId="8508" priority="2439" operator="greaterThan">
      <formula>100</formula>
    </cfRule>
  </conditionalFormatting>
  <conditionalFormatting sqref="K27:K47">
    <cfRule type="cellIs" dxfId="8507" priority="2352" operator="equal">
      <formula>0</formula>
    </cfRule>
  </conditionalFormatting>
  <conditionalFormatting sqref="K28:K38 M28:M38">
    <cfRule type="cellIs" dxfId="8506" priority="2405" operator="greaterThan">
      <formula>100</formula>
    </cfRule>
    <cfRule type="cellIs" dxfId="8505" priority="2418" operator="between">
      <formula>10</formula>
      <formula>100</formula>
    </cfRule>
    <cfRule type="cellIs" dxfId="8504" priority="2416" operator="between">
      <formula>0.01</formula>
      <formula>0.1</formula>
    </cfRule>
    <cfRule type="cellIs" dxfId="8503" priority="2417" operator="between">
      <formula>0.1</formula>
      <formula>10</formula>
    </cfRule>
  </conditionalFormatting>
  <conditionalFormatting sqref="K28:K38">
    <cfRule type="cellIs" dxfId="8502" priority="2413" operator="lessThan">
      <formula>0.01</formula>
    </cfRule>
  </conditionalFormatting>
  <conditionalFormatting sqref="K39:K47 M39:M47">
    <cfRule type="cellIs" dxfId="8501" priority="2356" operator="between">
      <formula>0.01</formula>
      <formula>0.1</formula>
    </cfRule>
  </conditionalFormatting>
  <conditionalFormatting sqref="K40:K41 M40:M41">
    <cfRule type="cellIs" dxfId="8500" priority="2397" operator="between">
      <formula>0.1</formula>
      <formula>10</formula>
    </cfRule>
    <cfRule type="cellIs" dxfId="8499" priority="2385" operator="greaterThan">
      <formula>100</formula>
    </cfRule>
    <cfRule type="cellIs" dxfId="8498" priority="2398" operator="between">
      <formula>10</formula>
      <formula>100</formula>
    </cfRule>
  </conditionalFormatting>
  <conditionalFormatting sqref="K40:K41">
    <cfRule type="cellIs" dxfId="8497" priority="2393" operator="lessThan">
      <formula>0.01</formula>
    </cfRule>
  </conditionalFormatting>
  <conditionalFormatting sqref="K43:K45 M43:M45">
    <cfRule type="cellIs" dxfId="8496" priority="2365" operator="greaterThan">
      <formula>100</formula>
    </cfRule>
    <cfRule type="cellIs" dxfId="8495" priority="2378" operator="between">
      <formula>10</formula>
      <formula>100</formula>
    </cfRule>
    <cfRule type="cellIs" dxfId="8494" priority="2377" operator="between">
      <formula>0.1</formula>
      <formula>10</formula>
    </cfRule>
  </conditionalFormatting>
  <conditionalFormatting sqref="K43:K45">
    <cfRule type="cellIs" dxfId="8493" priority="2373" operator="lessThan">
      <formula>0.01</formula>
    </cfRule>
  </conditionalFormatting>
  <conditionalFormatting sqref="K47 M47">
    <cfRule type="cellIs" dxfId="8492" priority="2357" operator="between">
      <formula>0.1</formula>
      <formula>10</formula>
    </cfRule>
    <cfRule type="cellIs" dxfId="8491" priority="2345" operator="greaterThan">
      <formula>100</formula>
    </cfRule>
    <cfRule type="cellIs" dxfId="8490" priority="2358" operator="between">
      <formula>10</formula>
      <formula>100</formula>
    </cfRule>
  </conditionalFormatting>
  <conditionalFormatting sqref="K47">
    <cfRule type="cellIs" dxfId="8489" priority="2353" operator="lessThan">
      <formula>0.01</formula>
    </cfRule>
  </conditionalFormatting>
  <conditionalFormatting sqref="L10:L26">
    <cfRule type="cellIs" dxfId="8488" priority="268" operator="equal">
      <formula>0</formula>
    </cfRule>
    <cfRule type="cellIs" dxfId="8487" priority="270" operator="between">
      <formula>0.01</formula>
      <formula>0.1</formula>
    </cfRule>
    <cfRule type="cellIs" dxfId="8486" priority="269" operator="lessThan">
      <formula>0.01</formula>
    </cfRule>
    <cfRule type="cellIs" dxfId="8485" priority="272" operator="between">
      <formula>10</formula>
      <formula>100</formula>
    </cfRule>
    <cfRule type="cellIs" dxfId="8484" priority="267" operator="greaterThan">
      <formula>100</formula>
    </cfRule>
    <cfRule type="cellIs" dxfId="8483" priority="271" operator="between">
      <formula>0.1</formula>
      <formula>10</formula>
    </cfRule>
  </conditionalFormatting>
  <conditionalFormatting sqref="L28:L38">
    <cfRule type="cellIs" dxfId="8482" priority="2404" operator="between">
      <formula>10</formula>
      <formula>100</formula>
    </cfRule>
    <cfRule type="cellIs" dxfId="8481" priority="2399" operator="greaterThan">
      <formula>100</formula>
    </cfRule>
    <cfRule type="cellIs" dxfId="8480" priority="2400" operator="equal">
      <formula>0</formula>
    </cfRule>
    <cfRule type="cellIs" dxfId="8479" priority="2401" operator="lessThan">
      <formula>0.01</formula>
    </cfRule>
    <cfRule type="cellIs" dxfId="8478" priority="2402" operator="between">
      <formula>0.01</formula>
      <formula>0.1</formula>
    </cfRule>
    <cfRule type="cellIs" dxfId="8477" priority="2403" operator="between">
      <formula>0.1</formula>
      <formula>10</formula>
    </cfRule>
  </conditionalFormatting>
  <conditionalFormatting sqref="L40:L41">
    <cfRule type="cellIs" dxfId="8476" priority="2381" operator="lessThan">
      <formula>0.01</formula>
    </cfRule>
    <cfRule type="cellIs" dxfId="8475" priority="2380" operator="equal">
      <formula>0</formula>
    </cfRule>
    <cfRule type="cellIs" dxfId="8474" priority="2382" operator="between">
      <formula>0.01</formula>
      <formula>0.1</formula>
    </cfRule>
    <cfRule type="cellIs" dxfId="8473" priority="2383" operator="between">
      <formula>0.1</formula>
      <formula>10</formula>
    </cfRule>
    <cfRule type="cellIs" dxfId="8472" priority="2384" operator="between">
      <formula>10</formula>
      <formula>100</formula>
    </cfRule>
    <cfRule type="cellIs" dxfId="8471" priority="2379" operator="greaterThan">
      <formula>100</formula>
    </cfRule>
  </conditionalFormatting>
  <conditionalFormatting sqref="L43:L45">
    <cfRule type="cellIs" dxfId="8470" priority="2359" operator="greaterThan">
      <formula>100</formula>
    </cfRule>
    <cfRule type="cellIs" dxfId="8469" priority="2360" operator="equal">
      <formula>0</formula>
    </cfRule>
    <cfRule type="cellIs" dxfId="8468" priority="2361" operator="lessThan">
      <formula>0.01</formula>
    </cfRule>
    <cfRule type="cellIs" dxfId="8467" priority="2362" operator="between">
      <formula>0.01</formula>
      <formula>0.1</formula>
    </cfRule>
    <cfRule type="cellIs" dxfId="8466" priority="2363" operator="between">
      <formula>0.1</formula>
      <formula>10</formula>
    </cfRule>
    <cfRule type="cellIs" dxfId="8465" priority="2364" operator="between">
      <formula>10</formula>
      <formula>100</formula>
    </cfRule>
  </conditionalFormatting>
  <conditionalFormatting sqref="L47">
    <cfRule type="cellIs" dxfId="8464" priority="2340" operator="equal">
      <formula>0</formula>
    </cfRule>
    <cfRule type="cellIs" dxfId="8463" priority="2341" operator="lessThan">
      <formula>0.01</formula>
    </cfRule>
    <cfRule type="cellIs" dxfId="8462" priority="2342" operator="between">
      <formula>0.01</formula>
      <formula>0.1</formula>
    </cfRule>
    <cfRule type="cellIs" dxfId="8461" priority="2339" operator="greaterThan">
      <formula>100</formula>
    </cfRule>
    <cfRule type="cellIs" dxfId="8460" priority="2343" operator="between">
      <formula>0.1</formula>
      <formula>10</formula>
    </cfRule>
    <cfRule type="cellIs" dxfId="8459" priority="2344" operator="between">
      <formula>10</formula>
      <formula>100</formula>
    </cfRule>
  </conditionalFormatting>
  <conditionalFormatting sqref="M10:M26">
    <cfRule type="cellIs" dxfId="8458" priority="283" operator="lessThan">
      <formula>0.01</formula>
    </cfRule>
    <cfRule type="cellIs" dxfId="8457" priority="282" operator="equal">
      <formula>0</formula>
    </cfRule>
  </conditionalFormatting>
  <conditionalFormatting sqref="M27 M39">
    <cfRule type="cellIs" dxfId="8456" priority="2443" operator="lessThan">
      <formula>0.01</formula>
    </cfRule>
  </conditionalFormatting>
  <conditionalFormatting sqref="M27:M47">
    <cfRule type="cellIs" dxfId="8455" priority="2354" operator="equal">
      <formula>0</formula>
    </cfRule>
  </conditionalFormatting>
  <conditionalFormatting sqref="M28:M38">
    <cfRule type="cellIs" dxfId="8454" priority="2415" operator="lessThan">
      <formula>0.01</formula>
    </cfRule>
  </conditionalFormatting>
  <conditionalFormatting sqref="M40:M41">
    <cfRule type="cellIs" dxfId="8453" priority="2395" operator="lessThan">
      <formula>0.01</formula>
    </cfRule>
  </conditionalFormatting>
  <conditionalFormatting sqref="M43:M45">
    <cfRule type="cellIs" dxfId="8452" priority="2375" operator="lessThan">
      <formula>0.01</formula>
    </cfRule>
  </conditionalFormatting>
  <conditionalFormatting sqref="M47">
    <cfRule type="cellIs" dxfId="8451" priority="2355" operator="lessThan">
      <formula>0.01</formula>
    </cfRule>
  </conditionalFormatting>
  <conditionalFormatting sqref="N10:N26">
    <cfRule type="cellIs" dxfId="8450" priority="277" operator="between">
      <formula>0.01</formula>
      <formula>0.1</formula>
    </cfRule>
    <cfRule type="cellIs" dxfId="8449" priority="278" operator="between">
      <formula>0.1</formula>
      <formula>10</formula>
    </cfRule>
    <cfRule type="cellIs" dxfId="8448" priority="279" operator="between">
      <formula>10</formula>
      <formula>100</formula>
    </cfRule>
    <cfRule type="cellIs" dxfId="8447" priority="274" operator="greaterThan">
      <formula>100</formula>
    </cfRule>
    <cfRule type="cellIs" dxfId="8446" priority="275" operator="equal">
      <formula>0</formula>
    </cfRule>
    <cfRule type="cellIs" dxfId="8445" priority="276" operator="lessThan">
      <formula>0.01</formula>
    </cfRule>
  </conditionalFormatting>
  <conditionalFormatting sqref="N28:N38">
    <cfRule type="cellIs" dxfId="8444" priority="2407" operator="equal">
      <formula>0</formula>
    </cfRule>
    <cfRule type="cellIs" dxfId="8443" priority="2409" operator="between">
      <formula>0.01</formula>
      <formula>0.1</formula>
    </cfRule>
    <cfRule type="cellIs" dxfId="8442" priority="2406" operator="greaterThan">
      <formula>100</formula>
    </cfRule>
    <cfRule type="cellIs" dxfId="8441" priority="2411" operator="between">
      <formula>10</formula>
      <formula>100</formula>
    </cfRule>
    <cfRule type="cellIs" dxfId="8440" priority="2410" operator="between">
      <formula>0.1</formula>
      <formula>10</formula>
    </cfRule>
    <cfRule type="cellIs" dxfId="8439" priority="2408" operator="lessThan">
      <formula>0.01</formula>
    </cfRule>
  </conditionalFormatting>
  <conditionalFormatting sqref="N40:N41">
    <cfRule type="cellIs" dxfId="8438" priority="2389" operator="between">
      <formula>0.01</formula>
      <formula>0.1</formula>
    </cfRule>
    <cfRule type="cellIs" dxfId="8437" priority="2388" operator="lessThan">
      <formula>0.01</formula>
    </cfRule>
    <cfRule type="cellIs" dxfId="8436" priority="2391" operator="between">
      <formula>10</formula>
      <formula>100</formula>
    </cfRule>
    <cfRule type="cellIs" dxfId="8435" priority="2390" operator="between">
      <formula>0.1</formula>
      <formula>10</formula>
    </cfRule>
    <cfRule type="cellIs" dxfId="8434" priority="2386" operator="greaterThan">
      <formula>100</formula>
    </cfRule>
    <cfRule type="cellIs" dxfId="8433" priority="2387" operator="equal">
      <formula>0</formula>
    </cfRule>
  </conditionalFormatting>
  <conditionalFormatting sqref="N43:N45">
    <cfRule type="cellIs" dxfId="8432" priority="2371" operator="between">
      <formula>10</formula>
      <formula>100</formula>
    </cfRule>
    <cfRule type="cellIs" dxfId="8431" priority="2370" operator="between">
      <formula>0.1</formula>
      <formula>10</formula>
    </cfRule>
    <cfRule type="cellIs" dxfId="8430" priority="2367" operator="equal">
      <formula>0</formula>
    </cfRule>
    <cfRule type="cellIs" dxfId="8429" priority="2366" operator="greaterThan">
      <formula>100</formula>
    </cfRule>
    <cfRule type="cellIs" dxfId="8428" priority="2368" operator="lessThan">
      <formula>0.01</formula>
    </cfRule>
    <cfRule type="cellIs" dxfId="8427" priority="2369" operator="between">
      <formula>0.01</formula>
      <formula>0.1</formula>
    </cfRule>
  </conditionalFormatting>
  <conditionalFormatting sqref="N47">
    <cfRule type="cellIs" dxfId="8426" priority="2348" operator="lessThan">
      <formula>0.01</formula>
    </cfRule>
    <cfRule type="cellIs" dxfId="8425" priority="2349" operator="between">
      <formula>0.01</formula>
      <formula>0.1</formula>
    </cfRule>
    <cfRule type="cellIs" dxfId="8424" priority="2347" operator="equal">
      <formula>0</formula>
    </cfRule>
    <cfRule type="cellIs" dxfId="8423" priority="2346" operator="greaterThan">
      <formula>100</formula>
    </cfRule>
    <cfRule type="cellIs" dxfId="8422" priority="2351" operator="between">
      <formula>10</formula>
      <formula>100</formula>
    </cfRule>
    <cfRule type="cellIs" dxfId="8421" priority="2350" operator="between">
      <formula>0.1</formula>
      <formula>10</formula>
    </cfRule>
  </conditionalFormatting>
  <conditionalFormatting sqref="O10:O26 Q10:Q26">
    <cfRule type="cellIs" dxfId="8420" priority="259" operator="greaterThan">
      <formula>100</formula>
    </cfRule>
    <cfRule type="cellIs" dxfId="8419" priority="265" operator="between">
      <formula>0.1</formula>
      <formula>10</formula>
    </cfRule>
    <cfRule type="cellIs" dxfId="8418" priority="266" operator="between">
      <formula>10</formula>
      <formula>100</formula>
    </cfRule>
  </conditionalFormatting>
  <conditionalFormatting sqref="O10:O26">
    <cfRule type="cellIs" dxfId="8417" priority="260" operator="equal">
      <formula>0</formula>
    </cfRule>
    <cfRule type="cellIs" dxfId="8416" priority="261" operator="lessThan">
      <formula>0.01</formula>
    </cfRule>
  </conditionalFormatting>
  <conditionalFormatting sqref="O10:O27 Q10:Q27">
    <cfRule type="cellIs" dxfId="8415" priority="264" operator="between">
      <formula>0.01</formula>
      <formula>0.1</formula>
    </cfRule>
  </conditionalFormatting>
  <conditionalFormatting sqref="O27 O39">
    <cfRule type="cellIs" dxfId="8414" priority="2333" operator="lessThan">
      <formula>0.01</formula>
    </cfRule>
  </conditionalFormatting>
  <conditionalFormatting sqref="O27 Q27 Q39 O39">
    <cfRule type="cellIs" dxfId="8413" priority="2331" operator="greaterThan">
      <formula>100</formula>
    </cfRule>
    <cfRule type="cellIs" dxfId="8412" priority="2338" operator="between">
      <formula>10</formula>
      <formula>100</formula>
    </cfRule>
    <cfRule type="cellIs" dxfId="8411" priority="2337" operator="between">
      <formula>0.1</formula>
      <formula>10</formula>
    </cfRule>
  </conditionalFormatting>
  <conditionalFormatting sqref="O27:O47">
    <cfRule type="cellIs" dxfId="8410" priority="2244" operator="equal">
      <formula>0</formula>
    </cfRule>
  </conditionalFormatting>
  <conditionalFormatting sqref="O28:O38 Q28:Q38">
    <cfRule type="cellIs" dxfId="8409" priority="2308" operator="between">
      <formula>0.01</formula>
      <formula>0.1</formula>
    </cfRule>
    <cfRule type="cellIs" dxfId="8408" priority="2309" operator="between">
      <formula>0.1</formula>
      <formula>10</formula>
    </cfRule>
    <cfRule type="cellIs" dxfId="8407" priority="2310" operator="between">
      <formula>10</formula>
      <formula>100</formula>
    </cfRule>
    <cfRule type="cellIs" dxfId="8406" priority="2297" operator="greaterThan">
      <formula>100</formula>
    </cfRule>
  </conditionalFormatting>
  <conditionalFormatting sqref="O28:O38">
    <cfRule type="cellIs" dxfId="8405" priority="2305" operator="lessThan">
      <formula>0.01</formula>
    </cfRule>
  </conditionalFormatting>
  <conditionalFormatting sqref="O39:O47 Q39:Q47">
    <cfRule type="cellIs" dxfId="8404" priority="2248" operator="between">
      <formula>0.01</formula>
      <formula>0.1</formula>
    </cfRule>
  </conditionalFormatting>
  <conditionalFormatting sqref="O40:O41 Q40:Q41">
    <cfRule type="cellIs" dxfId="8403" priority="2290" operator="between">
      <formula>10</formula>
      <formula>100</formula>
    </cfRule>
    <cfRule type="cellIs" dxfId="8402" priority="2289" operator="between">
      <formula>0.1</formula>
      <formula>10</formula>
    </cfRule>
    <cfRule type="cellIs" dxfId="8401" priority="2277" operator="greaterThan">
      <formula>100</formula>
    </cfRule>
  </conditionalFormatting>
  <conditionalFormatting sqref="O40:O41">
    <cfRule type="cellIs" dxfId="8400" priority="2285" operator="lessThan">
      <formula>0.01</formula>
    </cfRule>
  </conditionalFormatting>
  <conditionalFormatting sqref="O43:O45 Q43:Q45">
    <cfRule type="cellIs" dxfId="8399" priority="2269" operator="between">
      <formula>0.1</formula>
      <formula>10</formula>
    </cfRule>
    <cfRule type="cellIs" dxfId="8398" priority="2257" operator="greaterThan">
      <formula>100</formula>
    </cfRule>
    <cfRule type="cellIs" dxfId="8397" priority="2270" operator="between">
      <formula>10</formula>
      <formula>100</formula>
    </cfRule>
  </conditionalFormatting>
  <conditionalFormatting sqref="O43:O45">
    <cfRule type="cellIs" dxfId="8396" priority="2265" operator="lessThan">
      <formula>0.01</formula>
    </cfRule>
  </conditionalFormatting>
  <conditionalFormatting sqref="O47 Q47">
    <cfRule type="cellIs" dxfId="8395" priority="2250" operator="between">
      <formula>10</formula>
      <formula>100</formula>
    </cfRule>
    <cfRule type="cellIs" dxfId="8394" priority="2249" operator="between">
      <formula>0.1</formula>
      <formula>10</formula>
    </cfRule>
    <cfRule type="cellIs" dxfId="8393" priority="2237" operator="greaterThan">
      <formula>100</formula>
    </cfRule>
  </conditionalFormatting>
  <conditionalFormatting sqref="O47">
    <cfRule type="cellIs" dxfId="8392" priority="2245" operator="lessThan">
      <formula>0.01</formula>
    </cfRule>
  </conditionalFormatting>
  <conditionalFormatting sqref="P10:P26">
    <cfRule type="cellIs" dxfId="8391" priority="254" operator="equal">
      <formula>0</formula>
    </cfRule>
    <cfRule type="cellIs" dxfId="8390" priority="258" operator="between">
      <formula>10</formula>
      <formula>100</formula>
    </cfRule>
    <cfRule type="cellIs" dxfId="8389" priority="253" operator="greaterThan">
      <formula>100</formula>
    </cfRule>
    <cfRule type="cellIs" dxfId="8388" priority="257" operator="between">
      <formula>0.1</formula>
      <formula>10</formula>
    </cfRule>
    <cfRule type="cellIs" dxfId="8387" priority="256" operator="between">
      <formula>0.01</formula>
      <formula>0.1</formula>
    </cfRule>
    <cfRule type="cellIs" dxfId="8386" priority="255" operator="lessThan">
      <formula>0.01</formula>
    </cfRule>
  </conditionalFormatting>
  <conditionalFormatting sqref="P28:P38">
    <cfRule type="cellIs" dxfId="8385" priority="2293" operator="lessThan">
      <formula>0.01</formula>
    </cfRule>
    <cfRule type="cellIs" dxfId="8384" priority="2292" operator="equal">
      <formula>0</formula>
    </cfRule>
    <cfRule type="cellIs" dxfId="8383" priority="2291" operator="greaterThan">
      <formula>100</formula>
    </cfRule>
    <cfRule type="cellIs" dxfId="8382" priority="2296" operator="between">
      <formula>10</formula>
      <formula>100</formula>
    </cfRule>
    <cfRule type="cellIs" dxfId="8381" priority="2295" operator="between">
      <formula>0.1</formula>
      <formula>10</formula>
    </cfRule>
    <cfRule type="cellIs" dxfId="8380" priority="2294" operator="between">
      <formula>0.01</formula>
      <formula>0.1</formula>
    </cfRule>
  </conditionalFormatting>
  <conditionalFormatting sqref="P40:P41">
    <cfRule type="cellIs" dxfId="8379" priority="2273" operator="lessThan">
      <formula>0.01</formula>
    </cfRule>
    <cfRule type="cellIs" dxfId="8378" priority="2274" operator="between">
      <formula>0.01</formula>
      <formula>0.1</formula>
    </cfRule>
    <cfRule type="cellIs" dxfId="8377" priority="2276" operator="between">
      <formula>10</formula>
      <formula>100</formula>
    </cfRule>
    <cfRule type="cellIs" dxfId="8376" priority="2275" operator="between">
      <formula>0.1</formula>
      <formula>10</formula>
    </cfRule>
    <cfRule type="cellIs" dxfId="8375" priority="2271" operator="greaterThan">
      <formula>100</formula>
    </cfRule>
    <cfRule type="cellIs" dxfId="8374" priority="2272" operator="equal">
      <formula>0</formula>
    </cfRule>
  </conditionalFormatting>
  <conditionalFormatting sqref="P43:P45">
    <cfRule type="cellIs" dxfId="8373" priority="2254" operator="between">
      <formula>0.01</formula>
      <formula>0.1</formula>
    </cfRule>
    <cfRule type="cellIs" dxfId="8372" priority="2252" operator="equal">
      <formula>0</formula>
    </cfRule>
    <cfRule type="cellIs" dxfId="8371" priority="2251" operator="greaterThan">
      <formula>100</formula>
    </cfRule>
    <cfRule type="cellIs" dxfId="8370" priority="2256" operator="between">
      <formula>10</formula>
      <formula>100</formula>
    </cfRule>
    <cfRule type="cellIs" dxfId="8369" priority="2255" operator="between">
      <formula>0.1</formula>
      <formula>10</formula>
    </cfRule>
    <cfRule type="cellIs" dxfId="8368" priority="2253" operator="lessThan">
      <formula>0.01</formula>
    </cfRule>
  </conditionalFormatting>
  <conditionalFormatting sqref="P47">
    <cfRule type="cellIs" dxfId="8367" priority="2236" operator="between">
      <formula>10</formula>
      <formula>100</formula>
    </cfRule>
    <cfRule type="cellIs" dxfId="8366" priority="2232" operator="equal">
      <formula>0</formula>
    </cfRule>
    <cfRule type="cellIs" dxfId="8365" priority="2231" operator="greaterThan">
      <formula>100</formula>
    </cfRule>
    <cfRule type="cellIs" dxfId="8364" priority="2233" operator="lessThan">
      <formula>0.01</formula>
    </cfRule>
    <cfRule type="cellIs" dxfId="8363" priority="2234" operator="between">
      <formula>0.01</formula>
      <formula>0.1</formula>
    </cfRule>
    <cfRule type="cellIs" dxfId="8362" priority="2235" operator="between">
      <formula>0.1</formula>
      <formula>10</formula>
    </cfRule>
  </conditionalFormatting>
  <conditionalFormatting sqref="Q10:Q26">
    <cfRule type="cellIs" dxfId="8361" priority="263" operator="lessThan">
      <formula>0.01</formula>
    </cfRule>
    <cfRule type="cellIs" dxfId="8360" priority="262" operator="equal">
      <formula>0</formula>
    </cfRule>
  </conditionalFormatting>
  <conditionalFormatting sqref="Q27 Q39">
    <cfRule type="cellIs" dxfId="8359" priority="2335" operator="lessThan">
      <formula>0.01</formula>
    </cfRule>
  </conditionalFormatting>
  <conditionalFormatting sqref="Q27:Q47">
    <cfRule type="cellIs" dxfId="8358" priority="2246" operator="equal">
      <formula>0</formula>
    </cfRule>
  </conditionalFormatting>
  <conditionalFormatting sqref="Q28:Q38">
    <cfRule type="cellIs" dxfId="8357" priority="2307" operator="lessThan">
      <formula>0.01</formula>
    </cfRule>
  </conditionalFormatting>
  <conditionalFormatting sqref="Q40:Q41">
    <cfRule type="cellIs" dxfId="8356" priority="2287" operator="lessThan">
      <formula>0.01</formula>
    </cfRule>
  </conditionalFormatting>
  <conditionalFormatting sqref="Q43:Q45">
    <cfRule type="cellIs" dxfId="8355" priority="2267" operator="lessThan">
      <formula>0.01</formula>
    </cfRule>
  </conditionalFormatting>
  <conditionalFormatting sqref="Q47">
    <cfRule type="cellIs" dxfId="8354" priority="2247" operator="lessThan">
      <formula>0.01</formula>
    </cfRule>
  </conditionalFormatting>
  <conditionalFormatting sqref="R10:R26">
    <cfRule type="cellIs" dxfId="8353" priority="2321" operator="between">
      <formula>0.01</formula>
      <formula>0.1</formula>
    </cfRule>
    <cfRule type="cellIs" dxfId="8352" priority="2323" operator="between">
      <formula>10</formula>
      <formula>100</formula>
    </cfRule>
    <cfRule type="cellIs" dxfId="8351" priority="2318" operator="greaterThan">
      <formula>100</formula>
    </cfRule>
    <cfRule type="cellIs" dxfId="8350" priority="2322" operator="between">
      <formula>0.1</formula>
      <formula>10</formula>
    </cfRule>
    <cfRule type="cellIs" dxfId="8349" priority="2320" operator="lessThan">
      <formula>0.01</formula>
    </cfRule>
    <cfRule type="cellIs" dxfId="8348" priority="2319" operator="equal">
      <formula>0</formula>
    </cfRule>
  </conditionalFormatting>
  <conditionalFormatting sqref="R28:R38">
    <cfRule type="cellIs" dxfId="8347" priority="2302" operator="between">
      <formula>0.1</formula>
      <formula>10</formula>
    </cfRule>
    <cfRule type="cellIs" dxfId="8346" priority="2301" operator="between">
      <formula>0.01</formula>
      <formula>0.1</formula>
    </cfRule>
    <cfRule type="cellIs" dxfId="8345" priority="2300" operator="lessThan">
      <formula>0.01</formula>
    </cfRule>
    <cfRule type="cellIs" dxfId="8344" priority="2299" operator="equal">
      <formula>0</formula>
    </cfRule>
    <cfRule type="cellIs" dxfId="8343" priority="2298" operator="greaterThan">
      <formula>100</formula>
    </cfRule>
    <cfRule type="cellIs" dxfId="8342" priority="2303" operator="between">
      <formula>10</formula>
      <formula>100</formula>
    </cfRule>
  </conditionalFormatting>
  <conditionalFormatting sqref="R40:R41">
    <cfRule type="cellIs" dxfId="8341" priority="2283" operator="between">
      <formula>10</formula>
      <formula>100</formula>
    </cfRule>
    <cfRule type="cellIs" dxfId="8340" priority="2282" operator="between">
      <formula>0.1</formula>
      <formula>10</formula>
    </cfRule>
    <cfRule type="cellIs" dxfId="8339" priority="2281" operator="between">
      <formula>0.01</formula>
      <formula>0.1</formula>
    </cfRule>
    <cfRule type="cellIs" dxfId="8338" priority="2280" operator="lessThan">
      <formula>0.01</formula>
    </cfRule>
    <cfRule type="cellIs" dxfId="8337" priority="2278" operator="greaterThan">
      <formula>100</formula>
    </cfRule>
    <cfRule type="cellIs" dxfId="8336" priority="2279" operator="equal">
      <formula>0</formula>
    </cfRule>
  </conditionalFormatting>
  <conditionalFormatting sqref="R43:R45">
    <cfRule type="cellIs" dxfId="8335" priority="2263" operator="between">
      <formula>10</formula>
      <formula>100</formula>
    </cfRule>
    <cfRule type="cellIs" dxfId="8334" priority="2262" operator="between">
      <formula>0.1</formula>
      <formula>10</formula>
    </cfRule>
    <cfRule type="cellIs" dxfId="8333" priority="2261" operator="between">
      <formula>0.01</formula>
      <formula>0.1</formula>
    </cfRule>
    <cfRule type="cellIs" dxfId="8332" priority="2260" operator="lessThan">
      <formula>0.01</formula>
    </cfRule>
    <cfRule type="cellIs" dxfId="8331" priority="2259" operator="equal">
      <formula>0</formula>
    </cfRule>
    <cfRule type="cellIs" dxfId="8330" priority="2258" operator="greaterThan">
      <formula>100</formula>
    </cfRule>
  </conditionalFormatting>
  <conditionalFormatting sqref="R47">
    <cfRule type="cellIs" dxfId="8329" priority="2242" operator="between">
      <formula>0.1</formula>
      <formula>10</formula>
    </cfRule>
    <cfRule type="cellIs" dxfId="8328" priority="2241" operator="between">
      <formula>0.01</formula>
      <formula>0.1</formula>
    </cfRule>
    <cfRule type="cellIs" dxfId="8327" priority="2240" operator="lessThan">
      <formula>0.01</formula>
    </cfRule>
    <cfRule type="cellIs" dxfId="8326" priority="2239" operator="equal">
      <formula>0</formula>
    </cfRule>
    <cfRule type="cellIs" dxfId="8325" priority="2238" operator="greaterThan">
      <formula>100</formula>
    </cfRule>
    <cfRule type="cellIs" dxfId="8324" priority="2243" operator="between">
      <formula>10</formula>
      <formula>100</formula>
    </cfRule>
  </conditionalFormatting>
  <conditionalFormatting sqref="S10:S26 U10:U26">
    <cfRule type="cellIs" dxfId="8323" priority="252" operator="between">
      <formula>10</formula>
      <formula>100</formula>
    </cfRule>
    <cfRule type="cellIs" dxfId="8322" priority="251" operator="between">
      <formula>0.1</formula>
      <formula>10</formula>
    </cfRule>
    <cfRule type="cellIs" dxfId="8321" priority="245" operator="greaterThan">
      <formula>100</formula>
    </cfRule>
  </conditionalFormatting>
  <conditionalFormatting sqref="S10:S26">
    <cfRule type="cellIs" dxfId="8320" priority="246" operator="equal">
      <formula>0</formula>
    </cfRule>
    <cfRule type="cellIs" dxfId="8319" priority="247" operator="lessThan">
      <formula>0.01</formula>
    </cfRule>
  </conditionalFormatting>
  <conditionalFormatting sqref="S10:S27 U10:U27">
    <cfRule type="cellIs" dxfId="8318" priority="250" operator="between">
      <formula>0.01</formula>
      <formula>0.1</formula>
    </cfRule>
  </conditionalFormatting>
  <conditionalFormatting sqref="S27 S39">
    <cfRule type="cellIs" dxfId="8317" priority="2225" operator="lessThan">
      <formula>0.01</formula>
    </cfRule>
  </conditionalFormatting>
  <conditionalFormatting sqref="S27 U27 U39 S39">
    <cfRule type="cellIs" dxfId="8316" priority="2223" operator="greaterThan">
      <formula>100</formula>
    </cfRule>
    <cfRule type="cellIs" dxfId="8315" priority="2230" operator="between">
      <formula>10</formula>
      <formula>100</formula>
    </cfRule>
    <cfRule type="cellIs" dxfId="8314" priority="2229" operator="between">
      <formula>0.1</formula>
      <formula>10</formula>
    </cfRule>
  </conditionalFormatting>
  <conditionalFormatting sqref="S27:S47">
    <cfRule type="cellIs" dxfId="8313" priority="2136" operator="equal">
      <formula>0</formula>
    </cfRule>
  </conditionalFormatting>
  <conditionalFormatting sqref="S28:S38 U28:U38">
    <cfRule type="cellIs" dxfId="8312" priority="2200" operator="between">
      <formula>0.01</formula>
      <formula>0.1</formula>
    </cfRule>
    <cfRule type="cellIs" dxfId="8311" priority="2201" operator="between">
      <formula>0.1</formula>
      <formula>10</formula>
    </cfRule>
    <cfRule type="cellIs" dxfId="8310" priority="2202" operator="between">
      <formula>10</formula>
      <formula>100</formula>
    </cfRule>
    <cfRule type="cellIs" dxfId="8309" priority="2189" operator="greaterThan">
      <formula>100</formula>
    </cfRule>
  </conditionalFormatting>
  <conditionalFormatting sqref="S28:S38">
    <cfRule type="cellIs" dxfId="8308" priority="2197" operator="lessThan">
      <formula>0.01</formula>
    </cfRule>
  </conditionalFormatting>
  <conditionalFormatting sqref="S39:S47 U39:U47">
    <cfRule type="cellIs" dxfId="8307" priority="2140" operator="between">
      <formula>0.01</formula>
      <formula>0.1</formula>
    </cfRule>
  </conditionalFormatting>
  <conditionalFormatting sqref="S40:S41 U40:U41">
    <cfRule type="cellIs" dxfId="8306" priority="2182" operator="between">
      <formula>10</formula>
      <formula>100</formula>
    </cfRule>
    <cfRule type="cellIs" dxfId="8305" priority="2181" operator="between">
      <formula>0.1</formula>
      <formula>10</formula>
    </cfRule>
    <cfRule type="cellIs" dxfId="8304" priority="2169" operator="greaterThan">
      <formula>100</formula>
    </cfRule>
  </conditionalFormatting>
  <conditionalFormatting sqref="S40:S41">
    <cfRule type="cellIs" dxfId="8303" priority="2177" operator="lessThan">
      <formula>0.01</formula>
    </cfRule>
  </conditionalFormatting>
  <conditionalFormatting sqref="S43:S45 U43:U45">
    <cfRule type="cellIs" dxfId="8302" priority="2149" operator="greaterThan">
      <formula>100</formula>
    </cfRule>
    <cfRule type="cellIs" dxfId="8301" priority="2161" operator="between">
      <formula>0.1</formula>
      <formula>10</formula>
    </cfRule>
    <cfRule type="cellIs" dxfId="8300" priority="2162" operator="between">
      <formula>10</formula>
      <formula>100</formula>
    </cfRule>
  </conditionalFormatting>
  <conditionalFormatting sqref="S43:S45">
    <cfRule type="cellIs" dxfId="8299" priority="2157" operator="lessThan">
      <formula>0.01</formula>
    </cfRule>
  </conditionalFormatting>
  <conditionalFormatting sqref="S47 U47">
    <cfRule type="cellIs" dxfId="8298" priority="2129" operator="greaterThan">
      <formula>100</formula>
    </cfRule>
    <cfRule type="cellIs" dxfId="8297" priority="2142" operator="between">
      <formula>10</formula>
      <formula>100</formula>
    </cfRule>
    <cfRule type="cellIs" dxfId="8296" priority="2141" operator="between">
      <formula>0.1</formula>
      <formula>10</formula>
    </cfRule>
  </conditionalFormatting>
  <conditionalFormatting sqref="S47">
    <cfRule type="cellIs" dxfId="8295" priority="2137" operator="lessThan">
      <formula>0.01</formula>
    </cfRule>
  </conditionalFormatting>
  <conditionalFormatting sqref="T10:T26">
    <cfRule type="cellIs" dxfId="8294" priority="243" operator="between">
      <formula>0.1</formula>
      <formula>10</formula>
    </cfRule>
    <cfRule type="cellIs" dxfId="8293" priority="242" operator="between">
      <formula>0.01</formula>
      <formula>0.1</formula>
    </cfRule>
    <cfRule type="cellIs" dxfId="8292" priority="241" operator="lessThan">
      <formula>0.01</formula>
    </cfRule>
    <cfRule type="cellIs" dxfId="8291" priority="239" operator="greaterThan">
      <formula>100</formula>
    </cfRule>
    <cfRule type="cellIs" dxfId="8290" priority="244" operator="between">
      <formula>10</formula>
      <formula>100</formula>
    </cfRule>
    <cfRule type="cellIs" dxfId="8289" priority="240" operator="equal">
      <formula>0</formula>
    </cfRule>
  </conditionalFormatting>
  <conditionalFormatting sqref="T28:T38">
    <cfRule type="cellIs" dxfId="8288" priority="2185" operator="lessThan">
      <formula>0.01</formula>
    </cfRule>
    <cfRule type="cellIs" dxfId="8287" priority="2184" operator="equal">
      <formula>0</formula>
    </cfRule>
    <cfRule type="cellIs" dxfId="8286" priority="2183" operator="greaterThan">
      <formula>100</formula>
    </cfRule>
    <cfRule type="cellIs" dxfId="8285" priority="2187" operator="between">
      <formula>0.1</formula>
      <formula>10</formula>
    </cfRule>
    <cfRule type="cellIs" dxfId="8284" priority="2188" operator="between">
      <formula>10</formula>
      <formula>100</formula>
    </cfRule>
    <cfRule type="cellIs" dxfId="8283" priority="2186" operator="between">
      <formula>0.01</formula>
      <formula>0.1</formula>
    </cfRule>
  </conditionalFormatting>
  <conditionalFormatting sqref="T40:T41">
    <cfRule type="cellIs" dxfId="8282" priority="2168" operator="between">
      <formula>10</formula>
      <formula>100</formula>
    </cfRule>
    <cfRule type="cellIs" dxfId="8281" priority="2167" operator="between">
      <formula>0.1</formula>
      <formula>10</formula>
    </cfRule>
    <cfRule type="cellIs" dxfId="8280" priority="2166" operator="between">
      <formula>0.01</formula>
      <formula>0.1</formula>
    </cfRule>
    <cfRule type="cellIs" dxfId="8279" priority="2164" operator="equal">
      <formula>0</formula>
    </cfRule>
    <cfRule type="cellIs" dxfId="8278" priority="2163" operator="greaterThan">
      <formula>100</formula>
    </cfRule>
    <cfRule type="cellIs" dxfId="8277" priority="2165" operator="lessThan">
      <formula>0.01</formula>
    </cfRule>
  </conditionalFormatting>
  <conditionalFormatting sqref="T43:T45">
    <cfRule type="cellIs" dxfId="8276" priority="2145" operator="lessThan">
      <formula>0.01</formula>
    </cfRule>
    <cfRule type="cellIs" dxfId="8275" priority="2148" operator="between">
      <formula>10</formula>
      <formula>100</formula>
    </cfRule>
    <cfRule type="cellIs" dxfId="8274" priority="2147" operator="between">
      <formula>0.1</formula>
      <formula>10</formula>
    </cfRule>
    <cfRule type="cellIs" dxfId="8273" priority="2146" operator="between">
      <formula>0.01</formula>
      <formula>0.1</formula>
    </cfRule>
    <cfRule type="cellIs" dxfId="8272" priority="2144" operator="equal">
      <formula>0</formula>
    </cfRule>
    <cfRule type="cellIs" dxfId="8271" priority="2143" operator="greaterThan">
      <formula>100</formula>
    </cfRule>
  </conditionalFormatting>
  <conditionalFormatting sqref="T47">
    <cfRule type="cellIs" dxfId="8270" priority="2123" operator="greaterThan">
      <formula>100</formula>
    </cfRule>
    <cfRule type="cellIs" dxfId="8269" priority="2124" operator="equal">
      <formula>0</formula>
    </cfRule>
    <cfRule type="cellIs" dxfId="8268" priority="2125" operator="lessThan">
      <formula>0.01</formula>
    </cfRule>
    <cfRule type="cellIs" dxfId="8267" priority="2126" operator="between">
      <formula>0.01</formula>
      <formula>0.1</formula>
    </cfRule>
    <cfRule type="cellIs" dxfId="8266" priority="2127" operator="between">
      <formula>0.1</formula>
      <formula>10</formula>
    </cfRule>
    <cfRule type="cellIs" dxfId="8265" priority="2128" operator="between">
      <formula>10</formula>
      <formula>100</formula>
    </cfRule>
  </conditionalFormatting>
  <conditionalFormatting sqref="U10:U26">
    <cfRule type="cellIs" dxfId="8264" priority="248" operator="equal">
      <formula>0</formula>
    </cfRule>
    <cfRule type="cellIs" dxfId="8263" priority="249" operator="lessThan">
      <formula>0.01</formula>
    </cfRule>
  </conditionalFormatting>
  <conditionalFormatting sqref="U27 U39">
    <cfRule type="cellIs" dxfId="8262" priority="2227" operator="lessThan">
      <formula>0.01</formula>
    </cfRule>
  </conditionalFormatting>
  <conditionalFormatting sqref="U27:U47">
    <cfRule type="cellIs" dxfId="8261" priority="2138" operator="equal">
      <formula>0</formula>
    </cfRule>
  </conditionalFormatting>
  <conditionalFormatting sqref="U28:U38">
    <cfRule type="cellIs" dxfId="8260" priority="2199" operator="lessThan">
      <formula>0.01</formula>
    </cfRule>
  </conditionalFormatting>
  <conditionalFormatting sqref="U40:U41">
    <cfRule type="cellIs" dxfId="8259" priority="2179" operator="lessThan">
      <formula>0.01</formula>
    </cfRule>
  </conditionalFormatting>
  <conditionalFormatting sqref="U43:U45">
    <cfRule type="cellIs" dxfId="8258" priority="2159" operator="lessThan">
      <formula>0.01</formula>
    </cfRule>
  </conditionalFormatting>
  <conditionalFormatting sqref="U47">
    <cfRule type="cellIs" dxfId="8257" priority="2139" operator="lessThan">
      <formula>0.01</formula>
    </cfRule>
  </conditionalFormatting>
  <conditionalFormatting sqref="V10:V26">
    <cfRule type="cellIs" dxfId="8256" priority="2215" operator="between">
      <formula>10</formula>
      <formula>100</formula>
    </cfRule>
    <cfRule type="cellIs" dxfId="8255" priority="2210" operator="greaterThan">
      <formula>100</formula>
    </cfRule>
    <cfRule type="cellIs" dxfId="8254" priority="2214" operator="between">
      <formula>0.1</formula>
      <formula>10</formula>
    </cfRule>
    <cfRule type="cellIs" dxfId="8253" priority="2213" operator="between">
      <formula>0.01</formula>
      <formula>0.1</formula>
    </cfRule>
    <cfRule type="cellIs" dxfId="8252" priority="2212" operator="lessThan">
      <formula>0.01</formula>
    </cfRule>
    <cfRule type="cellIs" dxfId="8251" priority="2211" operator="equal">
      <formula>0</formula>
    </cfRule>
  </conditionalFormatting>
  <conditionalFormatting sqref="V28:V38">
    <cfRule type="cellIs" dxfId="8250" priority="2193" operator="between">
      <formula>0.01</formula>
      <formula>0.1</formula>
    </cfRule>
    <cfRule type="cellIs" dxfId="8249" priority="2195" operator="between">
      <formula>10</formula>
      <formula>100</formula>
    </cfRule>
    <cfRule type="cellIs" dxfId="8248" priority="2190" operator="greaterThan">
      <formula>100</formula>
    </cfRule>
    <cfRule type="cellIs" dxfId="8247" priority="2191" operator="equal">
      <formula>0</formula>
    </cfRule>
    <cfRule type="cellIs" dxfId="8246" priority="2192" operator="lessThan">
      <formula>0.01</formula>
    </cfRule>
    <cfRule type="cellIs" dxfId="8245" priority="2194" operator="between">
      <formula>0.1</formula>
      <formula>10</formula>
    </cfRule>
  </conditionalFormatting>
  <conditionalFormatting sqref="V40:V41">
    <cfRule type="cellIs" dxfId="8244" priority="2174" operator="between">
      <formula>0.1</formula>
      <formula>10</formula>
    </cfRule>
    <cfRule type="cellIs" dxfId="8243" priority="2173" operator="between">
      <formula>0.01</formula>
      <formula>0.1</formula>
    </cfRule>
    <cfRule type="cellIs" dxfId="8242" priority="2170" operator="greaterThan">
      <formula>100</formula>
    </cfRule>
    <cfRule type="cellIs" dxfId="8241" priority="2171" operator="equal">
      <formula>0</formula>
    </cfRule>
    <cfRule type="cellIs" dxfId="8240" priority="2175" operator="between">
      <formula>10</formula>
      <formula>100</formula>
    </cfRule>
    <cfRule type="cellIs" dxfId="8239" priority="2172" operator="lessThan">
      <formula>0.01</formula>
    </cfRule>
  </conditionalFormatting>
  <conditionalFormatting sqref="V43:V45">
    <cfRule type="cellIs" dxfId="8238" priority="2152" operator="lessThan">
      <formula>0.01</formula>
    </cfRule>
    <cfRule type="cellIs" dxfId="8237" priority="2153" operator="between">
      <formula>0.01</formula>
      <formula>0.1</formula>
    </cfRule>
    <cfRule type="cellIs" dxfId="8236" priority="2151" operator="equal">
      <formula>0</formula>
    </cfRule>
    <cfRule type="cellIs" dxfId="8235" priority="2154" operator="between">
      <formula>0.1</formula>
      <formula>10</formula>
    </cfRule>
    <cfRule type="cellIs" dxfId="8234" priority="2155" operator="between">
      <formula>10</formula>
      <formula>100</formula>
    </cfRule>
    <cfRule type="cellIs" dxfId="8233" priority="2150" operator="greaterThan">
      <formula>100</formula>
    </cfRule>
  </conditionalFormatting>
  <conditionalFormatting sqref="V47">
    <cfRule type="cellIs" dxfId="8232" priority="2130" operator="greaterThan">
      <formula>100</formula>
    </cfRule>
    <cfRule type="cellIs" dxfId="8231" priority="2131" operator="equal">
      <formula>0</formula>
    </cfRule>
    <cfRule type="cellIs" dxfId="8230" priority="2132" operator="lessThan">
      <formula>0.01</formula>
    </cfRule>
    <cfRule type="cellIs" dxfId="8229" priority="2133" operator="between">
      <formula>0.01</formula>
      <formula>0.1</formula>
    </cfRule>
    <cfRule type="cellIs" dxfId="8228" priority="2135" operator="between">
      <formula>10</formula>
      <formula>100</formula>
    </cfRule>
    <cfRule type="cellIs" dxfId="8227" priority="2134" operator="between">
      <formula>0.1</formula>
      <formula>10</formula>
    </cfRule>
  </conditionalFormatting>
  <conditionalFormatting sqref="W10:W26 Y10:Y26">
    <cfRule type="cellIs" dxfId="8226" priority="231" operator="greaterThan">
      <formula>100</formula>
    </cfRule>
    <cfRule type="cellIs" dxfId="8225" priority="238" operator="between">
      <formula>10</formula>
      <formula>100</formula>
    </cfRule>
    <cfRule type="cellIs" dxfId="8224" priority="237" operator="between">
      <formula>0.1</formula>
      <formula>10</formula>
    </cfRule>
  </conditionalFormatting>
  <conditionalFormatting sqref="W10:W26">
    <cfRule type="cellIs" dxfId="8223" priority="233" operator="lessThan">
      <formula>0.01</formula>
    </cfRule>
    <cfRule type="cellIs" dxfId="8222" priority="232" operator="equal">
      <formula>0</formula>
    </cfRule>
  </conditionalFormatting>
  <conditionalFormatting sqref="W10:W27 Y10:Y27">
    <cfRule type="cellIs" dxfId="8221" priority="236" operator="between">
      <formula>0.01</formula>
      <formula>0.1</formula>
    </cfRule>
  </conditionalFormatting>
  <conditionalFormatting sqref="W27 W39">
    <cfRule type="cellIs" dxfId="8220" priority="2117" operator="lessThan">
      <formula>0.01</formula>
    </cfRule>
  </conditionalFormatting>
  <conditionalFormatting sqref="W27 Y27 Y39 W39">
    <cfRule type="cellIs" dxfId="8219" priority="2122" operator="between">
      <formula>10</formula>
      <formula>100</formula>
    </cfRule>
    <cfRule type="cellIs" dxfId="8218" priority="2121" operator="between">
      <formula>0.1</formula>
      <formula>10</formula>
    </cfRule>
    <cfRule type="cellIs" dxfId="8217" priority="2115" operator="greaterThan">
      <formula>100</formula>
    </cfRule>
  </conditionalFormatting>
  <conditionalFormatting sqref="W27:W47">
    <cfRule type="cellIs" dxfId="8216" priority="2028" operator="equal">
      <formula>0</formula>
    </cfRule>
  </conditionalFormatting>
  <conditionalFormatting sqref="W28:W38 Y28:Y38">
    <cfRule type="cellIs" dxfId="8215" priority="2094" operator="between">
      <formula>10</formula>
      <formula>100</formula>
    </cfRule>
    <cfRule type="cellIs" dxfId="8214" priority="2093" operator="between">
      <formula>0.1</formula>
      <formula>10</formula>
    </cfRule>
    <cfRule type="cellIs" dxfId="8213" priority="2092" operator="between">
      <formula>0.01</formula>
      <formula>0.1</formula>
    </cfRule>
    <cfRule type="cellIs" dxfId="8212" priority="2081" operator="greaterThan">
      <formula>100</formula>
    </cfRule>
  </conditionalFormatting>
  <conditionalFormatting sqref="W28:W38">
    <cfRule type="cellIs" dxfId="8211" priority="2089" operator="lessThan">
      <formula>0.01</formula>
    </cfRule>
  </conditionalFormatting>
  <conditionalFormatting sqref="W39:W47 Y39:Y47">
    <cfRule type="cellIs" dxfId="8210" priority="2032" operator="between">
      <formula>0.01</formula>
      <formula>0.1</formula>
    </cfRule>
  </conditionalFormatting>
  <conditionalFormatting sqref="W40:W41 Y40:Y41">
    <cfRule type="cellIs" dxfId="8209" priority="2073" operator="between">
      <formula>0.1</formula>
      <formula>10</formula>
    </cfRule>
    <cfRule type="cellIs" dxfId="8208" priority="2074" operator="between">
      <formula>10</formula>
      <formula>100</formula>
    </cfRule>
    <cfRule type="cellIs" dxfId="8207" priority="2061" operator="greaterThan">
      <formula>100</formula>
    </cfRule>
  </conditionalFormatting>
  <conditionalFormatting sqref="W40:W41">
    <cfRule type="cellIs" dxfId="8206" priority="2069" operator="lessThan">
      <formula>0.01</formula>
    </cfRule>
  </conditionalFormatting>
  <conditionalFormatting sqref="W43:W45 Y43:Y45">
    <cfRule type="cellIs" dxfId="8205" priority="2053" operator="between">
      <formula>0.1</formula>
      <formula>10</formula>
    </cfRule>
    <cfRule type="cellIs" dxfId="8204" priority="2054" operator="between">
      <formula>10</formula>
      <formula>100</formula>
    </cfRule>
    <cfRule type="cellIs" dxfId="8203" priority="2041" operator="greaterThan">
      <formula>100</formula>
    </cfRule>
  </conditionalFormatting>
  <conditionalFormatting sqref="W43:W45">
    <cfRule type="cellIs" dxfId="8202" priority="2049" operator="lessThan">
      <formula>0.01</formula>
    </cfRule>
  </conditionalFormatting>
  <conditionalFormatting sqref="W47 Y47">
    <cfRule type="cellIs" dxfId="8201" priority="2033" operator="between">
      <formula>0.1</formula>
      <formula>10</formula>
    </cfRule>
    <cfRule type="cellIs" dxfId="8200" priority="2034" operator="between">
      <formula>10</formula>
      <formula>100</formula>
    </cfRule>
    <cfRule type="cellIs" dxfId="8199" priority="2021" operator="greaterThan">
      <formula>100</formula>
    </cfRule>
  </conditionalFormatting>
  <conditionalFormatting sqref="W47">
    <cfRule type="cellIs" dxfId="8198" priority="2029" operator="lessThan">
      <formula>0.01</formula>
    </cfRule>
  </conditionalFormatting>
  <conditionalFormatting sqref="X10:X26">
    <cfRule type="cellIs" dxfId="8197" priority="227" operator="lessThan">
      <formula>0.01</formula>
    </cfRule>
    <cfRule type="cellIs" dxfId="8196" priority="225" operator="greaterThan">
      <formula>100</formula>
    </cfRule>
    <cfRule type="cellIs" dxfId="8195" priority="226" operator="equal">
      <formula>0</formula>
    </cfRule>
    <cfRule type="cellIs" dxfId="8194" priority="228" operator="between">
      <formula>0.01</formula>
      <formula>0.1</formula>
    </cfRule>
    <cfRule type="cellIs" dxfId="8193" priority="229" operator="between">
      <formula>0.1</formula>
      <formula>10</formula>
    </cfRule>
    <cfRule type="cellIs" dxfId="8192" priority="230" operator="between">
      <formula>10</formula>
      <formula>100</formula>
    </cfRule>
  </conditionalFormatting>
  <conditionalFormatting sqref="X28:X38">
    <cfRule type="cellIs" dxfId="8191" priority="2075" operator="greaterThan">
      <formula>100</formula>
    </cfRule>
    <cfRule type="cellIs" dxfId="8190" priority="2076" operator="equal">
      <formula>0</formula>
    </cfRule>
    <cfRule type="cellIs" dxfId="8189" priority="2077" operator="lessThan">
      <formula>0.01</formula>
    </cfRule>
    <cfRule type="cellIs" dxfId="8188" priority="2079" operator="between">
      <formula>0.1</formula>
      <formula>10</formula>
    </cfRule>
    <cfRule type="cellIs" dxfId="8187" priority="2078" operator="between">
      <formula>0.01</formula>
      <formula>0.1</formula>
    </cfRule>
    <cfRule type="cellIs" dxfId="8186" priority="2080" operator="between">
      <formula>10</formula>
      <formula>100</formula>
    </cfRule>
  </conditionalFormatting>
  <conditionalFormatting sqref="X40:X41">
    <cfRule type="cellIs" dxfId="8185" priority="2056" operator="equal">
      <formula>0</formula>
    </cfRule>
    <cfRule type="cellIs" dxfId="8184" priority="2060" operator="between">
      <formula>10</formula>
      <formula>100</formula>
    </cfRule>
    <cfRule type="cellIs" dxfId="8183" priority="2055" operator="greaterThan">
      <formula>100</formula>
    </cfRule>
    <cfRule type="cellIs" dxfId="8182" priority="2057" operator="lessThan">
      <formula>0.01</formula>
    </cfRule>
    <cfRule type="cellIs" dxfId="8181" priority="2058" operator="between">
      <formula>0.01</formula>
      <formula>0.1</formula>
    </cfRule>
    <cfRule type="cellIs" dxfId="8180" priority="2059" operator="between">
      <formula>0.1</formula>
      <formula>10</formula>
    </cfRule>
  </conditionalFormatting>
  <conditionalFormatting sqref="X43:X45">
    <cfRule type="cellIs" dxfId="8179" priority="2037" operator="lessThan">
      <formula>0.01</formula>
    </cfRule>
    <cfRule type="cellIs" dxfId="8178" priority="2038" operator="between">
      <formula>0.01</formula>
      <formula>0.1</formula>
    </cfRule>
    <cfRule type="cellIs" dxfId="8177" priority="2039" operator="between">
      <formula>0.1</formula>
      <formula>10</formula>
    </cfRule>
    <cfRule type="cellIs" dxfId="8176" priority="2035" operator="greaterThan">
      <formula>100</formula>
    </cfRule>
    <cfRule type="cellIs" dxfId="8175" priority="2040" operator="between">
      <formula>10</formula>
      <formula>100</formula>
    </cfRule>
    <cfRule type="cellIs" dxfId="8174" priority="2036" operator="equal">
      <formula>0</formula>
    </cfRule>
  </conditionalFormatting>
  <conditionalFormatting sqref="X47">
    <cfRule type="cellIs" dxfId="8173" priority="2018" operator="between">
      <formula>0.01</formula>
      <formula>0.1</formula>
    </cfRule>
    <cfRule type="cellIs" dxfId="8172" priority="2019" operator="between">
      <formula>0.1</formula>
      <formula>10</formula>
    </cfRule>
    <cfRule type="cellIs" dxfId="8171" priority="2020" operator="between">
      <formula>10</formula>
      <formula>100</formula>
    </cfRule>
    <cfRule type="cellIs" dxfId="8170" priority="2016" operator="equal">
      <formula>0</formula>
    </cfRule>
    <cfRule type="cellIs" dxfId="8169" priority="2015" operator="greaterThan">
      <formula>100</formula>
    </cfRule>
    <cfRule type="cellIs" dxfId="8168" priority="2017" operator="lessThan">
      <formula>0.01</formula>
    </cfRule>
  </conditionalFormatting>
  <conditionalFormatting sqref="Y10:Y26">
    <cfRule type="cellIs" dxfId="8167" priority="234" operator="equal">
      <formula>0</formula>
    </cfRule>
    <cfRule type="cellIs" dxfId="8166" priority="235" operator="lessThan">
      <formula>0.01</formula>
    </cfRule>
  </conditionalFormatting>
  <conditionalFormatting sqref="Y27 Y39">
    <cfRule type="cellIs" dxfId="8165" priority="2119" operator="lessThan">
      <formula>0.01</formula>
    </cfRule>
  </conditionalFormatting>
  <conditionalFormatting sqref="Y27:Y47">
    <cfRule type="cellIs" dxfId="8164" priority="2030" operator="equal">
      <formula>0</formula>
    </cfRule>
  </conditionalFormatting>
  <conditionalFormatting sqref="Y28:Y38">
    <cfRule type="cellIs" dxfId="8163" priority="2091" operator="lessThan">
      <formula>0.01</formula>
    </cfRule>
  </conditionalFormatting>
  <conditionalFormatting sqref="Y40:Y41">
    <cfRule type="cellIs" dxfId="8162" priority="2071" operator="lessThan">
      <formula>0.01</formula>
    </cfRule>
  </conditionalFormatting>
  <conditionalFormatting sqref="Y43:Y45">
    <cfRule type="cellIs" dxfId="8161" priority="2051" operator="lessThan">
      <formula>0.01</formula>
    </cfRule>
  </conditionalFormatting>
  <conditionalFormatting sqref="Y47">
    <cfRule type="cellIs" dxfId="8160" priority="2031" operator="lessThan">
      <formula>0.01</formula>
    </cfRule>
  </conditionalFormatting>
  <conditionalFormatting sqref="Z10:Z26">
    <cfRule type="cellIs" dxfId="8159" priority="2107" operator="between">
      <formula>10</formula>
      <formula>100</formula>
    </cfRule>
    <cfRule type="cellIs" dxfId="8158" priority="2106" operator="between">
      <formula>0.1</formula>
      <formula>10</formula>
    </cfRule>
    <cfRule type="cellIs" dxfId="8157" priority="2105" operator="between">
      <formula>0.01</formula>
      <formula>0.1</formula>
    </cfRule>
    <cfRule type="cellIs" dxfId="8156" priority="2103" operator="equal">
      <formula>0</formula>
    </cfRule>
    <cfRule type="cellIs" dxfId="8155" priority="2102" operator="greaterThan">
      <formula>100</formula>
    </cfRule>
    <cfRule type="cellIs" dxfId="8154" priority="2104" operator="lessThan">
      <formula>0.01</formula>
    </cfRule>
  </conditionalFormatting>
  <conditionalFormatting sqref="Z28:Z38">
    <cfRule type="cellIs" dxfId="8153" priority="2087" operator="between">
      <formula>10</formula>
      <formula>100</formula>
    </cfRule>
    <cfRule type="cellIs" dxfId="8152" priority="2086" operator="between">
      <formula>0.1</formula>
      <formula>10</formula>
    </cfRule>
    <cfRule type="cellIs" dxfId="8151" priority="2084" operator="lessThan">
      <formula>0.01</formula>
    </cfRule>
    <cfRule type="cellIs" dxfId="8150" priority="2083" operator="equal">
      <formula>0</formula>
    </cfRule>
    <cfRule type="cellIs" dxfId="8149" priority="2082" operator="greaterThan">
      <formula>100</formula>
    </cfRule>
    <cfRule type="cellIs" dxfId="8148" priority="2085" operator="between">
      <formula>0.01</formula>
      <formula>0.1</formula>
    </cfRule>
  </conditionalFormatting>
  <conditionalFormatting sqref="Z40:Z41">
    <cfRule type="cellIs" dxfId="8147" priority="2067" operator="between">
      <formula>10</formula>
      <formula>100</formula>
    </cfRule>
    <cfRule type="cellIs" dxfId="8146" priority="2066" operator="between">
      <formula>0.1</formula>
      <formula>10</formula>
    </cfRule>
    <cfRule type="cellIs" dxfId="8145" priority="2065" operator="between">
      <formula>0.01</formula>
      <formula>0.1</formula>
    </cfRule>
    <cfRule type="cellIs" dxfId="8144" priority="2064" operator="lessThan">
      <formula>0.01</formula>
    </cfRule>
    <cfRule type="cellIs" dxfId="8143" priority="2063" operator="equal">
      <formula>0</formula>
    </cfRule>
    <cfRule type="cellIs" dxfId="8142" priority="2062" operator="greaterThan">
      <formula>100</formula>
    </cfRule>
  </conditionalFormatting>
  <conditionalFormatting sqref="Z43:Z45">
    <cfRule type="cellIs" dxfId="8141" priority="2042" operator="greaterThan">
      <formula>100</formula>
    </cfRule>
    <cfRule type="cellIs" dxfId="8140" priority="2043" operator="equal">
      <formula>0</formula>
    </cfRule>
    <cfRule type="cellIs" dxfId="8139" priority="2044" operator="lessThan">
      <formula>0.01</formula>
    </cfRule>
    <cfRule type="cellIs" dxfId="8138" priority="2045" operator="between">
      <formula>0.01</formula>
      <formula>0.1</formula>
    </cfRule>
    <cfRule type="cellIs" dxfId="8137" priority="2046" operator="between">
      <formula>0.1</formula>
      <formula>10</formula>
    </cfRule>
    <cfRule type="cellIs" dxfId="8136" priority="2047" operator="between">
      <formula>10</formula>
      <formula>100</formula>
    </cfRule>
  </conditionalFormatting>
  <conditionalFormatting sqref="Z47">
    <cfRule type="cellIs" dxfId="8135" priority="2024" operator="lessThan">
      <formula>0.01</formula>
    </cfRule>
    <cfRule type="cellIs" dxfId="8134" priority="2023" operator="equal">
      <formula>0</formula>
    </cfRule>
    <cfRule type="cellIs" dxfId="8133" priority="2022" operator="greaterThan">
      <formula>100</formula>
    </cfRule>
    <cfRule type="cellIs" dxfId="8132" priority="2027" operator="between">
      <formula>10</formula>
      <formula>100</formula>
    </cfRule>
    <cfRule type="cellIs" dxfId="8131" priority="2026" operator="between">
      <formula>0.1</formula>
      <formula>10</formula>
    </cfRule>
    <cfRule type="cellIs" dxfId="8130" priority="2025" operator="between">
      <formula>0.01</formula>
      <formula>0.1</formula>
    </cfRule>
  </conditionalFormatting>
  <conditionalFormatting sqref="AA2:AA4 AE2:AE4 AI2:AI4">
    <cfRule type="cellIs" dxfId="8129" priority="3809" operator="between">
      <formula>0.01</formula>
      <formula>0.1</formula>
    </cfRule>
    <cfRule type="cellIs" dxfId="8128" priority="3808" operator="between">
      <formula>0.1</formula>
      <formula>10</formula>
    </cfRule>
    <cfRule type="cellIs" dxfId="8127" priority="3807" operator="between">
      <formula>10</formula>
      <formula>100</formula>
    </cfRule>
    <cfRule type="cellIs" dxfId="8126" priority="3806" operator="greaterThanOrEqual">
      <formula>100</formula>
    </cfRule>
    <cfRule type="cellIs" dxfId="8125" priority="3805" operator="between">
      <formula>0.01</formula>
      <formula>0.1</formula>
    </cfRule>
    <cfRule type="cellIs" dxfId="8124" priority="3804" operator="between">
      <formula>0.1</formula>
      <formula>10</formula>
    </cfRule>
    <cfRule type="cellIs" dxfId="8123" priority="3803" operator="between">
      <formula>10</formula>
      <formula>100</formula>
    </cfRule>
    <cfRule type="cellIs" dxfId="8122" priority="3802" operator="greaterThanOrEqual">
      <formula>100</formula>
    </cfRule>
    <cfRule type="cellIs" dxfId="8121" priority="3801" operator="equal">
      <formula>0</formula>
    </cfRule>
    <cfRule type="cellIs" dxfId="8120" priority="3800" operator="greaterThan">
      <formula>100</formula>
    </cfRule>
  </conditionalFormatting>
  <conditionalFormatting sqref="AA10:AA26 AC10:AC26">
    <cfRule type="cellIs" dxfId="8119" priority="217" operator="greaterThan">
      <formula>100</formula>
    </cfRule>
    <cfRule type="cellIs" dxfId="8118" priority="224" operator="between">
      <formula>10</formula>
      <formula>100</formula>
    </cfRule>
    <cfRule type="cellIs" dxfId="8117" priority="223" operator="between">
      <formula>0.1</formula>
      <formula>10</formula>
    </cfRule>
  </conditionalFormatting>
  <conditionalFormatting sqref="AA10:AA26">
    <cfRule type="cellIs" dxfId="8116" priority="219" operator="lessThan">
      <formula>0.01</formula>
    </cfRule>
    <cfRule type="cellIs" dxfId="8115" priority="218" operator="equal">
      <formula>0</formula>
    </cfRule>
  </conditionalFormatting>
  <conditionalFormatting sqref="AA10:AA27 AC10:AC27">
    <cfRule type="cellIs" dxfId="8114" priority="222" operator="between">
      <formula>0.01</formula>
      <formula>0.1</formula>
    </cfRule>
  </conditionalFormatting>
  <conditionalFormatting sqref="AA27 AA39">
    <cfRule type="cellIs" dxfId="8113" priority="2009" operator="lessThan">
      <formula>0.01</formula>
    </cfRule>
  </conditionalFormatting>
  <conditionalFormatting sqref="AA27 AC27 AC39 AA39">
    <cfRule type="cellIs" dxfId="8112" priority="2013" operator="between">
      <formula>0.1</formula>
      <formula>10</formula>
    </cfRule>
    <cfRule type="cellIs" dxfId="8111" priority="2014" operator="between">
      <formula>10</formula>
      <formula>100</formula>
    </cfRule>
    <cfRule type="cellIs" dxfId="8110" priority="2007" operator="greaterThan">
      <formula>100</formula>
    </cfRule>
  </conditionalFormatting>
  <conditionalFormatting sqref="AA27:AA47">
    <cfRule type="cellIs" dxfId="8109" priority="1920" operator="equal">
      <formula>0</formula>
    </cfRule>
  </conditionalFormatting>
  <conditionalFormatting sqref="AA28:AA38 AC28:AC38">
    <cfRule type="cellIs" dxfId="8108" priority="1984" operator="between">
      <formula>0.01</formula>
      <formula>0.1</formula>
    </cfRule>
    <cfRule type="cellIs" dxfId="8107" priority="1986" operator="between">
      <formula>10</formula>
      <formula>100</formula>
    </cfRule>
    <cfRule type="cellIs" dxfId="8106" priority="1985" operator="between">
      <formula>0.1</formula>
      <formula>10</formula>
    </cfRule>
    <cfRule type="cellIs" dxfId="8105" priority="1973" operator="greaterThan">
      <formula>100</formula>
    </cfRule>
  </conditionalFormatting>
  <conditionalFormatting sqref="AA28:AA38">
    <cfRule type="cellIs" dxfId="8104" priority="1981" operator="lessThan">
      <formula>0.01</formula>
    </cfRule>
  </conditionalFormatting>
  <conditionalFormatting sqref="AA39:AA47 AC39:AC47">
    <cfRule type="cellIs" dxfId="8103" priority="1924" operator="between">
      <formula>0.01</formula>
      <formula>0.1</formula>
    </cfRule>
  </conditionalFormatting>
  <conditionalFormatting sqref="AA40:AA41 AC40:AC41">
    <cfRule type="cellIs" dxfId="8102" priority="1966" operator="between">
      <formula>10</formula>
      <formula>100</formula>
    </cfRule>
    <cfRule type="cellIs" dxfId="8101" priority="1965" operator="between">
      <formula>0.1</formula>
      <formula>10</formula>
    </cfRule>
    <cfRule type="cellIs" dxfId="8100" priority="1953" operator="greaterThan">
      <formula>100</formula>
    </cfRule>
  </conditionalFormatting>
  <conditionalFormatting sqref="AA40:AA41">
    <cfRule type="cellIs" dxfId="8099" priority="1961" operator="lessThan">
      <formula>0.01</formula>
    </cfRule>
  </conditionalFormatting>
  <conditionalFormatting sqref="AA43:AA45 AC43:AC45">
    <cfRule type="cellIs" dxfId="8098" priority="1945" operator="between">
      <formula>0.1</formula>
      <formula>10</formula>
    </cfRule>
    <cfRule type="cellIs" dxfId="8097" priority="1933" operator="greaterThan">
      <formula>100</formula>
    </cfRule>
    <cfRule type="cellIs" dxfId="8096" priority="1946" operator="between">
      <formula>10</formula>
      <formula>100</formula>
    </cfRule>
  </conditionalFormatting>
  <conditionalFormatting sqref="AA43:AA45">
    <cfRule type="cellIs" dxfId="8095" priority="1941" operator="lessThan">
      <formula>0.01</formula>
    </cfRule>
  </conditionalFormatting>
  <conditionalFormatting sqref="AA47 AC47">
    <cfRule type="cellIs" dxfId="8094" priority="1926" operator="between">
      <formula>10</formula>
      <formula>100</formula>
    </cfRule>
    <cfRule type="cellIs" dxfId="8093" priority="1913" operator="greaterThan">
      <formula>100</formula>
    </cfRule>
    <cfRule type="cellIs" dxfId="8092" priority="1925" operator="between">
      <formula>0.1</formula>
      <formula>10</formula>
    </cfRule>
  </conditionalFormatting>
  <conditionalFormatting sqref="AA47">
    <cfRule type="cellIs" dxfId="8091" priority="1921" operator="lessThan">
      <formula>0.01</formula>
    </cfRule>
  </conditionalFormatting>
  <conditionalFormatting sqref="AB10:AB26">
    <cfRule type="cellIs" dxfId="8090" priority="212" operator="equal">
      <formula>0</formula>
    </cfRule>
    <cfRule type="cellIs" dxfId="8089" priority="213" operator="lessThan">
      <formula>0.01</formula>
    </cfRule>
    <cfRule type="cellIs" dxfId="8088" priority="214" operator="between">
      <formula>0.01</formula>
      <formula>0.1</formula>
    </cfRule>
    <cfRule type="cellIs" dxfId="8087" priority="215" operator="between">
      <formula>0.1</formula>
      <formula>10</formula>
    </cfRule>
    <cfRule type="cellIs" dxfId="8086" priority="216" operator="between">
      <formula>10</formula>
      <formula>100</formula>
    </cfRule>
    <cfRule type="cellIs" dxfId="8085" priority="211" operator="greaterThan">
      <formula>100</formula>
    </cfRule>
  </conditionalFormatting>
  <conditionalFormatting sqref="AB28:AB38">
    <cfRule type="cellIs" dxfId="8084" priority="1972" operator="between">
      <formula>10</formula>
      <formula>100</formula>
    </cfRule>
    <cfRule type="cellIs" dxfId="8083" priority="1971" operator="between">
      <formula>0.1</formula>
      <formula>10</formula>
    </cfRule>
    <cfRule type="cellIs" dxfId="8082" priority="1970" operator="between">
      <formula>0.01</formula>
      <formula>0.1</formula>
    </cfRule>
    <cfRule type="cellIs" dxfId="8081" priority="1969" operator="lessThan">
      <formula>0.01</formula>
    </cfRule>
    <cfRule type="cellIs" dxfId="8080" priority="1968" operator="equal">
      <formula>0</formula>
    </cfRule>
    <cfRule type="cellIs" dxfId="8079" priority="1967" operator="greaterThan">
      <formula>100</formula>
    </cfRule>
  </conditionalFormatting>
  <conditionalFormatting sqref="AB40:AB41">
    <cfRule type="cellIs" dxfId="8078" priority="1947" operator="greaterThan">
      <formula>100</formula>
    </cfRule>
    <cfRule type="cellIs" dxfId="8077" priority="1948" operator="equal">
      <formula>0</formula>
    </cfRule>
    <cfRule type="cellIs" dxfId="8076" priority="1949" operator="lessThan">
      <formula>0.01</formula>
    </cfRule>
    <cfRule type="cellIs" dxfId="8075" priority="1950" operator="between">
      <formula>0.01</formula>
      <formula>0.1</formula>
    </cfRule>
    <cfRule type="cellIs" dxfId="8074" priority="1952" operator="between">
      <formula>10</formula>
      <formula>100</formula>
    </cfRule>
    <cfRule type="cellIs" dxfId="8073" priority="1951" operator="between">
      <formula>0.1</formula>
      <formula>10</formula>
    </cfRule>
  </conditionalFormatting>
  <conditionalFormatting sqref="AB43:AB45">
    <cfRule type="cellIs" dxfId="8072" priority="1930" operator="between">
      <formula>0.01</formula>
      <formula>0.1</formula>
    </cfRule>
    <cfRule type="cellIs" dxfId="8071" priority="1929" operator="lessThan">
      <formula>0.01</formula>
    </cfRule>
    <cfRule type="cellIs" dxfId="8070" priority="1928" operator="equal">
      <formula>0</formula>
    </cfRule>
    <cfRule type="cellIs" dxfId="8069" priority="1927" operator="greaterThan">
      <formula>100</formula>
    </cfRule>
    <cfRule type="cellIs" dxfId="8068" priority="1931" operator="between">
      <formula>0.1</formula>
      <formula>10</formula>
    </cfRule>
    <cfRule type="cellIs" dxfId="8067" priority="1932" operator="between">
      <formula>10</formula>
      <formula>100</formula>
    </cfRule>
  </conditionalFormatting>
  <conditionalFormatting sqref="AB47">
    <cfRule type="cellIs" dxfId="8066" priority="1908" operator="equal">
      <formula>0</formula>
    </cfRule>
    <cfRule type="cellIs" dxfId="8065" priority="1909" operator="lessThan">
      <formula>0.01</formula>
    </cfRule>
    <cfRule type="cellIs" dxfId="8064" priority="1907" operator="greaterThan">
      <formula>100</formula>
    </cfRule>
    <cfRule type="cellIs" dxfId="8063" priority="1912" operator="between">
      <formula>10</formula>
      <formula>100</formula>
    </cfRule>
    <cfRule type="cellIs" dxfId="8062" priority="1911" operator="between">
      <formula>0.1</formula>
      <formula>10</formula>
    </cfRule>
    <cfRule type="cellIs" dxfId="8061" priority="1910" operator="between">
      <formula>0.01</formula>
      <formula>0.1</formula>
    </cfRule>
  </conditionalFormatting>
  <conditionalFormatting sqref="AC10:AC26">
    <cfRule type="cellIs" dxfId="8060" priority="220" operator="equal">
      <formula>0</formula>
    </cfRule>
    <cfRule type="cellIs" dxfId="8059" priority="221" operator="lessThan">
      <formula>0.01</formula>
    </cfRule>
  </conditionalFormatting>
  <conditionalFormatting sqref="AC27 AC39">
    <cfRule type="cellIs" dxfId="8058" priority="2011" operator="lessThan">
      <formula>0.01</formula>
    </cfRule>
  </conditionalFormatting>
  <conditionalFormatting sqref="AC27:AC47">
    <cfRule type="cellIs" dxfId="8057" priority="1922" operator="equal">
      <formula>0</formula>
    </cfRule>
  </conditionalFormatting>
  <conditionalFormatting sqref="AC28:AC38">
    <cfRule type="cellIs" dxfId="8056" priority="1983" operator="lessThan">
      <formula>0.01</formula>
    </cfRule>
  </conditionalFormatting>
  <conditionalFormatting sqref="AC40:AC41">
    <cfRule type="cellIs" dxfId="8055" priority="1963" operator="lessThan">
      <formula>0.01</formula>
    </cfRule>
  </conditionalFormatting>
  <conditionalFormatting sqref="AC43:AC45">
    <cfRule type="cellIs" dxfId="8054" priority="1943" operator="lessThan">
      <formula>0.01</formula>
    </cfRule>
  </conditionalFormatting>
  <conditionalFormatting sqref="AC47">
    <cfRule type="cellIs" dxfId="8053" priority="1923" operator="lessThan">
      <formula>0.01</formula>
    </cfRule>
  </conditionalFormatting>
  <conditionalFormatting sqref="AD10:AD26">
    <cfRule type="cellIs" dxfId="8052" priority="1998" operator="between">
      <formula>0.1</formula>
      <formula>10</formula>
    </cfRule>
    <cfRule type="cellIs" dxfId="8051" priority="1999" operator="between">
      <formula>10</formula>
      <formula>100</formula>
    </cfRule>
    <cfRule type="cellIs" dxfId="8050" priority="1995" operator="equal">
      <formula>0</formula>
    </cfRule>
    <cfRule type="cellIs" dxfId="8049" priority="1994" operator="greaterThan">
      <formula>100</formula>
    </cfRule>
    <cfRule type="cellIs" dxfId="8048" priority="1997" operator="between">
      <formula>0.01</formula>
      <formula>0.1</formula>
    </cfRule>
    <cfRule type="cellIs" dxfId="8047" priority="1996" operator="lessThan">
      <formula>0.01</formula>
    </cfRule>
  </conditionalFormatting>
  <conditionalFormatting sqref="AD28:AD38">
    <cfRule type="cellIs" dxfId="8046" priority="1976" operator="lessThan">
      <formula>0.01</formula>
    </cfRule>
    <cfRule type="cellIs" dxfId="8045" priority="1979" operator="between">
      <formula>10</formula>
      <formula>100</formula>
    </cfRule>
    <cfRule type="cellIs" dxfId="8044" priority="1977" operator="between">
      <formula>0.01</formula>
      <formula>0.1</formula>
    </cfRule>
    <cfRule type="cellIs" dxfId="8043" priority="1978" operator="between">
      <formula>0.1</formula>
      <formula>10</formula>
    </cfRule>
    <cfRule type="cellIs" dxfId="8042" priority="1974" operator="greaterThan">
      <formula>100</formula>
    </cfRule>
    <cfRule type="cellIs" dxfId="8041" priority="1975" operator="equal">
      <formula>0</formula>
    </cfRule>
  </conditionalFormatting>
  <conditionalFormatting sqref="AD40:AD41">
    <cfRule type="cellIs" dxfId="8040" priority="1959" operator="between">
      <formula>10</formula>
      <formula>100</formula>
    </cfRule>
    <cfRule type="cellIs" dxfId="8039" priority="1954" operator="greaterThan">
      <formula>100</formula>
    </cfRule>
    <cfRule type="cellIs" dxfId="8038" priority="1955" operator="equal">
      <formula>0</formula>
    </cfRule>
    <cfRule type="cellIs" dxfId="8037" priority="1956" operator="lessThan">
      <formula>0.01</formula>
    </cfRule>
    <cfRule type="cellIs" dxfId="8036" priority="1957" operator="between">
      <formula>0.01</formula>
      <formula>0.1</formula>
    </cfRule>
    <cfRule type="cellIs" dxfId="8035" priority="1958" operator="between">
      <formula>0.1</formula>
      <formula>10</formula>
    </cfRule>
  </conditionalFormatting>
  <conditionalFormatting sqref="AD43:AD45">
    <cfRule type="cellIs" dxfId="8034" priority="1939" operator="between">
      <formula>10</formula>
      <formula>100</formula>
    </cfRule>
    <cfRule type="cellIs" dxfId="8033" priority="1938" operator="between">
      <formula>0.1</formula>
      <formula>10</formula>
    </cfRule>
    <cfRule type="cellIs" dxfId="8032" priority="1937" operator="between">
      <formula>0.01</formula>
      <formula>0.1</formula>
    </cfRule>
    <cfRule type="cellIs" dxfId="8031" priority="1936" operator="lessThan">
      <formula>0.01</formula>
    </cfRule>
    <cfRule type="cellIs" dxfId="8030" priority="1935" operator="equal">
      <formula>0</formula>
    </cfRule>
    <cfRule type="cellIs" dxfId="8029" priority="1934" operator="greaterThan">
      <formula>100</formula>
    </cfRule>
  </conditionalFormatting>
  <conditionalFormatting sqref="AD47">
    <cfRule type="cellIs" dxfId="8028" priority="1914" operator="greaterThan">
      <formula>100</formula>
    </cfRule>
    <cfRule type="cellIs" dxfId="8027" priority="1919" operator="between">
      <formula>10</formula>
      <formula>100</formula>
    </cfRule>
    <cfRule type="cellIs" dxfId="8026" priority="1915" operator="equal">
      <formula>0</formula>
    </cfRule>
    <cfRule type="cellIs" dxfId="8025" priority="1916" operator="lessThan">
      <formula>0.01</formula>
    </cfRule>
    <cfRule type="cellIs" dxfId="8024" priority="1917" operator="between">
      <formula>0.01</formula>
      <formula>0.1</formula>
    </cfRule>
    <cfRule type="cellIs" dxfId="8023" priority="1918" operator="between">
      <formula>0.1</formula>
      <formula>10</formula>
    </cfRule>
  </conditionalFormatting>
  <conditionalFormatting sqref="AE10:AE26 AG10:AG26">
    <cfRule type="cellIs" dxfId="8022" priority="210" operator="between">
      <formula>10</formula>
      <formula>100</formula>
    </cfRule>
    <cfRule type="cellIs" dxfId="8021" priority="209" operator="between">
      <formula>0.1</formula>
      <formula>10</formula>
    </cfRule>
    <cfRule type="cellIs" dxfId="8020" priority="203" operator="greaterThan">
      <formula>100</formula>
    </cfRule>
  </conditionalFormatting>
  <conditionalFormatting sqref="AE10:AE26">
    <cfRule type="cellIs" dxfId="8019" priority="204" operator="equal">
      <formula>0</formula>
    </cfRule>
    <cfRule type="cellIs" dxfId="8018" priority="205" operator="lessThan">
      <formula>0.01</formula>
    </cfRule>
  </conditionalFormatting>
  <conditionalFormatting sqref="AE10:AE27 AG10:AG27">
    <cfRule type="cellIs" dxfId="8017" priority="208" operator="between">
      <formula>0.01</formula>
      <formula>0.1</formula>
    </cfRule>
  </conditionalFormatting>
  <conditionalFormatting sqref="AE27 AE39">
    <cfRule type="cellIs" dxfId="8016" priority="1901" operator="lessThan">
      <formula>0.01</formula>
    </cfRule>
  </conditionalFormatting>
  <conditionalFormatting sqref="AE27 AG27 AG39 AE39">
    <cfRule type="cellIs" dxfId="8015" priority="1906" operator="between">
      <formula>10</formula>
      <formula>100</formula>
    </cfRule>
    <cfRule type="cellIs" dxfId="8014" priority="1899" operator="greaterThan">
      <formula>100</formula>
    </cfRule>
    <cfRule type="cellIs" dxfId="8013" priority="1905" operator="between">
      <formula>0.1</formula>
      <formula>10</formula>
    </cfRule>
  </conditionalFormatting>
  <conditionalFormatting sqref="AE27:AE47">
    <cfRule type="cellIs" dxfId="8012" priority="1812" operator="equal">
      <formula>0</formula>
    </cfRule>
  </conditionalFormatting>
  <conditionalFormatting sqref="AE28:AE38 AG28:AG38">
    <cfRule type="cellIs" dxfId="8011" priority="1876" operator="between">
      <formula>0.01</formula>
      <formula>0.1</formula>
    </cfRule>
    <cfRule type="cellIs" dxfId="8010" priority="1877" operator="between">
      <formula>0.1</formula>
      <formula>10</formula>
    </cfRule>
    <cfRule type="cellIs" dxfId="8009" priority="1878" operator="between">
      <formula>10</formula>
      <formula>100</formula>
    </cfRule>
    <cfRule type="cellIs" dxfId="8008" priority="1865" operator="greaterThan">
      <formula>100</formula>
    </cfRule>
  </conditionalFormatting>
  <conditionalFormatting sqref="AE28:AE38">
    <cfRule type="cellIs" dxfId="8007" priority="1873" operator="lessThan">
      <formula>0.01</formula>
    </cfRule>
  </conditionalFormatting>
  <conditionalFormatting sqref="AE39:AE47 AG39:AG47">
    <cfRule type="cellIs" dxfId="8006" priority="1816" operator="between">
      <formula>0.01</formula>
      <formula>0.1</formula>
    </cfRule>
  </conditionalFormatting>
  <conditionalFormatting sqref="AE40:AE41 AG40:AG41">
    <cfRule type="cellIs" dxfId="8005" priority="1858" operator="between">
      <formula>10</formula>
      <formula>100</formula>
    </cfRule>
    <cfRule type="cellIs" dxfId="8004" priority="1857" operator="between">
      <formula>0.1</formula>
      <formula>10</formula>
    </cfRule>
    <cfRule type="cellIs" dxfId="8003" priority="1845" operator="greaterThan">
      <formula>100</formula>
    </cfRule>
  </conditionalFormatting>
  <conditionalFormatting sqref="AE40:AE41">
    <cfRule type="cellIs" dxfId="8002" priority="1853" operator="lessThan">
      <formula>0.01</formula>
    </cfRule>
  </conditionalFormatting>
  <conditionalFormatting sqref="AE43:AE45 AG43:AG45">
    <cfRule type="cellIs" dxfId="8001" priority="1825" operator="greaterThan">
      <formula>100</formula>
    </cfRule>
    <cfRule type="cellIs" dxfId="8000" priority="1837" operator="between">
      <formula>0.1</formula>
      <formula>10</formula>
    </cfRule>
    <cfRule type="cellIs" dxfId="7999" priority="1838" operator="between">
      <formula>10</formula>
      <formula>100</formula>
    </cfRule>
  </conditionalFormatting>
  <conditionalFormatting sqref="AE43:AE45">
    <cfRule type="cellIs" dxfId="7998" priority="1833" operator="lessThan">
      <formula>0.01</formula>
    </cfRule>
  </conditionalFormatting>
  <conditionalFormatting sqref="AE47 AG47">
    <cfRule type="cellIs" dxfId="7997" priority="1818" operator="between">
      <formula>10</formula>
      <formula>100</formula>
    </cfRule>
    <cfRule type="cellIs" dxfId="7996" priority="1817" operator="between">
      <formula>0.1</formula>
      <formula>10</formula>
    </cfRule>
    <cfRule type="cellIs" dxfId="7995" priority="1805" operator="greaterThan">
      <formula>100</formula>
    </cfRule>
  </conditionalFormatting>
  <conditionalFormatting sqref="AE47">
    <cfRule type="cellIs" dxfId="7994" priority="1813" operator="lessThan">
      <formula>0.01</formula>
    </cfRule>
  </conditionalFormatting>
  <conditionalFormatting sqref="AF10:AF26">
    <cfRule type="cellIs" dxfId="7993" priority="202" operator="between">
      <formula>10</formula>
      <formula>100</formula>
    </cfRule>
    <cfRule type="cellIs" dxfId="7992" priority="197" operator="greaterThan">
      <formula>100</formula>
    </cfRule>
    <cfRule type="cellIs" dxfId="7991" priority="201" operator="between">
      <formula>0.1</formula>
      <formula>10</formula>
    </cfRule>
    <cfRule type="cellIs" dxfId="7990" priority="200" operator="between">
      <formula>0.01</formula>
      <formula>0.1</formula>
    </cfRule>
    <cfRule type="cellIs" dxfId="7989" priority="199" operator="lessThan">
      <formula>0.01</formula>
    </cfRule>
    <cfRule type="cellIs" dxfId="7988" priority="198" operator="equal">
      <formula>0</formula>
    </cfRule>
  </conditionalFormatting>
  <conditionalFormatting sqref="AF28:AF38">
    <cfRule type="cellIs" dxfId="7987" priority="1860" operator="equal">
      <formula>0</formula>
    </cfRule>
    <cfRule type="cellIs" dxfId="7986" priority="1859" operator="greaterThan">
      <formula>100</formula>
    </cfRule>
    <cfRule type="cellIs" dxfId="7985" priority="1861" operator="lessThan">
      <formula>0.01</formula>
    </cfRule>
    <cfRule type="cellIs" dxfId="7984" priority="1863" operator="between">
      <formula>0.1</formula>
      <formula>10</formula>
    </cfRule>
    <cfRule type="cellIs" dxfId="7983" priority="1862" operator="between">
      <formula>0.01</formula>
      <formula>0.1</formula>
    </cfRule>
    <cfRule type="cellIs" dxfId="7982" priority="1864" operator="between">
      <formula>10</formula>
      <formula>100</formula>
    </cfRule>
  </conditionalFormatting>
  <conditionalFormatting sqref="AF40:AF41">
    <cfRule type="cellIs" dxfId="7981" priority="1843" operator="between">
      <formula>0.1</formula>
      <formula>10</formula>
    </cfRule>
    <cfRule type="cellIs" dxfId="7980" priority="1842" operator="between">
      <formula>0.01</formula>
      <formula>0.1</formula>
    </cfRule>
    <cfRule type="cellIs" dxfId="7979" priority="1844" operator="between">
      <formula>10</formula>
      <formula>100</formula>
    </cfRule>
    <cfRule type="cellIs" dxfId="7978" priority="1841" operator="lessThan">
      <formula>0.01</formula>
    </cfRule>
    <cfRule type="cellIs" dxfId="7977" priority="1840" operator="equal">
      <formula>0</formula>
    </cfRule>
    <cfRule type="cellIs" dxfId="7976" priority="1839" operator="greaterThan">
      <formula>100</formula>
    </cfRule>
  </conditionalFormatting>
  <conditionalFormatting sqref="AF43:AF45">
    <cfRule type="cellIs" dxfId="7975" priority="1819" operator="greaterThan">
      <formula>100</formula>
    </cfRule>
    <cfRule type="cellIs" dxfId="7974" priority="1820" operator="equal">
      <formula>0</formula>
    </cfRule>
    <cfRule type="cellIs" dxfId="7973" priority="1821" operator="lessThan">
      <formula>0.01</formula>
    </cfRule>
    <cfRule type="cellIs" dxfId="7972" priority="1822" operator="between">
      <formula>0.01</formula>
      <formula>0.1</formula>
    </cfRule>
    <cfRule type="cellIs" dxfId="7971" priority="1824" operator="between">
      <formula>10</formula>
      <formula>100</formula>
    </cfRule>
    <cfRule type="cellIs" dxfId="7970" priority="1823" operator="between">
      <formula>0.1</formula>
      <formula>10</formula>
    </cfRule>
  </conditionalFormatting>
  <conditionalFormatting sqref="AF47">
    <cfRule type="cellIs" dxfId="7969" priority="1799" operator="greaterThan">
      <formula>100</formula>
    </cfRule>
    <cfRule type="cellIs" dxfId="7968" priority="1800" operator="equal">
      <formula>0</formula>
    </cfRule>
    <cfRule type="cellIs" dxfId="7967" priority="1804" operator="between">
      <formula>10</formula>
      <formula>100</formula>
    </cfRule>
    <cfRule type="cellIs" dxfId="7966" priority="1803" operator="between">
      <formula>0.1</formula>
      <formula>10</formula>
    </cfRule>
    <cfRule type="cellIs" dxfId="7965" priority="1802" operator="between">
      <formula>0.01</formula>
      <formula>0.1</formula>
    </cfRule>
    <cfRule type="cellIs" dxfId="7964" priority="1801" operator="lessThan">
      <formula>0.01</formula>
    </cfRule>
  </conditionalFormatting>
  <conditionalFormatting sqref="AG10:AG26">
    <cfRule type="cellIs" dxfId="7963" priority="206" operator="equal">
      <formula>0</formula>
    </cfRule>
    <cfRule type="cellIs" dxfId="7962" priority="207" operator="lessThan">
      <formula>0.01</formula>
    </cfRule>
  </conditionalFormatting>
  <conditionalFormatting sqref="AG27 AG39">
    <cfRule type="cellIs" dxfId="7961" priority="1903" operator="lessThan">
      <formula>0.01</formula>
    </cfRule>
  </conditionalFormatting>
  <conditionalFormatting sqref="AG27:AG47">
    <cfRule type="cellIs" dxfId="7960" priority="1814" operator="equal">
      <formula>0</formula>
    </cfRule>
  </conditionalFormatting>
  <conditionalFormatting sqref="AG28:AG38">
    <cfRule type="cellIs" dxfId="7959" priority="1875" operator="lessThan">
      <formula>0.01</formula>
    </cfRule>
  </conditionalFormatting>
  <conditionalFormatting sqref="AG40:AG41">
    <cfRule type="cellIs" dxfId="7958" priority="1855" operator="lessThan">
      <formula>0.01</formula>
    </cfRule>
  </conditionalFormatting>
  <conditionalFormatting sqref="AG43:AG45">
    <cfRule type="cellIs" dxfId="7957" priority="1835" operator="lessThan">
      <formula>0.01</formula>
    </cfRule>
  </conditionalFormatting>
  <conditionalFormatting sqref="AG47">
    <cfRule type="cellIs" dxfId="7956" priority="1815" operator="lessThan">
      <formula>0.01</formula>
    </cfRule>
  </conditionalFormatting>
  <conditionalFormatting sqref="AH10:AH26">
    <cfRule type="cellIs" dxfId="7955" priority="1889" operator="between">
      <formula>0.01</formula>
      <formula>0.1</formula>
    </cfRule>
    <cfRule type="cellIs" dxfId="7954" priority="1890" operator="between">
      <formula>0.1</formula>
      <formula>10</formula>
    </cfRule>
    <cfRule type="cellIs" dxfId="7953" priority="1891" operator="between">
      <formula>10</formula>
      <formula>100</formula>
    </cfRule>
    <cfRule type="cellIs" dxfId="7952" priority="1886" operator="greaterThan">
      <formula>100</formula>
    </cfRule>
    <cfRule type="cellIs" dxfId="7951" priority="1887" operator="equal">
      <formula>0</formula>
    </cfRule>
    <cfRule type="cellIs" dxfId="7950" priority="1888" operator="lessThan">
      <formula>0.01</formula>
    </cfRule>
  </conditionalFormatting>
  <conditionalFormatting sqref="AH28:AH38">
    <cfRule type="cellIs" dxfId="7949" priority="1871" operator="between">
      <formula>10</formula>
      <formula>100</formula>
    </cfRule>
    <cfRule type="cellIs" dxfId="7948" priority="1866" operator="greaterThan">
      <formula>100</formula>
    </cfRule>
    <cfRule type="cellIs" dxfId="7947" priority="1867" operator="equal">
      <formula>0</formula>
    </cfRule>
    <cfRule type="cellIs" dxfId="7946" priority="1870" operator="between">
      <formula>0.1</formula>
      <formula>10</formula>
    </cfRule>
    <cfRule type="cellIs" dxfId="7945" priority="1869" operator="between">
      <formula>0.01</formula>
      <formula>0.1</formula>
    </cfRule>
    <cfRule type="cellIs" dxfId="7944" priority="1868" operator="lessThan">
      <formula>0.01</formula>
    </cfRule>
  </conditionalFormatting>
  <conditionalFormatting sqref="AH40:AH41">
    <cfRule type="cellIs" dxfId="7943" priority="1847" operator="equal">
      <formula>0</formula>
    </cfRule>
    <cfRule type="cellIs" dxfId="7942" priority="1848" operator="lessThan">
      <formula>0.01</formula>
    </cfRule>
    <cfRule type="cellIs" dxfId="7941" priority="1849" operator="between">
      <formula>0.01</formula>
      <formula>0.1</formula>
    </cfRule>
    <cfRule type="cellIs" dxfId="7940" priority="1850" operator="between">
      <formula>0.1</formula>
      <formula>10</formula>
    </cfRule>
    <cfRule type="cellIs" dxfId="7939" priority="1851" operator="between">
      <formula>10</formula>
      <formula>100</formula>
    </cfRule>
    <cfRule type="cellIs" dxfId="7938" priority="1846" operator="greaterThan">
      <formula>100</formula>
    </cfRule>
  </conditionalFormatting>
  <conditionalFormatting sqref="AH43:AH45">
    <cfRule type="cellIs" dxfId="7937" priority="1827" operator="equal">
      <formula>0</formula>
    </cfRule>
    <cfRule type="cellIs" dxfId="7936" priority="1826" operator="greaterThan">
      <formula>100</formula>
    </cfRule>
    <cfRule type="cellIs" dxfId="7935" priority="1828" operator="lessThan">
      <formula>0.01</formula>
    </cfRule>
    <cfRule type="cellIs" dxfId="7934" priority="1829" operator="between">
      <formula>0.01</formula>
      <formula>0.1</formula>
    </cfRule>
    <cfRule type="cellIs" dxfId="7933" priority="1830" operator="between">
      <formula>0.1</formula>
      <formula>10</formula>
    </cfRule>
    <cfRule type="cellIs" dxfId="7932" priority="1831" operator="between">
      <formula>10</formula>
      <formula>100</formula>
    </cfRule>
  </conditionalFormatting>
  <conditionalFormatting sqref="AH47">
    <cfRule type="cellIs" dxfId="7931" priority="1806" operator="greaterThan">
      <formula>100</formula>
    </cfRule>
    <cfRule type="cellIs" dxfId="7930" priority="1811" operator="between">
      <formula>10</formula>
      <formula>100</formula>
    </cfRule>
    <cfRule type="cellIs" dxfId="7929" priority="1810" operator="between">
      <formula>0.1</formula>
      <formula>10</formula>
    </cfRule>
    <cfRule type="cellIs" dxfId="7928" priority="1809" operator="between">
      <formula>0.01</formula>
      <formula>0.1</formula>
    </cfRule>
    <cfRule type="cellIs" dxfId="7927" priority="1808" operator="lessThan">
      <formula>0.01</formula>
    </cfRule>
    <cfRule type="cellIs" dxfId="7926" priority="1807" operator="equal">
      <formula>0</formula>
    </cfRule>
  </conditionalFormatting>
  <conditionalFormatting sqref="AI10:AI26 AK10:AK26">
    <cfRule type="cellIs" dxfId="7925" priority="195" operator="between">
      <formula>0.1</formula>
      <formula>10</formula>
    </cfRule>
    <cfRule type="cellIs" dxfId="7924" priority="196" operator="between">
      <formula>10</formula>
      <formula>100</formula>
    </cfRule>
    <cfRule type="cellIs" dxfId="7923" priority="189" operator="greaterThan">
      <formula>100</formula>
    </cfRule>
  </conditionalFormatting>
  <conditionalFormatting sqref="AI10:AI26">
    <cfRule type="cellIs" dxfId="7922" priority="190" operator="equal">
      <formula>0</formula>
    </cfRule>
    <cfRule type="cellIs" dxfId="7921" priority="191" operator="lessThan">
      <formula>0.01</formula>
    </cfRule>
  </conditionalFormatting>
  <conditionalFormatting sqref="AI10:AI27 AK10:AK27">
    <cfRule type="cellIs" dxfId="7920" priority="194" operator="between">
      <formula>0.01</formula>
      <formula>0.1</formula>
    </cfRule>
  </conditionalFormatting>
  <conditionalFormatting sqref="AI27 AI39">
    <cfRule type="cellIs" dxfId="7919" priority="1793" operator="lessThan">
      <formula>0.01</formula>
    </cfRule>
  </conditionalFormatting>
  <conditionalFormatting sqref="AI27 AK27 AK39 AI39">
    <cfRule type="cellIs" dxfId="7918" priority="1797" operator="between">
      <formula>0.1</formula>
      <formula>10</formula>
    </cfRule>
    <cfRule type="cellIs" dxfId="7917" priority="1791" operator="greaterThan">
      <formula>100</formula>
    </cfRule>
    <cfRule type="cellIs" dxfId="7916" priority="1798" operator="between">
      <formula>10</formula>
      <formula>100</formula>
    </cfRule>
  </conditionalFormatting>
  <conditionalFormatting sqref="AI27:AI47">
    <cfRule type="cellIs" dxfId="7915" priority="1704" operator="equal">
      <formula>0</formula>
    </cfRule>
  </conditionalFormatting>
  <conditionalFormatting sqref="AI28:AI38 AK28:AK38">
    <cfRule type="cellIs" dxfId="7914" priority="1757" operator="greaterThan">
      <formula>100</formula>
    </cfRule>
    <cfRule type="cellIs" dxfId="7913" priority="1770" operator="between">
      <formula>10</formula>
      <formula>100</formula>
    </cfRule>
    <cfRule type="cellIs" dxfId="7912" priority="1769" operator="between">
      <formula>0.1</formula>
      <formula>10</formula>
    </cfRule>
    <cfRule type="cellIs" dxfId="7911" priority="1768" operator="between">
      <formula>0.01</formula>
      <formula>0.1</formula>
    </cfRule>
  </conditionalFormatting>
  <conditionalFormatting sqref="AI28:AI38">
    <cfRule type="cellIs" dxfId="7910" priority="1765" operator="lessThan">
      <formula>0.01</formula>
    </cfRule>
  </conditionalFormatting>
  <conditionalFormatting sqref="AI39:AI47 AK39:AK47">
    <cfRule type="cellIs" dxfId="7909" priority="1708" operator="between">
      <formula>0.01</formula>
      <formula>0.1</formula>
    </cfRule>
  </conditionalFormatting>
  <conditionalFormatting sqref="AI40:AI41 AK40:AK41">
    <cfRule type="cellIs" dxfId="7908" priority="1737" operator="greaterThan">
      <formula>100</formula>
    </cfRule>
    <cfRule type="cellIs" dxfId="7907" priority="1749" operator="between">
      <formula>0.1</formula>
      <formula>10</formula>
    </cfRule>
    <cfRule type="cellIs" dxfId="7906" priority="1750" operator="between">
      <formula>10</formula>
      <formula>100</formula>
    </cfRule>
  </conditionalFormatting>
  <conditionalFormatting sqref="AI40:AI41">
    <cfRule type="cellIs" dxfId="7905" priority="1745" operator="lessThan">
      <formula>0.01</formula>
    </cfRule>
  </conditionalFormatting>
  <conditionalFormatting sqref="AI43:AI45 AK43:AK45">
    <cfRule type="cellIs" dxfId="7904" priority="1717" operator="greaterThan">
      <formula>100</formula>
    </cfRule>
    <cfRule type="cellIs" dxfId="7903" priority="1729" operator="between">
      <formula>0.1</formula>
      <formula>10</formula>
    </cfRule>
    <cfRule type="cellIs" dxfId="7902" priority="1730" operator="between">
      <formula>10</formula>
      <formula>100</formula>
    </cfRule>
  </conditionalFormatting>
  <conditionalFormatting sqref="AI43:AI45">
    <cfRule type="cellIs" dxfId="7901" priority="1725" operator="lessThan">
      <formula>0.01</formula>
    </cfRule>
  </conditionalFormatting>
  <conditionalFormatting sqref="AI47 AK47">
    <cfRule type="cellIs" dxfId="7900" priority="1710" operator="between">
      <formula>10</formula>
      <formula>100</formula>
    </cfRule>
    <cfRule type="cellIs" dxfId="7899" priority="1697" operator="greaterThan">
      <formula>100</formula>
    </cfRule>
    <cfRule type="cellIs" dxfId="7898" priority="1709" operator="between">
      <formula>0.1</formula>
      <formula>10</formula>
    </cfRule>
  </conditionalFormatting>
  <conditionalFormatting sqref="AI47">
    <cfRule type="cellIs" dxfId="7897" priority="1705" operator="lessThan">
      <formula>0.01</formula>
    </cfRule>
  </conditionalFormatting>
  <conditionalFormatting sqref="AJ10:AJ26">
    <cfRule type="cellIs" dxfId="7896" priority="183" operator="greaterThan">
      <formula>100</formula>
    </cfRule>
    <cfRule type="cellIs" dxfId="7895" priority="188" operator="between">
      <formula>10</formula>
      <formula>100</formula>
    </cfRule>
    <cfRule type="cellIs" dxfId="7894" priority="187" operator="between">
      <formula>0.1</formula>
      <formula>10</formula>
    </cfRule>
    <cfRule type="cellIs" dxfId="7893" priority="186" operator="between">
      <formula>0.01</formula>
      <formula>0.1</formula>
    </cfRule>
    <cfRule type="cellIs" dxfId="7892" priority="185" operator="lessThan">
      <formula>0.01</formula>
    </cfRule>
    <cfRule type="cellIs" dxfId="7891" priority="184" operator="equal">
      <formula>0</formula>
    </cfRule>
  </conditionalFormatting>
  <conditionalFormatting sqref="AJ28:AJ38">
    <cfRule type="cellIs" dxfId="7890" priority="1753" operator="lessThan">
      <formula>0.01</formula>
    </cfRule>
    <cfRule type="cellIs" dxfId="7889" priority="1752" operator="equal">
      <formula>0</formula>
    </cfRule>
    <cfRule type="cellIs" dxfId="7888" priority="1756" operator="between">
      <formula>10</formula>
      <formula>100</formula>
    </cfRule>
    <cfRule type="cellIs" dxfId="7887" priority="1755" operator="between">
      <formula>0.1</formula>
      <formula>10</formula>
    </cfRule>
    <cfRule type="cellIs" dxfId="7886" priority="1754" operator="between">
      <formula>0.01</formula>
      <formula>0.1</formula>
    </cfRule>
    <cfRule type="cellIs" dxfId="7885" priority="1751" operator="greaterThan">
      <formula>100</formula>
    </cfRule>
  </conditionalFormatting>
  <conditionalFormatting sqref="AJ40:AJ41">
    <cfRule type="cellIs" dxfId="7884" priority="1733" operator="lessThan">
      <formula>0.01</formula>
    </cfRule>
    <cfRule type="cellIs" dxfId="7883" priority="1735" operator="between">
      <formula>0.1</formula>
      <formula>10</formula>
    </cfRule>
    <cfRule type="cellIs" dxfId="7882" priority="1736" operator="between">
      <formula>10</formula>
      <formula>100</formula>
    </cfRule>
    <cfRule type="cellIs" dxfId="7881" priority="1732" operator="equal">
      <formula>0</formula>
    </cfRule>
    <cfRule type="cellIs" dxfId="7880" priority="1734" operator="between">
      <formula>0.01</formula>
      <formula>0.1</formula>
    </cfRule>
    <cfRule type="cellIs" dxfId="7879" priority="1731" operator="greaterThan">
      <formula>100</formula>
    </cfRule>
  </conditionalFormatting>
  <conditionalFormatting sqref="AJ43:AJ45">
    <cfRule type="cellIs" dxfId="7878" priority="1715" operator="between">
      <formula>0.1</formula>
      <formula>10</formula>
    </cfRule>
    <cfRule type="cellIs" dxfId="7877" priority="1716" operator="between">
      <formula>10</formula>
      <formula>100</formula>
    </cfRule>
    <cfRule type="cellIs" dxfId="7876" priority="1713" operator="lessThan">
      <formula>0.01</formula>
    </cfRule>
    <cfRule type="cellIs" dxfId="7875" priority="1714" operator="between">
      <formula>0.01</formula>
      <formula>0.1</formula>
    </cfRule>
    <cfRule type="cellIs" dxfId="7874" priority="1712" operator="equal">
      <formula>0</formula>
    </cfRule>
    <cfRule type="cellIs" dxfId="7873" priority="1711" operator="greaterThan">
      <formula>100</formula>
    </cfRule>
  </conditionalFormatting>
  <conditionalFormatting sqref="AJ47">
    <cfRule type="cellIs" dxfId="7872" priority="1695" operator="between">
      <formula>0.1</formula>
      <formula>10</formula>
    </cfRule>
    <cfRule type="cellIs" dxfId="7871" priority="1694" operator="between">
      <formula>0.01</formula>
      <formula>0.1</formula>
    </cfRule>
    <cfRule type="cellIs" dxfId="7870" priority="1693" operator="lessThan">
      <formula>0.01</formula>
    </cfRule>
    <cfRule type="cellIs" dxfId="7869" priority="1692" operator="equal">
      <formula>0</formula>
    </cfRule>
    <cfRule type="cellIs" dxfId="7868" priority="1691" operator="greaterThan">
      <formula>100</formula>
    </cfRule>
    <cfRule type="cellIs" dxfId="7867" priority="1696" operator="between">
      <formula>10</formula>
      <formula>100</formula>
    </cfRule>
  </conditionalFormatting>
  <conditionalFormatting sqref="AK10:AK26">
    <cfRule type="cellIs" dxfId="7866" priority="192" operator="equal">
      <formula>0</formula>
    </cfRule>
    <cfRule type="cellIs" dxfId="7865" priority="193" operator="lessThan">
      <formula>0.01</formula>
    </cfRule>
  </conditionalFormatting>
  <conditionalFormatting sqref="AK27 AK39">
    <cfRule type="cellIs" dxfId="7864" priority="1795" operator="lessThan">
      <formula>0.01</formula>
    </cfRule>
  </conditionalFormatting>
  <conditionalFormatting sqref="AK27:AK47">
    <cfRule type="cellIs" dxfId="7863" priority="1706" operator="equal">
      <formula>0</formula>
    </cfRule>
  </conditionalFormatting>
  <conditionalFormatting sqref="AK28:AK38">
    <cfRule type="cellIs" dxfId="7862" priority="1767" operator="lessThan">
      <formula>0.01</formula>
    </cfRule>
  </conditionalFormatting>
  <conditionalFormatting sqref="AK40:AK41">
    <cfRule type="cellIs" dxfId="7861" priority="1747" operator="lessThan">
      <formula>0.01</formula>
    </cfRule>
  </conditionalFormatting>
  <conditionalFormatting sqref="AK43:AK45">
    <cfRule type="cellIs" dxfId="7860" priority="1727" operator="lessThan">
      <formula>0.01</formula>
    </cfRule>
  </conditionalFormatting>
  <conditionalFormatting sqref="AK47">
    <cfRule type="cellIs" dxfId="7859" priority="1707" operator="lessThan">
      <formula>0.01</formula>
    </cfRule>
  </conditionalFormatting>
  <conditionalFormatting sqref="AL10:AL26">
    <cfRule type="cellIs" dxfId="7858" priority="1782" operator="between">
      <formula>0.1</formula>
      <formula>10</formula>
    </cfRule>
    <cfRule type="cellIs" dxfId="7857" priority="1783" operator="between">
      <formula>10</formula>
      <formula>100</formula>
    </cfRule>
    <cfRule type="cellIs" dxfId="7856" priority="1778" operator="greaterThan">
      <formula>100</formula>
    </cfRule>
    <cfRule type="cellIs" dxfId="7855" priority="1779" operator="equal">
      <formula>0</formula>
    </cfRule>
    <cfRule type="cellIs" dxfId="7854" priority="1780" operator="lessThan">
      <formula>0.01</formula>
    </cfRule>
    <cfRule type="cellIs" dxfId="7853" priority="1781" operator="between">
      <formula>0.01</formula>
      <formula>0.1</formula>
    </cfRule>
  </conditionalFormatting>
  <conditionalFormatting sqref="AL28:AL38">
    <cfRule type="cellIs" dxfId="7852" priority="1760" operator="lessThan">
      <formula>0.01</formula>
    </cfRule>
    <cfRule type="cellIs" dxfId="7851" priority="1759" operator="equal">
      <formula>0</formula>
    </cfRule>
    <cfRule type="cellIs" dxfId="7850" priority="1758" operator="greaterThan">
      <formula>100</formula>
    </cfRule>
    <cfRule type="cellIs" dxfId="7849" priority="1763" operator="between">
      <formula>10</formula>
      <formula>100</formula>
    </cfRule>
    <cfRule type="cellIs" dxfId="7848" priority="1762" operator="between">
      <formula>0.1</formula>
      <formula>10</formula>
    </cfRule>
    <cfRule type="cellIs" dxfId="7847" priority="1761" operator="between">
      <formula>0.01</formula>
      <formula>0.1</formula>
    </cfRule>
  </conditionalFormatting>
  <conditionalFormatting sqref="AL40:AL41">
    <cfRule type="cellIs" dxfId="7846" priority="1743" operator="between">
      <formula>10</formula>
      <formula>100</formula>
    </cfRule>
    <cfRule type="cellIs" dxfId="7845" priority="1742" operator="between">
      <formula>0.1</formula>
      <formula>10</formula>
    </cfRule>
    <cfRule type="cellIs" dxfId="7844" priority="1741" operator="between">
      <formula>0.01</formula>
      <formula>0.1</formula>
    </cfRule>
    <cfRule type="cellIs" dxfId="7843" priority="1740" operator="lessThan">
      <formula>0.01</formula>
    </cfRule>
    <cfRule type="cellIs" dxfId="7842" priority="1738" operator="greaterThan">
      <formula>100</formula>
    </cfRule>
    <cfRule type="cellIs" dxfId="7841" priority="1739" operator="equal">
      <formula>0</formula>
    </cfRule>
  </conditionalFormatting>
  <conditionalFormatting sqref="AL43:AL45">
    <cfRule type="cellIs" dxfId="7840" priority="1722" operator="between">
      <formula>0.1</formula>
      <formula>10</formula>
    </cfRule>
    <cfRule type="cellIs" dxfId="7839" priority="1723" operator="between">
      <formula>10</formula>
      <formula>100</formula>
    </cfRule>
    <cfRule type="cellIs" dxfId="7838" priority="1721" operator="between">
      <formula>0.01</formula>
      <formula>0.1</formula>
    </cfRule>
    <cfRule type="cellIs" dxfId="7837" priority="1720" operator="lessThan">
      <formula>0.01</formula>
    </cfRule>
    <cfRule type="cellIs" dxfId="7836" priority="1719" operator="equal">
      <formula>0</formula>
    </cfRule>
    <cfRule type="cellIs" dxfId="7835" priority="1718" operator="greaterThan">
      <formula>100</formula>
    </cfRule>
  </conditionalFormatting>
  <conditionalFormatting sqref="AL47">
    <cfRule type="cellIs" dxfId="7834" priority="1703" operator="between">
      <formula>10</formula>
      <formula>100</formula>
    </cfRule>
    <cfRule type="cellIs" dxfId="7833" priority="1702" operator="between">
      <formula>0.1</formula>
      <formula>10</formula>
    </cfRule>
    <cfRule type="cellIs" dxfId="7832" priority="1701" operator="between">
      <formula>0.01</formula>
      <formula>0.1</formula>
    </cfRule>
    <cfRule type="cellIs" dxfId="7831" priority="1700" operator="lessThan">
      <formula>0.01</formula>
    </cfRule>
    <cfRule type="cellIs" dxfId="7830" priority="1699" operator="equal">
      <formula>0</formula>
    </cfRule>
    <cfRule type="cellIs" dxfId="7829" priority="1698" operator="greaterThan">
      <formula>100</formula>
    </cfRule>
  </conditionalFormatting>
  <conditionalFormatting sqref="AM2:AM4 AQ2:AQ4 AU2:AU4">
    <cfRule type="cellIs" dxfId="7828" priority="3897" operator="greaterThanOrEqual">
      <formula>100</formula>
    </cfRule>
    <cfRule type="cellIs" dxfId="7827" priority="3898" operator="between">
      <formula>10</formula>
      <formula>100</formula>
    </cfRule>
    <cfRule type="cellIs" dxfId="7826" priority="3899" operator="between">
      <formula>0.1</formula>
      <formula>10</formula>
    </cfRule>
    <cfRule type="cellIs" dxfId="7825" priority="3900" operator="between">
      <formula>0.01</formula>
      <formula>0.1</formula>
    </cfRule>
    <cfRule type="cellIs" dxfId="7824" priority="3901" operator="greaterThanOrEqual">
      <formula>100</formula>
    </cfRule>
    <cfRule type="cellIs" dxfId="7823" priority="3895" operator="greaterThan">
      <formula>100</formula>
    </cfRule>
    <cfRule type="cellIs" dxfId="7822" priority="3904" operator="between">
      <formula>0.01</formula>
      <formula>0.1</formula>
    </cfRule>
    <cfRule type="cellIs" dxfId="7821" priority="3903" operator="between">
      <formula>0.1</formula>
      <formula>10</formula>
    </cfRule>
    <cfRule type="cellIs" dxfId="7820" priority="3902" operator="between">
      <formula>10</formula>
      <formula>100</formula>
    </cfRule>
    <cfRule type="cellIs" dxfId="7819" priority="3896" operator="equal">
      <formula>0</formula>
    </cfRule>
  </conditionalFormatting>
  <conditionalFormatting sqref="AM10:AM26 AO10:AO26">
    <cfRule type="cellIs" dxfId="7818" priority="175" operator="greaterThan">
      <formula>100</formula>
    </cfRule>
    <cfRule type="cellIs" dxfId="7817" priority="181" operator="between">
      <formula>0.1</formula>
      <formula>10</formula>
    </cfRule>
    <cfRule type="cellIs" dxfId="7816" priority="182" operator="between">
      <formula>10</formula>
      <formula>100</formula>
    </cfRule>
  </conditionalFormatting>
  <conditionalFormatting sqref="AM10:AM26">
    <cfRule type="cellIs" dxfId="7815" priority="176" operator="equal">
      <formula>0</formula>
    </cfRule>
    <cfRule type="cellIs" dxfId="7814" priority="177" operator="lessThan">
      <formula>0.01</formula>
    </cfRule>
  </conditionalFormatting>
  <conditionalFormatting sqref="AM10:AM27 AO10:AO27">
    <cfRule type="cellIs" dxfId="7813" priority="180" operator="between">
      <formula>0.01</formula>
      <formula>0.1</formula>
    </cfRule>
  </conditionalFormatting>
  <conditionalFormatting sqref="AM27 AM39">
    <cfRule type="cellIs" dxfId="7812" priority="1685" operator="lessThan">
      <formula>0.01</formula>
    </cfRule>
  </conditionalFormatting>
  <conditionalFormatting sqref="AM27 AO27 AO39 AM39">
    <cfRule type="cellIs" dxfId="7811" priority="1683" operator="greaterThan">
      <formula>100</formula>
    </cfRule>
    <cfRule type="cellIs" dxfId="7810" priority="1689" operator="between">
      <formula>0.1</formula>
      <formula>10</formula>
    </cfRule>
    <cfRule type="cellIs" dxfId="7809" priority="1690" operator="between">
      <formula>10</formula>
      <formula>100</formula>
    </cfRule>
  </conditionalFormatting>
  <conditionalFormatting sqref="AM27:AM47">
    <cfRule type="cellIs" dxfId="7808" priority="1596" operator="equal">
      <formula>0</formula>
    </cfRule>
  </conditionalFormatting>
  <conditionalFormatting sqref="AM28:AM38 AO28:AO38">
    <cfRule type="cellIs" dxfId="7807" priority="1662" operator="between">
      <formula>10</formula>
      <formula>100</formula>
    </cfRule>
    <cfRule type="cellIs" dxfId="7806" priority="1649" operator="greaterThan">
      <formula>100</formula>
    </cfRule>
    <cfRule type="cellIs" dxfId="7805" priority="1661" operator="between">
      <formula>0.1</formula>
      <formula>10</formula>
    </cfRule>
    <cfRule type="cellIs" dxfId="7804" priority="1660" operator="between">
      <formula>0.01</formula>
      <formula>0.1</formula>
    </cfRule>
  </conditionalFormatting>
  <conditionalFormatting sqref="AM28:AM38">
    <cfRule type="cellIs" dxfId="7803" priority="1657" operator="lessThan">
      <formula>0.01</formula>
    </cfRule>
  </conditionalFormatting>
  <conditionalFormatting sqref="AM39:AM47 AO39:AO47">
    <cfRule type="cellIs" dxfId="7802" priority="1600" operator="between">
      <formula>0.01</formula>
      <formula>0.1</formula>
    </cfRule>
  </conditionalFormatting>
  <conditionalFormatting sqref="AM40:AM41 AO40:AO41">
    <cfRule type="cellIs" dxfId="7801" priority="1641" operator="between">
      <formula>0.1</formula>
      <formula>10</formula>
    </cfRule>
    <cfRule type="cellIs" dxfId="7800" priority="1642" operator="between">
      <formula>10</formula>
      <formula>100</formula>
    </cfRule>
    <cfRule type="cellIs" dxfId="7799" priority="1629" operator="greaterThan">
      <formula>100</formula>
    </cfRule>
  </conditionalFormatting>
  <conditionalFormatting sqref="AM40:AM41">
    <cfRule type="cellIs" dxfId="7798" priority="1637" operator="lessThan">
      <formula>0.01</formula>
    </cfRule>
  </conditionalFormatting>
  <conditionalFormatting sqref="AM43:AM45 AO43:AO45">
    <cfRule type="cellIs" dxfId="7797" priority="1609" operator="greaterThan">
      <formula>100</formula>
    </cfRule>
    <cfRule type="cellIs" dxfId="7796" priority="1622" operator="between">
      <formula>10</formula>
      <formula>100</formula>
    </cfRule>
    <cfRule type="cellIs" dxfId="7795" priority="1621" operator="between">
      <formula>0.1</formula>
      <formula>10</formula>
    </cfRule>
  </conditionalFormatting>
  <conditionalFormatting sqref="AM43:AM45">
    <cfRule type="cellIs" dxfId="7794" priority="1617" operator="lessThan">
      <formula>0.01</formula>
    </cfRule>
  </conditionalFormatting>
  <conditionalFormatting sqref="AM47 AO47">
    <cfRule type="cellIs" dxfId="7793" priority="1589" operator="greaterThan">
      <formula>100</formula>
    </cfRule>
    <cfRule type="cellIs" dxfId="7792" priority="1602" operator="between">
      <formula>10</formula>
      <formula>100</formula>
    </cfRule>
    <cfRule type="cellIs" dxfId="7791" priority="1601" operator="between">
      <formula>0.1</formula>
      <formula>10</formula>
    </cfRule>
  </conditionalFormatting>
  <conditionalFormatting sqref="AM47">
    <cfRule type="cellIs" dxfId="7790" priority="1597" operator="lessThan">
      <formula>0.01</formula>
    </cfRule>
  </conditionalFormatting>
  <conditionalFormatting sqref="AN10:AN26">
    <cfRule type="cellIs" dxfId="7789" priority="174" operator="between">
      <formula>10</formula>
      <formula>100</formula>
    </cfRule>
    <cfRule type="cellIs" dxfId="7788" priority="173" operator="between">
      <formula>0.1</formula>
      <formula>10</formula>
    </cfRule>
    <cfRule type="cellIs" dxfId="7787" priority="172" operator="between">
      <formula>0.01</formula>
      <formula>0.1</formula>
    </cfRule>
    <cfRule type="cellIs" dxfId="7786" priority="171" operator="lessThan">
      <formula>0.01</formula>
    </cfRule>
    <cfRule type="cellIs" dxfId="7785" priority="170" operator="equal">
      <formula>0</formula>
    </cfRule>
    <cfRule type="cellIs" dxfId="7784" priority="169" operator="greaterThan">
      <formula>100</formula>
    </cfRule>
  </conditionalFormatting>
  <conditionalFormatting sqref="AN28:AN38">
    <cfRule type="cellIs" dxfId="7783" priority="1645" operator="lessThan">
      <formula>0.01</formula>
    </cfRule>
    <cfRule type="cellIs" dxfId="7782" priority="1644" operator="equal">
      <formula>0</formula>
    </cfRule>
    <cfRule type="cellIs" dxfId="7781" priority="1643" operator="greaterThan">
      <formula>100</formula>
    </cfRule>
    <cfRule type="cellIs" dxfId="7780" priority="1648" operator="between">
      <formula>10</formula>
      <formula>100</formula>
    </cfRule>
    <cfRule type="cellIs" dxfId="7779" priority="1647" operator="between">
      <formula>0.1</formula>
      <formula>10</formula>
    </cfRule>
    <cfRule type="cellIs" dxfId="7778" priority="1646" operator="between">
      <formula>0.01</formula>
      <formula>0.1</formula>
    </cfRule>
  </conditionalFormatting>
  <conditionalFormatting sqref="AN40:AN41">
    <cfRule type="cellIs" dxfId="7777" priority="1625" operator="lessThan">
      <formula>0.01</formula>
    </cfRule>
    <cfRule type="cellIs" dxfId="7776" priority="1628" operator="between">
      <formula>10</formula>
      <formula>100</formula>
    </cfRule>
    <cfRule type="cellIs" dxfId="7775" priority="1627" operator="between">
      <formula>0.1</formula>
      <formula>10</formula>
    </cfRule>
    <cfRule type="cellIs" dxfId="7774" priority="1626" operator="between">
      <formula>0.01</formula>
      <formula>0.1</formula>
    </cfRule>
    <cfRule type="cellIs" dxfId="7773" priority="1623" operator="greaterThan">
      <formula>100</formula>
    </cfRule>
    <cfRule type="cellIs" dxfId="7772" priority="1624" operator="equal">
      <formula>0</formula>
    </cfRule>
  </conditionalFormatting>
  <conditionalFormatting sqref="AN43:AN45">
    <cfRule type="cellIs" dxfId="7771" priority="1607" operator="between">
      <formula>0.1</formula>
      <formula>10</formula>
    </cfRule>
    <cfRule type="cellIs" dxfId="7770" priority="1608" operator="between">
      <formula>10</formula>
      <formula>100</formula>
    </cfRule>
    <cfRule type="cellIs" dxfId="7769" priority="1606" operator="between">
      <formula>0.01</formula>
      <formula>0.1</formula>
    </cfRule>
    <cfRule type="cellIs" dxfId="7768" priority="1605" operator="lessThan">
      <formula>0.01</formula>
    </cfRule>
    <cfRule type="cellIs" dxfId="7767" priority="1604" operator="equal">
      <formula>0</formula>
    </cfRule>
    <cfRule type="cellIs" dxfId="7766" priority="1603" operator="greaterThan">
      <formula>100</formula>
    </cfRule>
  </conditionalFormatting>
  <conditionalFormatting sqref="AN47">
    <cfRule type="cellIs" dxfId="7765" priority="1585" operator="lessThan">
      <formula>0.01</formula>
    </cfRule>
    <cfRule type="cellIs" dxfId="7764" priority="1584" operator="equal">
      <formula>0</formula>
    </cfRule>
    <cfRule type="cellIs" dxfId="7763" priority="1588" operator="between">
      <formula>10</formula>
      <formula>100</formula>
    </cfRule>
    <cfRule type="cellIs" dxfId="7762" priority="1587" operator="between">
      <formula>0.1</formula>
      <formula>10</formula>
    </cfRule>
    <cfRule type="cellIs" dxfId="7761" priority="1586" operator="between">
      <formula>0.01</formula>
      <formula>0.1</formula>
    </cfRule>
    <cfRule type="cellIs" dxfId="7760" priority="1583" operator="greaterThan">
      <formula>100</formula>
    </cfRule>
  </conditionalFormatting>
  <conditionalFormatting sqref="AO10:AO26">
    <cfRule type="cellIs" dxfId="7759" priority="179" operator="lessThan">
      <formula>0.01</formula>
    </cfRule>
    <cfRule type="cellIs" dxfId="7758" priority="178" operator="equal">
      <formula>0</formula>
    </cfRule>
  </conditionalFormatting>
  <conditionalFormatting sqref="AO27 AO39">
    <cfRule type="cellIs" dxfId="7757" priority="1687" operator="lessThan">
      <formula>0.01</formula>
    </cfRule>
  </conditionalFormatting>
  <conditionalFormatting sqref="AO27:AO47">
    <cfRule type="cellIs" dxfId="7756" priority="1598" operator="equal">
      <formula>0</formula>
    </cfRule>
  </conditionalFormatting>
  <conditionalFormatting sqref="AO28:AO38">
    <cfRule type="cellIs" dxfId="7755" priority="1659" operator="lessThan">
      <formula>0.01</formula>
    </cfRule>
  </conditionalFormatting>
  <conditionalFormatting sqref="AO40:AO41">
    <cfRule type="cellIs" dxfId="7754" priority="1639" operator="lessThan">
      <formula>0.01</formula>
    </cfRule>
  </conditionalFormatting>
  <conditionalFormatting sqref="AO43:AO45">
    <cfRule type="cellIs" dxfId="7753" priority="1619" operator="lessThan">
      <formula>0.01</formula>
    </cfRule>
  </conditionalFormatting>
  <conditionalFormatting sqref="AO47">
    <cfRule type="cellIs" dxfId="7752" priority="1599" operator="lessThan">
      <formula>0.01</formula>
    </cfRule>
  </conditionalFormatting>
  <conditionalFormatting sqref="AP10:AP26">
    <cfRule type="cellIs" dxfId="7751" priority="1670" operator="greaterThan">
      <formula>100</formula>
    </cfRule>
    <cfRule type="cellIs" dxfId="7750" priority="1671" operator="equal">
      <formula>0</formula>
    </cfRule>
    <cfRule type="cellIs" dxfId="7749" priority="1672" operator="lessThan">
      <formula>0.01</formula>
    </cfRule>
    <cfRule type="cellIs" dxfId="7748" priority="1673" operator="between">
      <formula>0.01</formula>
      <formula>0.1</formula>
    </cfRule>
    <cfRule type="cellIs" dxfId="7747" priority="1674" operator="between">
      <formula>0.1</formula>
      <formula>10</formula>
    </cfRule>
    <cfRule type="cellIs" dxfId="7746" priority="1675" operator="between">
      <formula>10</formula>
      <formula>100</formula>
    </cfRule>
  </conditionalFormatting>
  <conditionalFormatting sqref="AP28:AP38">
    <cfRule type="cellIs" dxfId="7745" priority="1650" operator="greaterThan">
      <formula>100</formula>
    </cfRule>
    <cfRule type="cellIs" dxfId="7744" priority="1655" operator="between">
      <formula>10</formula>
      <formula>100</formula>
    </cfRule>
    <cfRule type="cellIs" dxfId="7743" priority="1654" operator="between">
      <formula>0.1</formula>
      <formula>10</formula>
    </cfRule>
    <cfRule type="cellIs" dxfId="7742" priority="1653" operator="between">
      <formula>0.01</formula>
      <formula>0.1</formula>
    </cfRule>
    <cfRule type="cellIs" dxfId="7741" priority="1652" operator="lessThan">
      <formula>0.01</formula>
    </cfRule>
    <cfRule type="cellIs" dxfId="7740" priority="1651" operator="equal">
      <formula>0</formula>
    </cfRule>
  </conditionalFormatting>
  <conditionalFormatting sqref="AP40:AP41">
    <cfRule type="cellIs" dxfId="7739" priority="1630" operator="greaterThan">
      <formula>100</formula>
    </cfRule>
    <cfRule type="cellIs" dxfId="7738" priority="1631" operator="equal">
      <formula>0</formula>
    </cfRule>
    <cfRule type="cellIs" dxfId="7737" priority="1632" operator="lessThan">
      <formula>0.01</formula>
    </cfRule>
    <cfRule type="cellIs" dxfId="7736" priority="1634" operator="between">
      <formula>0.1</formula>
      <formula>10</formula>
    </cfRule>
    <cfRule type="cellIs" dxfId="7735" priority="1635" operator="between">
      <formula>10</formula>
      <formula>100</formula>
    </cfRule>
    <cfRule type="cellIs" dxfId="7734" priority="1633" operator="between">
      <formula>0.01</formula>
      <formula>0.1</formula>
    </cfRule>
  </conditionalFormatting>
  <conditionalFormatting sqref="AP43:AP45">
    <cfRule type="cellIs" dxfId="7733" priority="1610" operator="greaterThan">
      <formula>100</formula>
    </cfRule>
    <cfRule type="cellIs" dxfId="7732" priority="1614" operator="between">
      <formula>0.1</formula>
      <formula>10</formula>
    </cfRule>
    <cfRule type="cellIs" dxfId="7731" priority="1611" operator="equal">
      <formula>0</formula>
    </cfRule>
    <cfRule type="cellIs" dxfId="7730" priority="1612" operator="lessThan">
      <formula>0.01</formula>
    </cfRule>
    <cfRule type="cellIs" dxfId="7729" priority="1615" operator="between">
      <formula>10</formula>
      <formula>100</formula>
    </cfRule>
    <cfRule type="cellIs" dxfId="7728" priority="1613" operator="between">
      <formula>0.01</formula>
      <formula>0.1</formula>
    </cfRule>
  </conditionalFormatting>
  <conditionalFormatting sqref="AP47">
    <cfRule type="cellIs" dxfId="7727" priority="1590" operator="greaterThan">
      <formula>100</formula>
    </cfRule>
    <cfRule type="cellIs" dxfId="7726" priority="1592" operator="lessThan">
      <formula>0.01</formula>
    </cfRule>
    <cfRule type="cellIs" dxfId="7725" priority="1593" operator="between">
      <formula>0.01</formula>
      <formula>0.1</formula>
    </cfRule>
    <cfRule type="cellIs" dxfId="7724" priority="1594" operator="between">
      <formula>0.1</formula>
      <formula>10</formula>
    </cfRule>
    <cfRule type="cellIs" dxfId="7723" priority="1595" operator="between">
      <formula>10</formula>
      <formula>100</formula>
    </cfRule>
    <cfRule type="cellIs" dxfId="7722" priority="1591" operator="equal">
      <formula>0</formula>
    </cfRule>
  </conditionalFormatting>
  <conditionalFormatting sqref="AQ10:AQ26 AS10:AS26">
    <cfRule type="cellIs" dxfId="7721" priority="167" operator="between">
      <formula>0.1</formula>
      <formula>10</formula>
    </cfRule>
    <cfRule type="cellIs" dxfId="7720" priority="168" operator="between">
      <formula>10</formula>
      <formula>100</formula>
    </cfRule>
    <cfRule type="cellIs" dxfId="7719" priority="161" operator="greaterThan">
      <formula>100</formula>
    </cfRule>
  </conditionalFormatting>
  <conditionalFormatting sqref="AQ10:AQ26">
    <cfRule type="cellIs" dxfId="7718" priority="162" operator="equal">
      <formula>0</formula>
    </cfRule>
    <cfRule type="cellIs" dxfId="7717" priority="163" operator="lessThan">
      <formula>0.01</formula>
    </cfRule>
  </conditionalFormatting>
  <conditionalFormatting sqref="AQ10:AQ27 AS10:AS27">
    <cfRule type="cellIs" dxfId="7716" priority="166" operator="between">
      <formula>0.01</formula>
      <formula>0.1</formula>
    </cfRule>
  </conditionalFormatting>
  <conditionalFormatting sqref="AQ27 AQ39">
    <cfRule type="cellIs" dxfId="7715" priority="1577" operator="lessThan">
      <formula>0.01</formula>
    </cfRule>
  </conditionalFormatting>
  <conditionalFormatting sqref="AQ27 AS27 AS39 AQ39">
    <cfRule type="cellIs" dxfId="7714" priority="1582" operator="between">
      <formula>10</formula>
      <formula>100</formula>
    </cfRule>
    <cfRule type="cellIs" dxfId="7713" priority="1581" operator="between">
      <formula>0.1</formula>
      <formula>10</formula>
    </cfRule>
    <cfRule type="cellIs" dxfId="7712" priority="1575" operator="greaterThan">
      <formula>100</formula>
    </cfRule>
  </conditionalFormatting>
  <conditionalFormatting sqref="AQ27:AQ47">
    <cfRule type="cellIs" dxfId="7711" priority="1488" operator="equal">
      <formula>0</formula>
    </cfRule>
  </conditionalFormatting>
  <conditionalFormatting sqref="AQ28:AQ38 AS28:AS38">
    <cfRule type="cellIs" dxfId="7710" priority="1541" operator="greaterThan">
      <formula>100</formula>
    </cfRule>
    <cfRule type="cellIs" dxfId="7709" priority="1554" operator="between">
      <formula>10</formula>
      <formula>100</formula>
    </cfRule>
    <cfRule type="cellIs" dxfId="7708" priority="1553" operator="between">
      <formula>0.1</formula>
      <formula>10</formula>
    </cfRule>
    <cfRule type="cellIs" dxfId="7707" priority="1552" operator="between">
      <formula>0.01</formula>
      <formula>0.1</formula>
    </cfRule>
  </conditionalFormatting>
  <conditionalFormatting sqref="AQ28:AQ38">
    <cfRule type="cellIs" dxfId="7706" priority="1549" operator="lessThan">
      <formula>0.01</formula>
    </cfRule>
  </conditionalFormatting>
  <conditionalFormatting sqref="AQ39:AQ47 AS39:AS47">
    <cfRule type="cellIs" dxfId="7705" priority="1492" operator="between">
      <formula>0.01</formula>
      <formula>0.1</formula>
    </cfRule>
  </conditionalFormatting>
  <conditionalFormatting sqref="AQ40:AQ41 AS40:AS41">
    <cfRule type="cellIs" dxfId="7704" priority="1521" operator="greaterThan">
      <formula>100</formula>
    </cfRule>
    <cfRule type="cellIs" dxfId="7703" priority="1533" operator="between">
      <formula>0.1</formula>
      <formula>10</formula>
    </cfRule>
    <cfRule type="cellIs" dxfId="7702" priority="1534" operator="between">
      <formula>10</formula>
      <formula>100</formula>
    </cfRule>
  </conditionalFormatting>
  <conditionalFormatting sqref="AQ40:AQ41">
    <cfRule type="cellIs" dxfId="7701" priority="1529" operator="lessThan">
      <formula>0.01</formula>
    </cfRule>
  </conditionalFormatting>
  <conditionalFormatting sqref="AQ43:AQ45 AS43:AS45">
    <cfRule type="cellIs" dxfId="7700" priority="1501" operator="greaterThan">
      <formula>100</formula>
    </cfRule>
    <cfRule type="cellIs" dxfId="7699" priority="1513" operator="between">
      <formula>0.1</formula>
      <formula>10</formula>
    </cfRule>
    <cfRule type="cellIs" dxfId="7698" priority="1514" operator="between">
      <formula>10</formula>
      <formula>100</formula>
    </cfRule>
  </conditionalFormatting>
  <conditionalFormatting sqref="AQ43:AQ45">
    <cfRule type="cellIs" dxfId="7697" priority="1509" operator="lessThan">
      <formula>0.01</formula>
    </cfRule>
  </conditionalFormatting>
  <conditionalFormatting sqref="AQ47 AS47">
    <cfRule type="cellIs" dxfId="7696" priority="1493" operator="between">
      <formula>0.1</formula>
      <formula>10</formula>
    </cfRule>
    <cfRule type="cellIs" dxfId="7695" priority="1481" operator="greaterThan">
      <formula>100</formula>
    </cfRule>
    <cfRule type="cellIs" dxfId="7694" priority="1494" operator="between">
      <formula>10</formula>
      <formula>100</formula>
    </cfRule>
  </conditionalFormatting>
  <conditionalFormatting sqref="AQ47">
    <cfRule type="cellIs" dxfId="7693" priority="1489" operator="lessThan">
      <formula>0.01</formula>
    </cfRule>
  </conditionalFormatting>
  <conditionalFormatting sqref="AR10:AR26">
    <cfRule type="cellIs" dxfId="7692" priority="155" operator="greaterThan">
      <formula>100</formula>
    </cfRule>
    <cfRule type="cellIs" dxfId="7691" priority="160" operator="between">
      <formula>10</formula>
      <formula>100</formula>
    </cfRule>
    <cfRule type="cellIs" dxfId="7690" priority="157" operator="lessThan">
      <formula>0.01</formula>
    </cfRule>
    <cfRule type="cellIs" dxfId="7689" priority="159" operator="between">
      <formula>0.1</formula>
      <formula>10</formula>
    </cfRule>
    <cfRule type="cellIs" dxfId="7688" priority="156" operator="equal">
      <formula>0</formula>
    </cfRule>
    <cfRule type="cellIs" dxfId="7687" priority="158" operator="between">
      <formula>0.01</formula>
      <formula>0.1</formula>
    </cfRule>
  </conditionalFormatting>
  <conditionalFormatting sqref="AR28:AR38">
    <cfRule type="cellIs" dxfId="7686" priority="1540" operator="between">
      <formula>10</formula>
      <formula>100</formula>
    </cfRule>
    <cfRule type="cellIs" dxfId="7685" priority="1539" operator="between">
      <formula>0.1</formula>
      <formula>10</formula>
    </cfRule>
    <cfRule type="cellIs" dxfId="7684" priority="1535" operator="greaterThan">
      <formula>100</formula>
    </cfRule>
    <cfRule type="cellIs" dxfId="7683" priority="1538" operator="between">
      <formula>0.01</formula>
      <formula>0.1</formula>
    </cfRule>
    <cfRule type="cellIs" dxfId="7682" priority="1537" operator="lessThan">
      <formula>0.01</formula>
    </cfRule>
    <cfRule type="cellIs" dxfId="7681" priority="1536" operator="equal">
      <formula>0</formula>
    </cfRule>
  </conditionalFormatting>
  <conditionalFormatting sqref="AR40:AR41">
    <cfRule type="cellIs" dxfId="7680" priority="1516" operator="equal">
      <formula>0</formula>
    </cfRule>
    <cfRule type="cellIs" dxfId="7679" priority="1518" operator="between">
      <formula>0.01</formula>
      <formula>0.1</formula>
    </cfRule>
    <cfRule type="cellIs" dxfId="7678" priority="1517" operator="lessThan">
      <formula>0.01</formula>
    </cfRule>
    <cfRule type="cellIs" dxfId="7677" priority="1520" operator="between">
      <formula>10</formula>
      <formula>100</formula>
    </cfRule>
    <cfRule type="cellIs" dxfId="7676" priority="1519" operator="between">
      <formula>0.1</formula>
      <formula>10</formula>
    </cfRule>
    <cfRule type="cellIs" dxfId="7675" priority="1515" operator="greaterThan">
      <formula>100</formula>
    </cfRule>
  </conditionalFormatting>
  <conditionalFormatting sqref="AR43:AR45">
    <cfRule type="cellIs" dxfId="7674" priority="1496" operator="equal">
      <formula>0</formula>
    </cfRule>
    <cfRule type="cellIs" dxfId="7673" priority="1500" operator="between">
      <formula>10</formula>
      <formula>100</formula>
    </cfRule>
    <cfRule type="cellIs" dxfId="7672" priority="1495" operator="greaterThan">
      <formula>100</formula>
    </cfRule>
    <cfRule type="cellIs" dxfId="7671" priority="1499" operator="between">
      <formula>0.1</formula>
      <formula>10</formula>
    </cfRule>
    <cfRule type="cellIs" dxfId="7670" priority="1498" operator="between">
      <formula>0.01</formula>
      <formula>0.1</formula>
    </cfRule>
    <cfRule type="cellIs" dxfId="7669" priority="1497" operator="lessThan">
      <formula>0.01</formula>
    </cfRule>
  </conditionalFormatting>
  <conditionalFormatting sqref="AR47">
    <cfRule type="cellIs" dxfId="7668" priority="1478" operator="between">
      <formula>0.01</formula>
      <formula>0.1</formula>
    </cfRule>
    <cfRule type="cellIs" dxfId="7667" priority="1480" operator="between">
      <formula>10</formula>
      <formula>100</formula>
    </cfRule>
    <cfRule type="cellIs" dxfId="7666" priority="1477" operator="lessThan">
      <formula>0.01</formula>
    </cfRule>
    <cfRule type="cellIs" dxfId="7665" priority="1476" operator="equal">
      <formula>0</formula>
    </cfRule>
    <cfRule type="cellIs" dxfId="7664" priority="1475" operator="greaterThan">
      <formula>100</formula>
    </cfRule>
    <cfRule type="cellIs" dxfId="7663" priority="1479" operator="between">
      <formula>0.1</formula>
      <formula>10</formula>
    </cfRule>
  </conditionalFormatting>
  <conditionalFormatting sqref="AS10:AS26">
    <cfRule type="cellIs" dxfId="7662" priority="165" operator="lessThan">
      <formula>0.01</formula>
    </cfRule>
    <cfRule type="cellIs" dxfId="7661" priority="164" operator="equal">
      <formula>0</formula>
    </cfRule>
  </conditionalFormatting>
  <conditionalFormatting sqref="AS27 AS39">
    <cfRule type="cellIs" dxfId="7660" priority="1579" operator="lessThan">
      <formula>0.01</formula>
    </cfRule>
  </conditionalFormatting>
  <conditionalFormatting sqref="AS27:AS47">
    <cfRule type="cellIs" dxfId="7659" priority="1490" operator="equal">
      <formula>0</formula>
    </cfRule>
  </conditionalFormatting>
  <conditionalFormatting sqref="AS28:AS38">
    <cfRule type="cellIs" dxfId="7658" priority="1551" operator="lessThan">
      <formula>0.01</formula>
    </cfRule>
  </conditionalFormatting>
  <conditionalFormatting sqref="AS40:AS41">
    <cfRule type="cellIs" dxfId="7657" priority="1531" operator="lessThan">
      <formula>0.01</formula>
    </cfRule>
  </conditionalFormatting>
  <conditionalFormatting sqref="AS43:AS45">
    <cfRule type="cellIs" dxfId="7656" priority="1511" operator="lessThan">
      <formula>0.01</formula>
    </cfRule>
  </conditionalFormatting>
  <conditionalFormatting sqref="AS47">
    <cfRule type="cellIs" dxfId="7655" priority="1491" operator="lessThan">
      <formula>0.01</formula>
    </cfRule>
  </conditionalFormatting>
  <conditionalFormatting sqref="AT10:AT26">
    <cfRule type="cellIs" dxfId="7654" priority="1565" operator="between">
      <formula>0.01</formula>
      <formula>0.1</formula>
    </cfRule>
    <cfRule type="cellIs" dxfId="7653" priority="1564" operator="lessThan">
      <formula>0.01</formula>
    </cfRule>
    <cfRule type="cellIs" dxfId="7652" priority="1563" operator="equal">
      <formula>0</formula>
    </cfRule>
    <cfRule type="cellIs" dxfId="7651" priority="1562" operator="greaterThan">
      <formula>100</formula>
    </cfRule>
    <cfRule type="cellIs" dxfId="7650" priority="1566" operator="between">
      <formula>0.1</formula>
      <formula>10</formula>
    </cfRule>
    <cfRule type="cellIs" dxfId="7649" priority="1567" operator="between">
      <formula>10</formula>
      <formula>100</formula>
    </cfRule>
  </conditionalFormatting>
  <conditionalFormatting sqref="AT28:AT38">
    <cfRule type="cellIs" dxfId="7648" priority="1546" operator="between">
      <formula>0.1</formula>
      <formula>10</formula>
    </cfRule>
    <cfRule type="cellIs" dxfId="7647" priority="1545" operator="between">
      <formula>0.01</formula>
      <formula>0.1</formula>
    </cfRule>
    <cfRule type="cellIs" dxfId="7646" priority="1547" operator="between">
      <formula>10</formula>
      <formula>100</formula>
    </cfRule>
    <cfRule type="cellIs" dxfId="7645" priority="1542" operator="greaterThan">
      <formula>100</formula>
    </cfRule>
    <cfRule type="cellIs" dxfId="7644" priority="1543" operator="equal">
      <formula>0</formula>
    </cfRule>
    <cfRule type="cellIs" dxfId="7643" priority="1544" operator="lessThan">
      <formula>0.01</formula>
    </cfRule>
  </conditionalFormatting>
  <conditionalFormatting sqref="AT40:AT41">
    <cfRule type="cellIs" dxfId="7642" priority="1523" operator="equal">
      <formula>0</formula>
    </cfRule>
    <cfRule type="cellIs" dxfId="7641" priority="1524" operator="lessThan">
      <formula>0.01</formula>
    </cfRule>
    <cfRule type="cellIs" dxfId="7640" priority="1525" operator="between">
      <formula>0.01</formula>
      <formula>0.1</formula>
    </cfRule>
    <cfRule type="cellIs" dxfId="7639" priority="1526" operator="between">
      <formula>0.1</formula>
      <formula>10</formula>
    </cfRule>
    <cfRule type="cellIs" dxfId="7638" priority="1527" operator="between">
      <formula>10</formula>
      <formula>100</formula>
    </cfRule>
    <cfRule type="cellIs" dxfId="7637" priority="1522" operator="greaterThan">
      <formula>100</formula>
    </cfRule>
  </conditionalFormatting>
  <conditionalFormatting sqref="AT43:AT45">
    <cfRule type="cellIs" dxfId="7636" priority="1507" operator="between">
      <formula>10</formula>
      <formula>100</formula>
    </cfRule>
    <cfRule type="cellIs" dxfId="7635" priority="1506" operator="between">
      <formula>0.1</formula>
      <formula>10</formula>
    </cfRule>
    <cfRule type="cellIs" dxfId="7634" priority="1505" operator="between">
      <formula>0.01</formula>
      <formula>0.1</formula>
    </cfRule>
    <cfRule type="cellIs" dxfId="7633" priority="1502" operator="greaterThan">
      <formula>100</formula>
    </cfRule>
    <cfRule type="cellIs" dxfId="7632" priority="1503" operator="equal">
      <formula>0</formula>
    </cfRule>
    <cfRule type="cellIs" dxfId="7631" priority="1504" operator="lessThan">
      <formula>0.01</formula>
    </cfRule>
  </conditionalFormatting>
  <conditionalFormatting sqref="AT47">
    <cfRule type="cellIs" dxfId="7630" priority="1487" operator="between">
      <formula>10</formula>
      <formula>100</formula>
    </cfRule>
    <cfRule type="cellIs" dxfId="7629" priority="1486" operator="between">
      <formula>0.1</formula>
      <formula>10</formula>
    </cfRule>
    <cfRule type="cellIs" dxfId="7628" priority="1484" operator="lessThan">
      <formula>0.01</formula>
    </cfRule>
    <cfRule type="cellIs" dxfId="7627" priority="1483" operator="equal">
      <formula>0</formula>
    </cfRule>
    <cfRule type="cellIs" dxfId="7626" priority="1482" operator="greaterThan">
      <formula>100</formula>
    </cfRule>
    <cfRule type="cellIs" dxfId="7625" priority="1485" operator="between">
      <formula>0.01</formula>
      <formula>0.1</formula>
    </cfRule>
  </conditionalFormatting>
  <conditionalFormatting sqref="AU10:AU26 AW10:AW26">
    <cfRule type="cellIs" dxfId="7624" priority="153" operator="between">
      <formula>0.1</formula>
      <formula>10</formula>
    </cfRule>
    <cfRule type="cellIs" dxfId="7623" priority="147" operator="greaterThan">
      <formula>100</formula>
    </cfRule>
    <cfRule type="cellIs" dxfId="7622" priority="154" operator="between">
      <formula>10</formula>
      <formula>100</formula>
    </cfRule>
  </conditionalFormatting>
  <conditionalFormatting sqref="AU10:AU26">
    <cfRule type="cellIs" dxfId="7621" priority="148" operator="equal">
      <formula>0</formula>
    </cfRule>
    <cfRule type="cellIs" dxfId="7620" priority="149" operator="lessThan">
      <formula>0.01</formula>
    </cfRule>
  </conditionalFormatting>
  <conditionalFormatting sqref="AU10:AU27 AW10:AW27">
    <cfRule type="cellIs" dxfId="7619" priority="152" operator="between">
      <formula>0.01</formula>
      <formula>0.1</formula>
    </cfRule>
  </conditionalFormatting>
  <conditionalFormatting sqref="AU27 AU39">
    <cfRule type="cellIs" dxfId="7618" priority="1469" operator="lessThan">
      <formula>0.01</formula>
    </cfRule>
  </conditionalFormatting>
  <conditionalFormatting sqref="AU27 AW27 AW39 AU39">
    <cfRule type="cellIs" dxfId="7617" priority="1467" operator="greaterThan">
      <formula>100</formula>
    </cfRule>
    <cfRule type="cellIs" dxfId="7616" priority="1473" operator="between">
      <formula>0.1</formula>
      <formula>10</formula>
    </cfRule>
    <cfRule type="cellIs" dxfId="7615" priority="1474" operator="between">
      <formula>10</formula>
      <formula>100</formula>
    </cfRule>
  </conditionalFormatting>
  <conditionalFormatting sqref="AU27:AU47">
    <cfRule type="cellIs" dxfId="7614" priority="1380" operator="equal">
      <formula>0</formula>
    </cfRule>
  </conditionalFormatting>
  <conditionalFormatting sqref="AU28:AU38 AW28:AW38">
    <cfRule type="cellIs" dxfId="7613" priority="1444" operator="between">
      <formula>0.01</formula>
      <formula>0.1</formula>
    </cfRule>
    <cfRule type="cellIs" dxfId="7612" priority="1445" operator="between">
      <formula>0.1</formula>
      <formula>10</formula>
    </cfRule>
    <cfRule type="cellIs" dxfId="7611" priority="1446" operator="between">
      <formula>10</formula>
      <formula>100</formula>
    </cfRule>
    <cfRule type="cellIs" dxfId="7610" priority="1433" operator="greaterThan">
      <formula>100</formula>
    </cfRule>
  </conditionalFormatting>
  <conditionalFormatting sqref="AU28:AU38">
    <cfRule type="cellIs" dxfId="7609" priority="1441" operator="lessThan">
      <formula>0.01</formula>
    </cfRule>
  </conditionalFormatting>
  <conditionalFormatting sqref="AU39:AU47 AW39:AW47">
    <cfRule type="cellIs" dxfId="7608" priority="1384" operator="between">
      <formula>0.01</formula>
      <formula>0.1</formula>
    </cfRule>
  </conditionalFormatting>
  <conditionalFormatting sqref="AU40:AU41 AW40:AW41">
    <cfRule type="cellIs" dxfId="7607" priority="1426" operator="between">
      <formula>10</formula>
      <formula>100</formula>
    </cfRule>
    <cfRule type="cellIs" dxfId="7606" priority="1425" operator="between">
      <formula>0.1</formula>
      <formula>10</formula>
    </cfRule>
    <cfRule type="cellIs" dxfId="7605" priority="1413" operator="greaterThan">
      <formula>100</formula>
    </cfRule>
  </conditionalFormatting>
  <conditionalFormatting sqref="AU40:AU41">
    <cfRule type="cellIs" dxfId="7604" priority="1421" operator="lessThan">
      <formula>0.01</formula>
    </cfRule>
  </conditionalFormatting>
  <conditionalFormatting sqref="AU43:AU45 AW43:AW45">
    <cfRule type="cellIs" dxfId="7603" priority="1405" operator="between">
      <formula>0.1</formula>
      <formula>10</formula>
    </cfRule>
    <cfRule type="cellIs" dxfId="7602" priority="1406" operator="between">
      <formula>10</formula>
      <formula>100</formula>
    </cfRule>
    <cfRule type="cellIs" dxfId="7601" priority="1393" operator="greaterThan">
      <formula>100</formula>
    </cfRule>
  </conditionalFormatting>
  <conditionalFormatting sqref="AU43:AU45">
    <cfRule type="cellIs" dxfId="7600" priority="1401" operator="lessThan">
      <formula>0.01</formula>
    </cfRule>
  </conditionalFormatting>
  <conditionalFormatting sqref="AU47 AW47">
    <cfRule type="cellIs" dxfId="7599" priority="1386" operator="between">
      <formula>10</formula>
      <formula>100</formula>
    </cfRule>
    <cfRule type="cellIs" dxfId="7598" priority="1385" operator="between">
      <formula>0.1</formula>
      <formula>10</formula>
    </cfRule>
    <cfRule type="cellIs" dxfId="7597" priority="1373" operator="greaterThan">
      <formula>100</formula>
    </cfRule>
  </conditionalFormatting>
  <conditionalFormatting sqref="AU47">
    <cfRule type="cellIs" dxfId="7596" priority="1381" operator="lessThan">
      <formula>0.01</formula>
    </cfRule>
  </conditionalFormatting>
  <conditionalFormatting sqref="AV10:AV26">
    <cfRule type="cellIs" dxfId="7595" priority="143" operator="lessThan">
      <formula>0.01</formula>
    </cfRule>
    <cfRule type="cellIs" dxfId="7594" priority="142" operator="equal">
      <formula>0</formula>
    </cfRule>
    <cfRule type="cellIs" dxfId="7593" priority="144" operator="between">
      <formula>0.01</formula>
      <formula>0.1</formula>
    </cfRule>
    <cfRule type="cellIs" dxfId="7592" priority="145" operator="between">
      <formula>0.1</formula>
      <formula>10</formula>
    </cfRule>
    <cfRule type="cellIs" dxfId="7591" priority="146" operator="between">
      <formula>10</formula>
      <formula>100</formula>
    </cfRule>
    <cfRule type="cellIs" dxfId="7590" priority="141" operator="greaterThan">
      <formula>100</formula>
    </cfRule>
  </conditionalFormatting>
  <conditionalFormatting sqref="AV28:AV38">
    <cfRule type="cellIs" dxfId="7589" priority="1429" operator="lessThan">
      <formula>0.01</formula>
    </cfRule>
    <cfRule type="cellIs" dxfId="7588" priority="1430" operator="between">
      <formula>0.01</formula>
      <formula>0.1</formula>
    </cfRule>
    <cfRule type="cellIs" dxfId="7587" priority="1427" operator="greaterThan">
      <formula>100</formula>
    </cfRule>
    <cfRule type="cellIs" dxfId="7586" priority="1432" operator="between">
      <formula>10</formula>
      <formula>100</formula>
    </cfRule>
    <cfRule type="cellIs" dxfId="7585" priority="1431" operator="between">
      <formula>0.1</formula>
      <formula>10</formula>
    </cfRule>
    <cfRule type="cellIs" dxfId="7584" priority="1428" operator="equal">
      <formula>0</formula>
    </cfRule>
  </conditionalFormatting>
  <conditionalFormatting sqref="AV40:AV41">
    <cfRule type="cellIs" dxfId="7583" priority="1412" operator="between">
      <formula>10</formula>
      <formula>100</formula>
    </cfRule>
    <cfRule type="cellIs" dxfId="7582" priority="1410" operator="between">
      <formula>0.01</formula>
      <formula>0.1</formula>
    </cfRule>
    <cfRule type="cellIs" dxfId="7581" priority="1409" operator="lessThan">
      <formula>0.01</formula>
    </cfRule>
    <cfRule type="cellIs" dxfId="7580" priority="1408" operator="equal">
      <formula>0</formula>
    </cfRule>
    <cfRule type="cellIs" dxfId="7579" priority="1411" operator="between">
      <formula>0.1</formula>
      <formula>10</formula>
    </cfRule>
    <cfRule type="cellIs" dxfId="7578" priority="1407" operator="greaterThan">
      <formula>100</formula>
    </cfRule>
  </conditionalFormatting>
  <conditionalFormatting sqref="AV43:AV45">
    <cfRule type="cellIs" dxfId="7577" priority="1389" operator="lessThan">
      <formula>0.01</formula>
    </cfRule>
    <cfRule type="cellIs" dxfId="7576" priority="1387" operator="greaterThan">
      <formula>100</formula>
    </cfRule>
    <cfRule type="cellIs" dxfId="7575" priority="1388" operator="equal">
      <formula>0</formula>
    </cfRule>
    <cfRule type="cellIs" dxfId="7574" priority="1390" operator="between">
      <formula>0.01</formula>
      <formula>0.1</formula>
    </cfRule>
    <cfRule type="cellIs" dxfId="7573" priority="1392" operator="between">
      <formula>10</formula>
      <formula>100</formula>
    </cfRule>
    <cfRule type="cellIs" dxfId="7572" priority="1391" operator="between">
      <formula>0.1</formula>
      <formula>10</formula>
    </cfRule>
  </conditionalFormatting>
  <conditionalFormatting sqref="AV47">
    <cfRule type="cellIs" dxfId="7571" priority="1370" operator="between">
      <formula>0.01</formula>
      <formula>0.1</formula>
    </cfRule>
    <cfRule type="cellIs" dxfId="7570" priority="1369" operator="lessThan">
      <formula>0.01</formula>
    </cfRule>
    <cfRule type="cellIs" dxfId="7569" priority="1367" operator="greaterThan">
      <formula>100</formula>
    </cfRule>
    <cfRule type="cellIs" dxfId="7568" priority="1368" operator="equal">
      <formula>0</formula>
    </cfRule>
    <cfRule type="cellIs" dxfId="7567" priority="1372" operator="between">
      <formula>10</formula>
      <formula>100</formula>
    </cfRule>
    <cfRule type="cellIs" dxfId="7566" priority="1371" operator="between">
      <formula>0.1</formula>
      <formula>10</formula>
    </cfRule>
  </conditionalFormatting>
  <conditionalFormatting sqref="AW10:AW26">
    <cfRule type="cellIs" dxfId="7565" priority="150" operator="equal">
      <formula>0</formula>
    </cfRule>
    <cfRule type="cellIs" dxfId="7564" priority="151" operator="lessThan">
      <formula>0.01</formula>
    </cfRule>
  </conditionalFormatting>
  <conditionalFormatting sqref="AW27 AW39">
    <cfRule type="cellIs" dxfId="7563" priority="1471" operator="lessThan">
      <formula>0.01</formula>
    </cfRule>
  </conditionalFormatting>
  <conditionalFormatting sqref="AW27:AW47">
    <cfRule type="cellIs" dxfId="7562" priority="1382" operator="equal">
      <formula>0</formula>
    </cfRule>
  </conditionalFormatting>
  <conditionalFormatting sqref="AW28:AW38">
    <cfRule type="cellIs" dxfId="7561" priority="1443" operator="lessThan">
      <formula>0.01</formula>
    </cfRule>
  </conditionalFormatting>
  <conditionalFormatting sqref="AW40:AW41">
    <cfRule type="cellIs" dxfId="7560" priority="1423" operator="lessThan">
      <formula>0.01</formula>
    </cfRule>
  </conditionalFormatting>
  <conditionalFormatting sqref="AW43:AW45">
    <cfRule type="cellIs" dxfId="7559" priority="1403" operator="lessThan">
      <formula>0.01</formula>
    </cfRule>
  </conditionalFormatting>
  <conditionalFormatting sqref="AW47">
    <cfRule type="cellIs" dxfId="7558" priority="1383" operator="lessThan">
      <formula>0.01</formula>
    </cfRule>
  </conditionalFormatting>
  <conditionalFormatting sqref="AX10:AX26">
    <cfRule type="cellIs" dxfId="7557" priority="1459" operator="between">
      <formula>10</formula>
      <formula>100</formula>
    </cfRule>
    <cfRule type="cellIs" dxfId="7556" priority="1454" operator="greaterThan">
      <formula>100</formula>
    </cfRule>
    <cfRule type="cellIs" dxfId="7555" priority="1455" operator="equal">
      <formula>0</formula>
    </cfRule>
    <cfRule type="cellIs" dxfId="7554" priority="1456" operator="lessThan">
      <formula>0.01</formula>
    </cfRule>
    <cfRule type="cellIs" dxfId="7553" priority="1457" operator="between">
      <formula>0.01</formula>
      <formula>0.1</formula>
    </cfRule>
    <cfRule type="cellIs" dxfId="7552" priority="1458" operator="between">
      <formula>0.1</formula>
      <formula>10</formula>
    </cfRule>
  </conditionalFormatting>
  <conditionalFormatting sqref="AX28:AX38">
    <cfRule type="cellIs" dxfId="7551" priority="1434" operator="greaterThan">
      <formula>100</formula>
    </cfRule>
    <cfRule type="cellIs" dxfId="7550" priority="1436" operator="lessThan">
      <formula>0.01</formula>
    </cfRule>
    <cfRule type="cellIs" dxfId="7549" priority="1437" operator="between">
      <formula>0.01</formula>
      <formula>0.1</formula>
    </cfRule>
    <cfRule type="cellIs" dxfId="7548" priority="1438" operator="between">
      <formula>0.1</formula>
      <formula>10</formula>
    </cfRule>
    <cfRule type="cellIs" dxfId="7547" priority="1439" operator="between">
      <formula>10</formula>
      <formula>100</formula>
    </cfRule>
    <cfRule type="cellIs" dxfId="7546" priority="1435" operator="equal">
      <formula>0</formula>
    </cfRule>
  </conditionalFormatting>
  <conditionalFormatting sqref="AX40:AX41">
    <cfRule type="cellIs" dxfId="7545" priority="1418" operator="between">
      <formula>0.1</formula>
      <formula>10</formula>
    </cfRule>
    <cfRule type="cellIs" dxfId="7544" priority="1417" operator="between">
      <formula>0.01</formula>
      <formula>0.1</formula>
    </cfRule>
    <cfRule type="cellIs" dxfId="7543" priority="1419" operator="between">
      <formula>10</formula>
      <formula>100</formula>
    </cfRule>
    <cfRule type="cellIs" dxfId="7542" priority="1416" operator="lessThan">
      <formula>0.01</formula>
    </cfRule>
    <cfRule type="cellIs" dxfId="7541" priority="1415" operator="equal">
      <formula>0</formula>
    </cfRule>
    <cfRule type="cellIs" dxfId="7540" priority="1414" operator="greaterThan">
      <formula>100</formula>
    </cfRule>
  </conditionalFormatting>
  <conditionalFormatting sqref="AX43:AX45">
    <cfRule type="cellIs" dxfId="7539" priority="1398" operator="between">
      <formula>0.1</formula>
      <formula>10</formula>
    </cfRule>
    <cfRule type="cellIs" dxfId="7538" priority="1396" operator="lessThan">
      <formula>0.01</formula>
    </cfRule>
    <cfRule type="cellIs" dxfId="7537" priority="1395" operator="equal">
      <formula>0</formula>
    </cfRule>
    <cfRule type="cellIs" dxfId="7536" priority="1394" operator="greaterThan">
      <formula>100</formula>
    </cfRule>
    <cfRule type="cellIs" dxfId="7535" priority="1399" operator="between">
      <formula>10</formula>
      <formula>100</formula>
    </cfRule>
    <cfRule type="cellIs" dxfId="7534" priority="1397" operator="between">
      <formula>0.01</formula>
      <formula>0.1</formula>
    </cfRule>
  </conditionalFormatting>
  <conditionalFormatting sqref="AX47">
    <cfRule type="cellIs" dxfId="7533" priority="1379" operator="between">
      <formula>10</formula>
      <formula>100</formula>
    </cfRule>
    <cfRule type="cellIs" dxfId="7532" priority="1375" operator="equal">
      <formula>0</formula>
    </cfRule>
    <cfRule type="cellIs" dxfId="7531" priority="1376" operator="lessThan">
      <formula>0.01</formula>
    </cfRule>
    <cfRule type="cellIs" dxfId="7530" priority="1377" operator="between">
      <formula>0.01</formula>
      <formula>0.1</formula>
    </cfRule>
    <cfRule type="cellIs" dxfId="7529" priority="1374" operator="greaterThan">
      <formula>100</formula>
    </cfRule>
    <cfRule type="cellIs" dxfId="7528" priority="1378" operator="between">
      <formula>0.1</formula>
      <formula>10</formula>
    </cfRule>
  </conditionalFormatting>
  <conditionalFormatting sqref="AY2:AY4 BC2:BC4 BG2:BG4">
    <cfRule type="cellIs" dxfId="7527" priority="3477" operator="between">
      <formula>0.01</formula>
      <formula>0.1</formula>
    </cfRule>
    <cfRule type="cellIs" dxfId="7526" priority="3472" operator="between">
      <formula>0.1</formula>
      <formula>10</formula>
    </cfRule>
    <cfRule type="cellIs" dxfId="7525" priority="3473" operator="between">
      <formula>0.01</formula>
      <formula>0.1</formula>
    </cfRule>
    <cfRule type="cellIs" dxfId="7524" priority="3471" operator="between">
      <formula>10</formula>
      <formula>100</formula>
    </cfRule>
    <cfRule type="cellIs" dxfId="7523" priority="3470" operator="greaterThanOrEqual">
      <formula>100</formula>
    </cfRule>
    <cfRule type="cellIs" dxfId="7522" priority="3469" operator="equal">
      <formula>0</formula>
    </cfRule>
    <cfRule type="cellIs" dxfId="7521" priority="3468" operator="greaterThan">
      <formula>100</formula>
    </cfRule>
    <cfRule type="cellIs" dxfId="7520" priority="3474" operator="greaterThanOrEqual">
      <formula>100</formula>
    </cfRule>
    <cfRule type="cellIs" dxfId="7519" priority="3476" operator="between">
      <formula>0.1</formula>
      <formula>10</formula>
    </cfRule>
    <cfRule type="cellIs" dxfId="7518" priority="3475" operator="between">
      <formula>10</formula>
      <formula>100</formula>
    </cfRule>
  </conditionalFormatting>
  <conditionalFormatting sqref="AY10:AY26 BA10:BA26">
    <cfRule type="cellIs" dxfId="7517" priority="133" operator="greaterThan">
      <formula>100</formula>
    </cfRule>
    <cfRule type="cellIs" dxfId="7516" priority="140" operator="between">
      <formula>10</formula>
      <formula>100</formula>
    </cfRule>
    <cfRule type="cellIs" dxfId="7515" priority="139" operator="between">
      <formula>0.1</formula>
      <formula>10</formula>
    </cfRule>
  </conditionalFormatting>
  <conditionalFormatting sqref="AY10:AY26">
    <cfRule type="cellIs" dxfId="7514" priority="134" operator="equal">
      <formula>0</formula>
    </cfRule>
    <cfRule type="cellIs" dxfId="7513" priority="135" operator="lessThan">
      <formula>0.01</formula>
    </cfRule>
  </conditionalFormatting>
  <conditionalFormatting sqref="AY10:AY27 BA10:BA27">
    <cfRule type="cellIs" dxfId="7512" priority="138" operator="between">
      <formula>0.01</formula>
      <formula>0.1</formula>
    </cfRule>
  </conditionalFormatting>
  <conditionalFormatting sqref="AY27 AY39">
    <cfRule type="cellIs" dxfId="7511" priority="1361" operator="lessThan">
      <formula>0.01</formula>
    </cfRule>
  </conditionalFormatting>
  <conditionalFormatting sqref="AY27 BA27 BA39 AY39">
    <cfRule type="cellIs" dxfId="7510" priority="1359" operator="greaterThan">
      <formula>100</formula>
    </cfRule>
    <cfRule type="cellIs" dxfId="7509" priority="1365" operator="between">
      <formula>0.1</formula>
      <formula>10</formula>
    </cfRule>
    <cfRule type="cellIs" dxfId="7508" priority="1366" operator="between">
      <formula>10</formula>
      <formula>100</formula>
    </cfRule>
  </conditionalFormatting>
  <conditionalFormatting sqref="AY27:AY47">
    <cfRule type="cellIs" dxfId="7507" priority="1272" operator="equal">
      <formula>0</formula>
    </cfRule>
  </conditionalFormatting>
  <conditionalFormatting sqref="AY28:AY38 BA28:BA38">
    <cfRule type="cellIs" dxfId="7506" priority="1336" operator="between">
      <formula>0.01</formula>
      <formula>0.1</formula>
    </cfRule>
    <cfRule type="cellIs" dxfId="7505" priority="1337" operator="between">
      <formula>0.1</formula>
      <formula>10</formula>
    </cfRule>
    <cfRule type="cellIs" dxfId="7504" priority="1338" operator="between">
      <formula>10</formula>
      <formula>100</formula>
    </cfRule>
    <cfRule type="cellIs" dxfId="7503" priority="1325" operator="greaterThan">
      <formula>100</formula>
    </cfRule>
  </conditionalFormatting>
  <conditionalFormatting sqref="AY28:AY38">
    <cfRule type="cellIs" dxfId="7502" priority="1333" operator="lessThan">
      <formula>0.01</formula>
    </cfRule>
  </conditionalFormatting>
  <conditionalFormatting sqref="AY39:AY47 BA39:BA47">
    <cfRule type="cellIs" dxfId="7501" priority="1276" operator="between">
      <formula>0.01</formula>
      <formula>0.1</formula>
    </cfRule>
  </conditionalFormatting>
  <conditionalFormatting sqref="AY40:AY41 BA40:BA41">
    <cfRule type="cellIs" dxfId="7500" priority="1317" operator="between">
      <formula>0.1</formula>
      <formula>10</formula>
    </cfRule>
    <cfRule type="cellIs" dxfId="7499" priority="1305" operator="greaterThan">
      <formula>100</formula>
    </cfRule>
    <cfRule type="cellIs" dxfId="7498" priority="1318" operator="between">
      <formula>10</formula>
      <formula>100</formula>
    </cfRule>
  </conditionalFormatting>
  <conditionalFormatting sqref="AY40:AY41">
    <cfRule type="cellIs" dxfId="7497" priority="1313" operator="lessThan">
      <formula>0.01</formula>
    </cfRule>
  </conditionalFormatting>
  <conditionalFormatting sqref="AY43:AY45 BA43:BA45">
    <cfRule type="cellIs" dxfId="7496" priority="1297" operator="between">
      <formula>0.1</formula>
      <formula>10</formula>
    </cfRule>
    <cfRule type="cellIs" dxfId="7495" priority="1298" operator="between">
      <formula>10</formula>
      <formula>100</formula>
    </cfRule>
    <cfRule type="cellIs" dxfId="7494" priority="1285" operator="greaterThan">
      <formula>100</formula>
    </cfRule>
  </conditionalFormatting>
  <conditionalFormatting sqref="AY43:AY45">
    <cfRule type="cellIs" dxfId="7493" priority="1293" operator="lessThan">
      <formula>0.01</formula>
    </cfRule>
  </conditionalFormatting>
  <conditionalFormatting sqref="AY47 BA47">
    <cfRule type="cellIs" dxfId="7492" priority="1278" operator="between">
      <formula>10</formula>
      <formula>100</formula>
    </cfRule>
    <cfRule type="cellIs" dxfId="7491" priority="1277" operator="between">
      <formula>0.1</formula>
      <formula>10</formula>
    </cfRule>
    <cfRule type="cellIs" dxfId="7490" priority="1265" operator="greaterThan">
      <formula>100</formula>
    </cfRule>
  </conditionalFormatting>
  <conditionalFormatting sqref="AY47">
    <cfRule type="cellIs" dxfId="7489" priority="1273" operator="lessThan">
      <formula>0.01</formula>
    </cfRule>
  </conditionalFormatting>
  <conditionalFormatting sqref="AZ10:AZ26">
    <cfRule type="cellIs" dxfId="7488" priority="127" operator="greaterThan">
      <formula>100</formula>
    </cfRule>
    <cfRule type="cellIs" dxfId="7487" priority="129" operator="lessThan">
      <formula>0.01</formula>
    </cfRule>
    <cfRule type="cellIs" dxfId="7486" priority="130" operator="between">
      <formula>0.01</formula>
      <formula>0.1</formula>
    </cfRule>
    <cfRule type="cellIs" dxfId="7485" priority="131" operator="between">
      <formula>0.1</formula>
      <formula>10</formula>
    </cfRule>
    <cfRule type="cellIs" dxfId="7484" priority="132" operator="between">
      <formula>10</formula>
      <formula>100</formula>
    </cfRule>
    <cfRule type="cellIs" dxfId="7483" priority="128" operator="equal">
      <formula>0</formula>
    </cfRule>
  </conditionalFormatting>
  <conditionalFormatting sqref="AZ28:AZ38">
    <cfRule type="cellIs" dxfId="7482" priority="1320" operator="equal">
      <formula>0</formula>
    </cfRule>
    <cfRule type="cellIs" dxfId="7481" priority="1324" operator="between">
      <formula>10</formula>
      <formula>100</formula>
    </cfRule>
    <cfRule type="cellIs" dxfId="7480" priority="1323" operator="between">
      <formula>0.1</formula>
      <formula>10</formula>
    </cfRule>
    <cfRule type="cellIs" dxfId="7479" priority="1322" operator="between">
      <formula>0.01</formula>
      <formula>0.1</formula>
    </cfRule>
    <cfRule type="cellIs" dxfId="7478" priority="1321" operator="lessThan">
      <formula>0.01</formula>
    </cfRule>
    <cfRule type="cellIs" dxfId="7477" priority="1319" operator="greaterThan">
      <formula>100</formula>
    </cfRule>
  </conditionalFormatting>
  <conditionalFormatting sqref="AZ40:AZ41">
    <cfRule type="cellIs" dxfId="7476" priority="1301" operator="lessThan">
      <formula>0.01</formula>
    </cfRule>
    <cfRule type="cellIs" dxfId="7475" priority="1302" operator="between">
      <formula>0.01</formula>
      <formula>0.1</formula>
    </cfRule>
    <cfRule type="cellIs" dxfId="7474" priority="1303" operator="between">
      <formula>0.1</formula>
      <formula>10</formula>
    </cfRule>
    <cfRule type="cellIs" dxfId="7473" priority="1304" operator="between">
      <formula>10</formula>
      <formula>100</formula>
    </cfRule>
    <cfRule type="cellIs" dxfId="7472" priority="1299" operator="greaterThan">
      <formula>100</formula>
    </cfRule>
    <cfRule type="cellIs" dxfId="7471" priority="1300" operator="equal">
      <formula>0</formula>
    </cfRule>
  </conditionalFormatting>
  <conditionalFormatting sqref="AZ43:AZ45">
    <cfRule type="cellIs" dxfId="7470" priority="1284" operator="between">
      <formula>10</formula>
      <formula>100</formula>
    </cfRule>
    <cfRule type="cellIs" dxfId="7469" priority="1279" operator="greaterThan">
      <formula>100</formula>
    </cfRule>
    <cfRule type="cellIs" dxfId="7468" priority="1280" operator="equal">
      <formula>0</formula>
    </cfRule>
    <cfRule type="cellIs" dxfId="7467" priority="1283" operator="between">
      <formula>0.1</formula>
      <formula>10</formula>
    </cfRule>
    <cfRule type="cellIs" dxfId="7466" priority="1281" operator="lessThan">
      <formula>0.01</formula>
    </cfRule>
    <cfRule type="cellIs" dxfId="7465" priority="1282" operator="between">
      <formula>0.01</formula>
      <formula>0.1</formula>
    </cfRule>
  </conditionalFormatting>
  <conditionalFormatting sqref="AZ47">
    <cfRule type="cellIs" dxfId="7464" priority="1260" operator="equal">
      <formula>0</formula>
    </cfRule>
    <cfRule type="cellIs" dxfId="7463" priority="1259" operator="greaterThan">
      <formula>100</formula>
    </cfRule>
    <cfRule type="cellIs" dxfId="7462" priority="1264" operator="between">
      <formula>10</formula>
      <formula>100</formula>
    </cfRule>
    <cfRule type="cellIs" dxfId="7461" priority="1263" operator="between">
      <formula>0.1</formula>
      <formula>10</formula>
    </cfRule>
    <cfRule type="cellIs" dxfId="7460" priority="1262" operator="between">
      <formula>0.01</formula>
      <formula>0.1</formula>
    </cfRule>
    <cfRule type="cellIs" dxfId="7459" priority="1261" operator="lessThan">
      <formula>0.01</formula>
    </cfRule>
  </conditionalFormatting>
  <conditionalFormatting sqref="BA10:BA26">
    <cfRule type="cellIs" dxfId="7458" priority="136" operator="equal">
      <formula>0</formula>
    </cfRule>
    <cfRule type="cellIs" dxfId="7457" priority="137" operator="lessThan">
      <formula>0.01</formula>
    </cfRule>
  </conditionalFormatting>
  <conditionalFormatting sqref="BA27 BA39">
    <cfRule type="cellIs" dxfId="7456" priority="1363" operator="lessThan">
      <formula>0.01</formula>
    </cfRule>
  </conditionalFormatting>
  <conditionalFormatting sqref="BA27:BA47">
    <cfRule type="cellIs" dxfId="7455" priority="1274" operator="equal">
      <formula>0</formula>
    </cfRule>
  </conditionalFormatting>
  <conditionalFormatting sqref="BA28:BA38">
    <cfRule type="cellIs" dxfId="7454" priority="1335" operator="lessThan">
      <formula>0.01</formula>
    </cfRule>
  </conditionalFormatting>
  <conditionalFormatting sqref="BA40:BA41">
    <cfRule type="cellIs" dxfId="7453" priority="1315" operator="lessThan">
      <formula>0.01</formula>
    </cfRule>
  </conditionalFormatting>
  <conditionalFormatting sqref="BA43:BA45">
    <cfRule type="cellIs" dxfId="7452" priority="1295" operator="lessThan">
      <formula>0.01</formula>
    </cfRule>
  </conditionalFormatting>
  <conditionalFormatting sqref="BA47">
    <cfRule type="cellIs" dxfId="7451" priority="1275" operator="lessThan">
      <formula>0.01</formula>
    </cfRule>
  </conditionalFormatting>
  <conditionalFormatting sqref="BB10:BB26">
    <cfRule type="cellIs" dxfId="7450" priority="1346" operator="greaterThan">
      <formula>100</formula>
    </cfRule>
    <cfRule type="cellIs" dxfId="7449" priority="1351" operator="between">
      <formula>10</formula>
      <formula>100</formula>
    </cfRule>
    <cfRule type="cellIs" dxfId="7448" priority="1350" operator="between">
      <formula>0.1</formula>
      <formula>10</formula>
    </cfRule>
    <cfRule type="cellIs" dxfId="7447" priority="1349" operator="between">
      <formula>0.01</formula>
      <formula>0.1</formula>
    </cfRule>
    <cfRule type="cellIs" dxfId="7446" priority="1348" operator="lessThan">
      <formula>0.01</formula>
    </cfRule>
    <cfRule type="cellIs" dxfId="7445" priority="1347" operator="equal">
      <formula>0</formula>
    </cfRule>
  </conditionalFormatting>
  <conditionalFormatting sqref="BB28:BB38">
    <cfRule type="cellIs" dxfId="7444" priority="1326" operator="greaterThan">
      <formula>100</formula>
    </cfRule>
    <cfRule type="cellIs" dxfId="7443" priority="1327" operator="equal">
      <formula>0</formula>
    </cfRule>
    <cfRule type="cellIs" dxfId="7442" priority="1330" operator="between">
      <formula>0.1</formula>
      <formula>10</formula>
    </cfRule>
    <cfRule type="cellIs" dxfId="7441" priority="1329" operator="between">
      <formula>0.01</formula>
      <formula>0.1</formula>
    </cfRule>
    <cfRule type="cellIs" dxfId="7440" priority="1331" operator="between">
      <formula>10</formula>
      <formula>100</formula>
    </cfRule>
    <cfRule type="cellIs" dxfId="7439" priority="1328" operator="lessThan">
      <formula>0.01</formula>
    </cfRule>
  </conditionalFormatting>
  <conditionalFormatting sqref="BB40:BB41">
    <cfRule type="cellIs" dxfId="7438" priority="1309" operator="between">
      <formula>0.01</formula>
      <formula>0.1</formula>
    </cfRule>
    <cfRule type="cellIs" dxfId="7437" priority="1308" operator="lessThan">
      <formula>0.01</formula>
    </cfRule>
    <cfRule type="cellIs" dxfId="7436" priority="1311" operator="between">
      <formula>10</formula>
      <formula>100</formula>
    </cfRule>
    <cfRule type="cellIs" dxfId="7435" priority="1307" operator="equal">
      <formula>0</formula>
    </cfRule>
    <cfRule type="cellIs" dxfId="7434" priority="1310" operator="between">
      <formula>0.1</formula>
      <formula>10</formula>
    </cfRule>
    <cfRule type="cellIs" dxfId="7433" priority="1306" operator="greaterThan">
      <formula>100</formula>
    </cfRule>
  </conditionalFormatting>
  <conditionalFormatting sqref="BB43:BB45">
    <cfRule type="cellIs" dxfId="7432" priority="1286" operator="greaterThan">
      <formula>100</formula>
    </cfRule>
    <cfRule type="cellIs" dxfId="7431" priority="1287" operator="equal">
      <formula>0</formula>
    </cfRule>
    <cfRule type="cellIs" dxfId="7430" priority="1288" operator="lessThan">
      <formula>0.01</formula>
    </cfRule>
    <cfRule type="cellIs" dxfId="7429" priority="1290" operator="between">
      <formula>0.1</formula>
      <formula>10</formula>
    </cfRule>
    <cfRule type="cellIs" dxfId="7428" priority="1291" operator="between">
      <formula>10</formula>
      <formula>100</formula>
    </cfRule>
    <cfRule type="cellIs" dxfId="7427" priority="1289" operator="between">
      <formula>0.01</formula>
      <formula>0.1</formula>
    </cfRule>
  </conditionalFormatting>
  <conditionalFormatting sqref="BB47">
    <cfRule type="cellIs" dxfId="7426" priority="1269" operator="between">
      <formula>0.01</formula>
      <formula>0.1</formula>
    </cfRule>
    <cfRule type="cellIs" dxfId="7425" priority="1266" operator="greaterThan">
      <formula>100</formula>
    </cfRule>
    <cfRule type="cellIs" dxfId="7424" priority="1268" operator="lessThan">
      <formula>0.01</formula>
    </cfRule>
    <cfRule type="cellIs" dxfId="7423" priority="1270" operator="between">
      <formula>0.1</formula>
      <formula>10</formula>
    </cfRule>
    <cfRule type="cellIs" dxfId="7422" priority="1271" operator="between">
      <formula>10</formula>
      <formula>100</formula>
    </cfRule>
    <cfRule type="cellIs" dxfId="7421" priority="1267" operator="equal">
      <formula>0</formula>
    </cfRule>
  </conditionalFormatting>
  <conditionalFormatting sqref="BC10:BC26 BE10:BE26">
    <cfRule type="cellIs" dxfId="7420" priority="126" operator="between">
      <formula>10</formula>
      <formula>100</formula>
    </cfRule>
    <cfRule type="cellIs" dxfId="7419" priority="125" operator="between">
      <formula>0.1</formula>
      <formula>10</formula>
    </cfRule>
    <cfRule type="cellIs" dxfId="7418" priority="119" operator="greaterThan">
      <formula>100</formula>
    </cfRule>
  </conditionalFormatting>
  <conditionalFormatting sqref="BC10:BC26">
    <cfRule type="cellIs" dxfId="7417" priority="121" operator="lessThan">
      <formula>0.01</formula>
    </cfRule>
    <cfRule type="cellIs" dxfId="7416" priority="120" operator="equal">
      <formula>0</formula>
    </cfRule>
  </conditionalFormatting>
  <conditionalFormatting sqref="BC10:BC27 BE10:BE27">
    <cfRule type="cellIs" dxfId="7415" priority="124" operator="between">
      <formula>0.01</formula>
      <formula>0.1</formula>
    </cfRule>
  </conditionalFormatting>
  <conditionalFormatting sqref="BC27 BC39">
    <cfRule type="cellIs" dxfId="7414" priority="1253" operator="lessThan">
      <formula>0.01</formula>
    </cfRule>
  </conditionalFormatting>
  <conditionalFormatting sqref="BC27 BE27 BE39 BC39">
    <cfRule type="cellIs" dxfId="7413" priority="1258" operator="between">
      <formula>10</formula>
      <formula>100</formula>
    </cfRule>
    <cfRule type="cellIs" dxfId="7412" priority="1257" operator="between">
      <formula>0.1</formula>
      <formula>10</formula>
    </cfRule>
    <cfRule type="cellIs" dxfId="7411" priority="1251" operator="greaterThan">
      <formula>100</formula>
    </cfRule>
  </conditionalFormatting>
  <conditionalFormatting sqref="BC27:BC47">
    <cfRule type="cellIs" dxfId="7410" priority="1164" operator="equal">
      <formula>0</formula>
    </cfRule>
  </conditionalFormatting>
  <conditionalFormatting sqref="BC28:BC38 BE28:BE38">
    <cfRule type="cellIs" dxfId="7409" priority="1230" operator="between">
      <formula>10</formula>
      <formula>100</formula>
    </cfRule>
    <cfRule type="cellIs" dxfId="7408" priority="1228" operator="between">
      <formula>0.01</formula>
      <formula>0.1</formula>
    </cfRule>
    <cfRule type="cellIs" dxfId="7407" priority="1217" operator="greaterThan">
      <formula>100</formula>
    </cfRule>
    <cfRule type="cellIs" dxfId="7406" priority="1229" operator="between">
      <formula>0.1</formula>
      <formula>10</formula>
    </cfRule>
  </conditionalFormatting>
  <conditionalFormatting sqref="BC28:BC38">
    <cfRule type="cellIs" dxfId="7405" priority="1225" operator="lessThan">
      <formula>0.01</formula>
    </cfRule>
  </conditionalFormatting>
  <conditionalFormatting sqref="BC39:BC47 BE39:BE47">
    <cfRule type="cellIs" dxfId="7404" priority="1168" operator="between">
      <formula>0.01</formula>
      <formula>0.1</formula>
    </cfRule>
  </conditionalFormatting>
  <conditionalFormatting sqref="BC40:BC41 BE40:BE41">
    <cfRule type="cellIs" dxfId="7403" priority="1197" operator="greaterThan">
      <formula>100</formula>
    </cfRule>
    <cfRule type="cellIs" dxfId="7402" priority="1209" operator="between">
      <formula>0.1</formula>
      <formula>10</formula>
    </cfRule>
    <cfRule type="cellIs" dxfId="7401" priority="1210" operator="between">
      <formula>10</formula>
      <formula>100</formula>
    </cfRule>
  </conditionalFormatting>
  <conditionalFormatting sqref="BC40:BC41">
    <cfRule type="cellIs" dxfId="7400" priority="1205" operator="lessThan">
      <formula>0.01</formula>
    </cfRule>
  </conditionalFormatting>
  <conditionalFormatting sqref="BC43:BC45 BE43:BE45">
    <cfRule type="cellIs" dxfId="7399" priority="1190" operator="between">
      <formula>10</formula>
      <formula>100</formula>
    </cfRule>
    <cfRule type="cellIs" dxfId="7398" priority="1177" operator="greaterThan">
      <formula>100</formula>
    </cfRule>
    <cfRule type="cellIs" dxfId="7397" priority="1189" operator="between">
      <formula>0.1</formula>
      <formula>10</formula>
    </cfRule>
  </conditionalFormatting>
  <conditionalFormatting sqref="BC43:BC45">
    <cfRule type="cellIs" dxfId="7396" priority="1185" operator="lessThan">
      <formula>0.01</formula>
    </cfRule>
  </conditionalFormatting>
  <conditionalFormatting sqref="BC47 BE47">
    <cfRule type="cellIs" dxfId="7395" priority="1170" operator="between">
      <formula>10</formula>
      <formula>100</formula>
    </cfRule>
    <cfRule type="cellIs" dxfId="7394" priority="1169" operator="between">
      <formula>0.1</formula>
      <formula>10</formula>
    </cfRule>
    <cfRule type="cellIs" dxfId="7393" priority="1157" operator="greaterThan">
      <formula>100</formula>
    </cfRule>
  </conditionalFormatting>
  <conditionalFormatting sqref="BC47">
    <cfRule type="cellIs" dxfId="7392" priority="1165" operator="lessThan">
      <formula>0.01</formula>
    </cfRule>
  </conditionalFormatting>
  <conditionalFormatting sqref="BD10:BD26">
    <cfRule type="cellIs" dxfId="7391" priority="116" operator="between">
      <formula>0.01</formula>
      <formula>0.1</formula>
    </cfRule>
    <cfRule type="cellIs" dxfId="7390" priority="118" operator="between">
      <formula>10</formula>
      <formula>100</formula>
    </cfRule>
    <cfRule type="cellIs" dxfId="7389" priority="117" operator="between">
      <formula>0.1</formula>
      <formula>10</formula>
    </cfRule>
    <cfRule type="cellIs" dxfId="7388" priority="113" operator="greaterThan">
      <formula>100</formula>
    </cfRule>
    <cfRule type="cellIs" dxfId="7387" priority="114" operator="equal">
      <formula>0</formula>
    </cfRule>
    <cfRule type="cellIs" dxfId="7386" priority="115" operator="lessThan">
      <formula>0.01</formula>
    </cfRule>
  </conditionalFormatting>
  <conditionalFormatting sqref="BD28:BD38">
    <cfRule type="cellIs" dxfId="7385" priority="1214" operator="between">
      <formula>0.01</formula>
      <formula>0.1</formula>
    </cfRule>
    <cfRule type="cellIs" dxfId="7384" priority="1216" operator="between">
      <formula>10</formula>
      <formula>100</formula>
    </cfRule>
    <cfRule type="cellIs" dxfId="7383" priority="1215" operator="between">
      <formula>0.1</formula>
      <formula>10</formula>
    </cfRule>
    <cfRule type="cellIs" dxfId="7382" priority="1213" operator="lessThan">
      <formula>0.01</formula>
    </cfRule>
    <cfRule type="cellIs" dxfId="7381" priority="1212" operator="equal">
      <formula>0</formula>
    </cfRule>
    <cfRule type="cellIs" dxfId="7380" priority="1211" operator="greaterThan">
      <formula>100</formula>
    </cfRule>
  </conditionalFormatting>
  <conditionalFormatting sqref="BD40:BD41">
    <cfRule type="cellIs" dxfId="7379" priority="1193" operator="lessThan">
      <formula>0.01</formula>
    </cfRule>
    <cfRule type="cellIs" dxfId="7378" priority="1192" operator="equal">
      <formula>0</formula>
    </cfRule>
    <cfRule type="cellIs" dxfId="7377" priority="1196" operator="between">
      <formula>10</formula>
      <formula>100</formula>
    </cfRule>
    <cfRule type="cellIs" dxfId="7376" priority="1195" operator="between">
      <formula>0.1</formula>
      <formula>10</formula>
    </cfRule>
    <cfRule type="cellIs" dxfId="7375" priority="1191" operator="greaterThan">
      <formula>100</formula>
    </cfRule>
    <cfRule type="cellIs" dxfId="7374" priority="1194" operator="between">
      <formula>0.01</formula>
      <formula>0.1</formula>
    </cfRule>
  </conditionalFormatting>
  <conditionalFormatting sqref="BD43:BD45">
    <cfRule type="cellIs" dxfId="7373" priority="1173" operator="lessThan">
      <formula>0.01</formula>
    </cfRule>
    <cfRule type="cellIs" dxfId="7372" priority="1172" operator="equal">
      <formula>0</formula>
    </cfRule>
    <cfRule type="cellIs" dxfId="7371" priority="1171" operator="greaterThan">
      <formula>100</formula>
    </cfRule>
    <cfRule type="cellIs" dxfId="7370" priority="1176" operator="between">
      <formula>10</formula>
      <formula>100</formula>
    </cfRule>
    <cfRule type="cellIs" dxfId="7369" priority="1175" operator="between">
      <formula>0.1</formula>
      <formula>10</formula>
    </cfRule>
    <cfRule type="cellIs" dxfId="7368" priority="1174" operator="between">
      <formula>0.01</formula>
      <formula>0.1</formula>
    </cfRule>
  </conditionalFormatting>
  <conditionalFormatting sqref="BD47">
    <cfRule type="cellIs" dxfId="7367" priority="1155" operator="between">
      <formula>0.1</formula>
      <formula>10</formula>
    </cfRule>
    <cfRule type="cellIs" dxfId="7366" priority="1156" operator="between">
      <formula>10</formula>
      <formula>100</formula>
    </cfRule>
    <cfRule type="cellIs" dxfId="7365" priority="1151" operator="greaterThan">
      <formula>100</formula>
    </cfRule>
    <cfRule type="cellIs" dxfId="7364" priority="1152" operator="equal">
      <formula>0</formula>
    </cfRule>
    <cfRule type="cellIs" dxfId="7363" priority="1153" operator="lessThan">
      <formula>0.01</formula>
    </cfRule>
    <cfRule type="cellIs" dxfId="7362" priority="1154" operator="between">
      <formula>0.01</formula>
      <formula>0.1</formula>
    </cfRule>
  </conditionalFormatting>
  <conditionalFormatting sqref="BE10:BE26">
    <cfRule type="cellIs" dxfId="7361" priority="122" operator="equal">
      <formula>0</formula>
    </cfRule>
    <cfRule type="cellIs" dxfId="7360" priority="123" operator="lessThan">
      <formula>0.01</formula>
    </cfRule>
  </conditionalFormatting>
  <conditionalFormatting sqref="BE27 BE39">
    <cfRule type="cellIs" dxfId="7359" priority="1255" operator="lessThan">
      <formula>0.01</formula>
    </cfRule>
  </conditionalFormatting>
  <conditionalFormatting sqref="BE27:BE47">
    <cfRule type="cellIs" dxfId="7358" priority="1166" operator="equal">
      <formula>0</formula>
    </cfRule>
  </conditionalFormatting>
  <conditionalFormatting sqref="BE28:BE38">
    <cfRule type="cellIs" dxfId="7357" priority="1227" operator="lessThan">
      <formula>0.01</formula>
    </cfRule>
  </conditionalFormatting>
  <conditionalFormatting sqref="BE40:BE41">
    <cfRule type="cellIs" dxfId="7356" priority="1207" operator="lessThan">
      <formula>0.01</formula>
    </cfRule>
  </conditionalFormatting>
  <conditionalFormatting sqref="BE43:BE45">
    <cfRule type="cellIs" dxfId="7355" priority="1187" operator="lessThan">
      <formula>0.01</formula>
    </cfRule>
  </conditionalFormatting>
  <conditionalFormatting sqref="BE47">
    <cfRule type="cellIs" dxfId="7354" priority="1167" operator="lessThan">
      <formula>0.01</formula>
    </cfRule>
  </conditionalFormatting>
  <conditionalFormatting sqref="BF10:BF26">
    <cfRule type="cellIs" dxfId="7353" priority="1239" operator="equal">
      <formula>0</formula>
    </cfRule>
    <cfRule type="cellIs" dxfId="7352" priority="1238" operator="greaterThan">
      <formula>100</formula>
    </cfRule>
    <cfRule type="cellIs" dxfId="7351" priority="1243" operator="between">
      <formula>10</formula>
      <formula>100</formula>
    </cfRule>
    <cfRule type="cellIs" dxfId="7350" priority="1242" operator="between">
      <formula>0.1</formula>
      <formula>10</formula>
    </cfRule>
    <cfRule type="cellIs" dxfId="7349" priority="1241" operator="between">
      <formula>0.01</formula>
      <formula>0.1</formula>
    </cfRule>
    <cfRule type="cellIs" dxfId="7348" priority="1240" operator="lessThan">
      <formula>0.01</formula>
    </cfRule>
  </conditionalFormatting>
  <conditionalFormatting sqref="BF28:BF38">
    <cfRule type="cellIs" dxfId="7347" priority="1219" operator="equal">
      <formula>0</formula>
    </cfRule>
    <cfRule type="cellIs" dxfId="7346" priority="1218" operator="greaterThan">
      <formula>100</formula>
    </cfRule>
    <cfRule type="cellIs" dxfId="7345" priority="1223" operator="between">
      <formula>10</formula>
      <formula>100</formula>
    </cfRule>
    <cfRule type="cellIs" dxfId="7344" priority="1222" operator="between">
      <formula>0.1</formula>
      <formula>10</formula>
    </cfRule>
    <cfRule type="cellIs" dxfId="7343" priority="1221" operator="between">
      <formula>0.01</formula>
      <formula>0.1</formula>
    </cfRule>
    <cfRule type="cellIs" dxfId="7342" priority="1220" operator="lessThan">
      <formula>0.01</formula>
    </cfRule>
  </conditionalFormatting>
  <conditionalFormatting sqref="BF40:BF41">
    <cfRule type="cellIs" dxfId="7341" priority="1198" operator="greaterThan">
      <formula>100</formula>
    </cfRule>
    <cfRule type="cellIs" dxfId="7340" priority="1199" operator="equal">
      <formula>0</formula>
    </cfRule>
    <cfRule type="cellIs" dxfId="7339" priority="1200" operator="lessThan">
      <formula>0.01</formula>
    </cfRule>
    <cfRule type="cellIs" dxfId="7338" priority="1201" operator="between">
      <formula>0.01</formula>
      <formula>0.1</formula>
    </cfRule>
    <cfRule type="cellIs" dxfId="7337" priority="1202" operator="between">
      <formula>0.1</formula>
      <formula>10</formula>
    </cfRule>
    <cfRule type="cellIs" dxfId="7336" priority="1203" operator="between">
      <formula>10</formula>
      <formula>100</formula>
    </cfRule>
  </conditionalFormatting>
  <conditionalFormatting sqref="BF43:BF45">
    <cfRule type="cellIs" dxfId="7335" priority="1179" operator="equal">
      <formula>0</formula>
    </cfRule>
    <cfRule type="cellIs" dxfId="7334" priority="1180" operator="lessThan">
      <formula>0.01</formula>
    </cfRule>
    <cfRule type="cellIs" dxfId="7333" priority="1181" operator="between">
      <formula>0.01</formula>
      <formula>0.1</formula>
    </cfRule>
    <cfRule type="cellIs" dxfId="7332" priority="1182" operator="between">
      <formula>0.1</formula>
      <formula>10</formula>
    </cfRule>
    <cfRule type="cellIs" dxfId="7331" priority="1183" operator="between">
      <formula>10</formula>
      <formula>100</formula>
    </cfRule>
    <cfRule type="cellIs" dxfId="7330" priority="1178" operator="greaterThan">
      <formula>100</formula>
    </cfRule>
  </conditionalFormatting>
  <conditionalFormatting sqref="BF47">
    <cfRule type="cellIs" dxfId="7329" priority="1158" operator="greaterThan">
      <formula>100</formula>
    </cfRule>
    <cfRule type="cellIs" dxfId="7328" priority="1163" operator="between">
      <formula>10</formula>
      <formula>100</formula>
    </cfRule>
    <cfRule type="cellIs" dxfId="7327" priority="1162" operator="between">
      <formula>0.1</formula>
      <formula>10</formula>
    </cfRule>
    <cfRule type="cellIs" dxfId="7326" priority="1159" operator="equal">
      <formula>0</formula>
    </cfRule>
    <cfRule type="cellIs" dxfId="7325" priority="1161" operator="between">
      <formula>0.01</formula>
      <formula>0.1</formula>
    </cfRule>
    <cfRule type="cellIs" dxfId="7324" priority="1160" operator="lessThan">
      <formula>0.01</formula>
    </cfRule>
  </conditionalFormatting>
  <conditionalFormatting sqref="BG10:BG26 BI10:BI26">
    <cfRule type="cellIs" dxfId="7323" priority="105" operator="greaterThan">
      <formula>100</formula>
    </cfRule>
    <cfRule type="cellIs" dxfId="7322" priority="111" operator="between">
      <formula>0.1</formula>
      <formula>10</formula>
    </cfRule>
    <cfRule type="cellIs" dxfId="7321" priority="112" operator="between">
      <formula>10</formula>
      <formula>100</formula>
    </cfRule>
  </conditionalFormatting>
  <conditionalFormatting sqref="BG10:BG26">
    <cfRule type="cellIs" dxfId="7320" priority="106" operator="equal">
      <formula>0</formula>
    </cfRule>
    <cfRule type="cellIs" dxfId="7319" priority="107" operator="lessThan">
      <formula>0.01</formula>
    </cfRule>
  </conditionalFormatting>
  <conditionalFormatting sqref="BG10:BG27 BI10:BI27">
    <cfRule type="cellIs" dxfId="7318" priority="110" operator="between">
      <formula>0.01</formula>
      <formula>0.1</formula>
    </cfRule>
  </conditionalFormatting>
  <conditionalFormatting sqref="BG27 BG39">
    <cfRule type="cellIs" dxfId="7317" priority="1145" operator="lessThan">
      <formula>0.01</formula>
    </cfRule>
  </conditionalFormatting>
  <conditionalFormatting sqref="BG27 BI27 BI39 BG39">
    <cfRule type="cellIs" dxfId="7316" priority="1149" operator="between">
      <formula>0.1</formula>
      <formula>10</formula>
    </cfRule>
    <cfRule type="cellIs" dxfId="7315" priority="1143" operator="greaterThan">
      <formula>100</formula>
    </cfRule>
    <cfRule type="cellIs" dxfId="7314" priority="1150" operator="between">
      <formula>10</formula>
      <formula>100</formula>
    </cfRule>
  </conditionalFormatting>
  <conditionalFormatting sqref="BG27:BG47">
    <cfRule type="cellIs" dxfId="7313" priority="1056" operator="equal">
      <formula>0</formula>
    </cfRule>
  </conditionalFormatting>
  <conditionalFormatting sqref="BG28:BG38 BI28:BI38">
    <cfRule type="cellIs" dxfId="7312" priority="1122" operator="between">
      <formula>10</formula>
      <formula>100</formula>
    </cfRule>
    <cfRule type="cellIs" dxfId="7311" priority="1109" operator="greaterThan">
      <formula>100</formula>
    </cfRule>
    <cfRule type="cellIs" dxfId="7310" priority="1121" operator="between">
      <formula>0.1</formula>
      <formula>10</formula>
    </cfRule>
    <cfRule type="cellIs" dxfId="7309" priority="1120" operator="between">
      <formula>0.01</formula>
      <formula>0.1</formula>
    </cfRule>
  </conditionalFormatting>
  <conditionalFormatting sqref="BG28:BG38">
    <cfRule type="cellIs" dxfId="7308" priority="1117" operator="lessThan">
      <formula>0.01</formula>
    </cfRule>
  </conditionalFormatting>
  <conditionalFormatting sqref="BG39:BG47 BI39:BI47">
    <cfRule type="cellIs" dxfId="7307" priority="1060" operator="between">
      <formula>0.01</formula>
      <formula>0.1</formula>
    </cfRule>
  </conditionalFormatting>
  <conditionalFormatting sqref="BG40:BG41 BI40:BI41">
    <cfRule type="cellIs" dxfId="7306" priority="1101" operator="between">
      <formula>0.1</formula>
      <formula>10</formula>
    </cfRule>
    <cfRule type="cellIs" dxfId="7305" priority="1102" operator="between">
      <formula>10</formula>
      <formula>100</formula>
    </cfRule>
    <cfRule type="cellIs" dxfId="7304" priority="1089" operator="greaterThan">
      <formula>100</formula>
    </cfRule>
  </conditionalFormatting>
  <conditionalFormatting sqref="BG40:BG41">
    <cfRule type="cellIs" dxfId="7303" priority="1097" operator="lessThan">
      <formula>0.01</formula>
    </cfRule>
  </conditionalFormatting>
  <conditionalFormatting sqref="BG43:BG45 BI43:BI45">
    <cfRule type="cellIs" dxfId="7302" priority="1082" operator="between">
      <formula>10</formula>
      <formula>100</formula>
    </cfRule>
    <cfRule type="cellIs" dxfId="7301" priority="1069" operator="greaterThan">
      <formula>100</formula>
    </cfRule>
    <cfRule type="cellIs" dxfId="7300" priority="1081" operator="between">
      <formula>0.1</formula>
      <formula>10</formula>
    </cfRule>
  </conditionalFormatting>
  <conditionalFormatting sqref="BG43:BG45">
    <cfRule type="cellIs" dxfId="7299" priority="1077" operator="lessThan">
      <formula>0.01</formula>
    </cfRule>
  </conditionalFormatting>
  <conditionalFormatting sqref="BG47 BI47">
    <cfRule type="cellIs" dxfId="7298" priority="1049" operator="greaterThan">
      <formula>100</formula>
    </cfRule>
    <cfRule type="cellIs" dxfId="7297" priority="1062" operator="between">
      <formula>10</formula>
      <formula>100</formula>
    </cfRule>
    <cfRule type="cellIs" dxfId="7296" priority="1061" operator="between">
      <formula>0.1</formula>
      <formula>10</formula>
    </cfRule>
  </conditionalFormatting>
  <conditionalFormatting sqref="BG47">
    <cfRule type="cellIs" dxfId="7295" priority="1057" operator="lessThan">
      <formula>0.01</formula>
    </cfRule>
  </conditionalFormatting>
  <conditionalFormatting sqref="BH10:BH26">
    <cfRule type="cellIs" dxfId="7294" priority="103" operator="between">
      <formula>0.1</formula>
      <formula>10</formula>
    </cfRule>
    <cfRule type="cellIs" dxfId="7293" priority="104" operator="between">
      <formula>10</formula>
      <formula>100</formula>
    </cfRule>
    <cfRule type="cellIs" dxfId="7292" priority="102" operator="between">
      <formula>0.01</formula>
      <formula>0.1</formula>
    </cfRule>
    <cfRule type="cellIs" dxfId="7291" priority="101" operator="lessThan">
      <formula>0.01</formula>
    </cfRule>
    <cfRule type="cellIs" dxfId="7290" priority="100" operator="equal">
      <formula>0</formula>
    </cfRule>
    <cfRule type="cellIs" dxfId="7289" priority="99" operator="greaterThan">
      <formula>100</formula>
    </cfRule>
  </conditionalFormatting>
  <conditionalFormatting sqref="BH28:BH38">
    <cfRule type="cellIs" dxfId="7288" priority="1108" operator="between">
      <formula>10</formula>
      <formula>100</formula>
    </cfRule>
    <cfRule type="cellIs" dxfId="7287" priority="1107" operator="between">
      <formula>0.1</formula>
      <formula>10</formula>
    </cfRule>
    <cfRule type="cellIs" dxfId="7286" priority="1106" operator="between">
      <formula>0.01</formula>
      <formula>0.1</formula>
    </cfRule>
    <cfRule type="cellIs" dxfId="7285" priority="1105" operator="lessThan">
      <formula>0.01</formula>
    </cfRule>
    <cfRule type="cellIs" dxfId="7284" priority="1104" operator="equal">
      <formula>0</formula>
    </cfRule>
    <cfRule type="cellIs" dxfId="7283" priority="1103" operator="greaterThan">
      <formula>100</formula>
    </cfRule>
  </conditionalFormatting>
  <conditionalFormatting sqref="BH40:BH41">
    <cfRule type="cellIs" dxfId="7282" priority="1084" operator="equal">
      <formula>0</formula>
    </cfRule>
    <cfRule type="cellIs" dxfId="7281" priority="1085" operator="lessThan">
      <formula>0.01</formula>
    </cfRule>
    <cfRule type="cellIs" dxfId="7280" priority="1086" operator="between">
      <formula>0.01</formula>
      <formula>0.1</formula>
    </cfRule>
    <cfRule type="cellIs" dxfId="7279" priority="1087" operator="between">
      <formula>0.1</formula>
      <formula>10</formula>
    </cfRule>
    <cfRule type="cellIs" dxfId="7278" priority="1083" operator="greaterThan">
      <formula>100</formula>
    </cfRule>
    <cfRule type="cellIs" dxfId="7277" priority="1088" operator="between">
      <formula>10</formula>
      <formula>100</formula>
    </cfRule>
  </conditionalFormatting>
  <conditionalFormatting sqref="BH43:BH45">
    <cfRule type="cellIs" dxfId="7276" priority="1063" operator="greaterThan">
      <formula>100</formula>
    </cfRule>
    <cfRule type="cellIs" dxfId="7275" priority="1064" operator="equal">
      <formula>0</formula>
    </cfRule>
    <cfRule type="cellIs" dxfId="7274" priority="1065" operator="lessThan">
      <formula>0.01</formula>
    </cfRule>
    <cfRule type="cellIs" dxfId="7273" priority="1066" operator="between">
      <formula>0.01</formula>
      <formula>0.1</formula>
    </cfRule>
    <cfRule type="cellIs" dxfId="7272" priority="1067" operator="between">
      <formula>0.1</formula>
      <formula>10</formula>
    </cfRule>
    <cfRule type="cellIs" dxfId="7271" priority="1068" operator="between">
      <formula>10</formula>
      <formula>100</formula>
    </cfRule>
  </conditionalFormatting>
  <conditionalFormatting sqref="BH47">
    <cfRule type="cellIs" dxfId="7270" priority="1047" operator="between">
      <formula>0.1</formula>
      <formula>10</formula>
    </cfRule>
    <cfRule type="cellIs" dxfId="7269" priority="1043" operator="greaterThan">
      <formula>100</formula>
    </cfRule>
    <cfRule type="cellIs" dxfId="7268" priority="1044" operator="equal">
      <formula>0</formula>
    </cfRule>
    <cfRule type="cellIs" dxfId="7267" priority="1048" operator="between">
      <formula>10</formula>
      <formula>100</formula>
    </cfRule>
    <cfRule type="cellIs" dxfId="7266" priority="1046" operator="between">
      <formula>0.01</formula>
      <formula>0.1</formula>
    </cfRule>
    <cfRule type="cellIs" dxfId="7265" priority="1045" operator="lessThan">
      <formula>0.01</formula>
    </cfRule>
  </conditionalFormatting>
  <conditionalFormatting sqref="BI10:BI26">
    <cfRule type="cellIs" dxfId="7264" priority="108" operator="equal">
      <formula>0</formula>
    </cfRule>
    <cfRule type="cellIs" dxfId="7263" priority="109" operator="lessThan">
      <formula>0.01</formula>
    </cfRule>
  </conditionalFormatting>
  <conditionalFormatting sqref="BI27 BI39">
    <cfRule type="cellIs" dxfId="7262" priority="1147" operator="lessThan">
      <formula>0.01</formula>
    </cfRule>
  </conditionalFormatting>
  <conditionalFormatting sqref="BI27:BI47">
    <cfRule type="cellIs" dxfId="7261" priority="1058" operator="equal">
      <formula>0</formula>
    </cfRule>
  </conditionalFormatting>
  <conditionalFormatting sqref="BI28:BI38">
    <cfRule type="cellIs" dxfId="7260" priority="1119" operator="lessThan">
      <formula>0.01</formula>
    </cfRule>
  </conditionalFormatting>
  <conditionalFormatting sqref="BI40:BI41">
    <cfRule type="cellIs" dxfId="7259" priority="1099" operator="lessThan">
      <formula>0.01</formula>
    </cfRule>
  </conditionalFormatting>
  <conditionalFormatting sqref="BI43:BI45">
    <cfRule type="cellIs" dxfId="7258" priority="1079" operator="lessThan">
      <formula>0.01</formula>
    </cfRule>
  </conditionalFormatting>
  <conditionalFormatting sqref="BI47">
    <cfRule type="cellIs" dxfId="7257" priority="1059" operator="lessThan">
      <formula>0.01</formula>
    </cfRule>
  </conditionalFormatting>
  <conditionalFormatting sqref="BJ10:BJ26">
    <cfRule type="cellIs" dxfId="7256" priority="1131" operator="equal">
      <formula>0</formula>
    </cfRule>
    <cfRule type="cellIs" dxfId="7255" priority="1130" operator="greaterThan">
      <formula>100</formula>
    </cfRule>
    <cfRule type="cellIs" dxfId="7254" priority="1134" operator="between">
      <formula>0.1</formula>
      <formula>10</formula>
    </cfRule>
    <cfRule type="cellIs" dxfId="7253" priority="1135" operator="between">
      <formula>10</formula>
      <formula>100</formula>
    </cfRule>
    <cfRule type="cellIs" dxfId="7252" priority="1133" operator="between">
      <formula>0.01</formula>
      <formula>0.1</formula>
    </cfRule>
    <cfRule type="cellIs" dxfId="7251" priority="1132" operator="lessThan">
      <formula>0.01</formula>
    </cfRule>
  </conditionalFormatting>
  <conditionalFormatting sqref="BJ28:BJ38">
    <cfRule type="cellIs" dxfId="7250" priority="1114" operator="between">
      <formula>0.1</formula>
      <formula>10</formula>
    </cfRule>
    <cfRule type="cellIs" dxfId="7249" priority="1115" operator="between">
      <formula>10</formula>
      <formula>100</formula>
    </cfRule>
    <cfRule type="cellIs" dxfId="7248" priority="1113" operator="between">
      <formula>0.01</formula>
      <formula>0.1</formula>
    </cfRule>
    <cfRule type="cellIs" dxfId="7247" priority="1111" operator="equal">
      <formula>0</formula>
    </cfRule>
    <cfRule type="cellIs" dxfId="7246" priority="1110" operator="greaterThan">
      <formula>100</formula>
    </cfRule>
    <cfRule type="cellIs" dxfId="7245" priority="1112" operator="lessThan">
      <formula>0.01</formula>
    </cfRule>
  </conditionalFormatting>
  <conditionalFormatting sqref="BJ40:BJ41">
    <cfRule type="cellIs" dxfId="7244" priority="1095" operator="between">
      <formula>10</formula>
      <formula>100</formula>
    </cfRule>
    <cfRule type="cellIs" dxfId="7243" priority="1093" operator="between">
      <formula>0.01</formula>
      <formula>0.1</formula>
    </cfRule>
    <cfRule type="cellIs" dxfId="7242" priority="1090" operator="greaterThan">
      <formula>100</formula>
    </cfRule>
    <cfRule type="cellIs" dxfId="7241" priority="1092" operator="lessThan">
      <formula>0.01</formula>
    </cfRule>
    <cfRule type="cellIs" dxfId="7240" priority="1091" operator="equal">
      <formula>0</formula>
    </cfRule>
    <cfRule type="cellIs" dxfId="7239" priority="1094" operator="between">
      <formula>0.1</formula>
      <formula>10</formula>
    </cfRule>
  </conditionalFormatting>
  <conditionalFormatting sqref="BJ43:BJ45">
    <cfRule type="cellIs" dxfId="7238" priority="1075" operator="between">
      <formula>10</formula>
      <formula>100</formula>
    </cfRule>
    <cfRule type="cellIs" dxfId="7237" priority="1074" operator="between">
      <formula>0.1</formula>
      <formula>10</formula>
    </cfRule>
    <cfRule type="cellIs" dxfId="7236" priority="1071" operator="equal">
      <formula>0</formula>
    </cfRule>
    <cfRule type="cellIs" dxfId="7235" priority="1070" operator="greaterThan">
      <formula>100</formula>
    </cfRule>
    <cfRule type="cellIs" dxfId="7234" priority="1072" operator="lessThan">
      <formula>0.01</formula>
    </cfRule>
    <cfRule type="cellIs" dxfId="7233" priority="1073" operator="between">
      <formula>0.01</formula>
      <formula>0.1</formula>
    </cfRule>
  </conditionalFormatting>
  <conditionalFormatting sqref="BJ47">
    <cfRule type="cellIs" dxfId="7232" priority="1053" operator="between">
      <formula>0.01</formula>
      <formula>0.1</formula>
    </cfRule>
    <cfRule type="cellIs" dxfId="7231" priority="1055" operator="between">
      <formula>10</formula>
      <formula>100</formula>
    </cfRule>
    <cfRule type="cellIs" dxfId="7230" priority="1052" operator="lessThan">
      <formula>0.01</formula>
    </cfRule>
    <cfRule type="cellIs" dxfId="7229" priority="1054" operator="between">
      <formula>0.1</formula>
      <formula>10</formula>
    </cfRule>
    <cfRule type="cellIs" dxfId="7228" priority="1051" operator="equal">
      <formula>0</formula>
    </cfRule>
    <cfRule type="cellIs" dxfId="7227" priority="1050" operator="greaterThan">
      <formula>100</formula>
    </cfRule>
  </conditionalFormatting>
  <conditionalFormatting sqref="BK2:BK4 BO2:BO4 BS2:BS4">
    <cfRule type="cellIs" dxfId="7226" priority="3564" operator="equal">
      <formula>0</formula>
    </cfRule>
    <cfRule type="cellIs" dxfId="7225" priority="3569" operator="greaterThanOrEqual">
      <formula>100</formula>
    </cfRule>
    <cfRule type="cellIs" dxfId="7224" priority="3563" operator="greaterThan">
      <formula>100</formula>
    </cfRule>
    <cfRule type="cellIs" dxfId="7223" priority="3572" operator="between">
      <formula>0.01</formula>
      <formula>0.1</formula>
    </cfRule>
    <cfRule type="cellIs" dxfId="7222" priority="3568" operator="between">
      <formula>0.01</formula>
      <formula>0.1</formula>
    </cfRule>
    <cfRule type="cellIs" dxfId="7221" priority="3570" operator="between">
      <formula>10</formula>
      <formula>100</formula>
    </cfRule>
    <cfRule type="cellIs" dxfId="7220" priority="3567" operator="between">
      <formula>0.1</formula>
      <formula>10</formula>
    </cfRule>
    <cfRule type="cellIs" dxfId="7219" priority="3571" operator="between">
      <formula>0.1</formula>
      <formula>10</formula>
    </cfRule>
    <cfRule type="cellIs" dxfId="7218" priority="3566" operator="between">
      <formula>10</formula>
      <formula>100</formula>
    </cfRule>
    <cfRule type="cellIs" dxfId="7217" priority="3565" operator="greaterThanOrEqual">
      <formula>100</formula>
    </cfRule>
  </conditionalFormatting>
  <conditionalFormatting sqref="BK10:BK26 BM10:BM26">
    <cfRule type="cellIs" dxfId="7216" priority="98" operator="between">
      <formula>10</formula>
      <formula>100</formula>
    </cfRule>
    <cfRule type="cellIs" dxfId="7215" priority="97" operator="between">
      <formula>0.1</formula>
      <formula>10</formula>
    </cfRule>
    <cfRule type="cellIs" dxfId="7214" priority="91" operator="greaterThan">
      <formula>100</formula>
    </cfRule>
  </conditionalFormatting>
  <conditionalFormatting sqref="BK10:BK26">
    <cfRule type="cellIs" dxfId="7213" priority="93" operator="lessThan">
      <formula>0.01</formula>
    </cfRule>
    <cfRule type="cellIs" dxfId="7212" priority="92" operator="equal">
      <formula>0</formula>
    </cfRule>
  </conditionalFormatting>
  <conditionalFormatting sqref="BK10:BK27 BM10:BM27">
    <cfRule type="cellIs" dxfId="7211" priority="96" operator="between">
      <formula>0.01</formula>
      <formula>0.1</formula>
    </cfRule>
  </conditionalFormatting>
  <conditionalFormatting sqref="BK27 BK39">
    <cfRule type="cellIs" dxfId="7210" priority="1037" operator="lessThan">
      <formula>0.01</formula>
    </cfRule>
  </conditionalFormatting>
  <conditionalFormatting sqref="BK27 BM27 BM39 BK39">
    <cfRule type="cellIs" dxfId="7209" priority="1042" operator="between">
      <formula>10</formula>
      <formula>100</formula>
    </cfRule>
    <cfRule type="cellIs" dxfId="7208" priority="1041" operator="between">
      <formula>0.1</formula>
      <formula>10</formula>
    </cfRule>
    <cfRule type="cellIs" dxfId="7207" priority="1035" operator="greaterThan">
      <formula>100</formula>
    </cfRule>
  </conditionalFormatting>
  <conditionalFormatting sqref="BK27:BK47">
    <cfRule type="cellIs" dxfId="7206" priority="948" operator="equal">
      <formula>0</formula>
    </cfRule>
  </conditionalFormatting>
  <conditionalFormatting sqref="BK28:BK38 BM28:BM38">
    <cfRule type="cellIs" dxfId="7205" priority="1014" operator="between">
      <formula>10</formula>
      <formula>100</formula>
    </cfRule>
    <cfRule type="cellIs" dxfId="7204" priority="1012" operator="between">
      <formula>0.01</formula>
      <formula>0.1</formula>
    </cfRule>
    <cfRule type="cellIs" dxfId="7203" priority="1013" operator="between">
      <formula>0.1</formula>
      <formula>10</formula>
    </cfRule>
    <cfRule type="cellIs" dxfId="7202" priority="1001" operator="greaterThan">
      <formula>100</formula>
    </cfRule>
  </conditionalFormatting>
  <conditionalFormatting sqref="BK28:BK38">
    <cfRule type="cellIs" dxfId="7201" priority="1009" operator="lessThan">
      <formula>0.01</formula>
    </cfRule>
  </conditionalFormatting>
  <conditionalFormatting sqref="BK39:BK47 BM39:BM47">
    <cfRule type="cellIs" dxfId="7200" priority="952" operator="between">
      <formula>0.01</formula>
      <formula>0.1</formula>
    </cfRule>
  </conditionalFormatting>
  <conditionalFormatting sqref="BK40:BK41 BM40:BM41">
    <cfRule type="cellIs" dxfId="7199" priority="981" operator="greaterThan">
      <formula>100</formula>
    </cfRule>
    <cfRule type="cellIs" dxfId="7198" priority="993" operator="between">
      <formula>0.1</formula>
      <formula>10</formula>
    </cfRule>
    <cfRule type="cellIs" dxfId="7197" priority="994" operator="between">
      <formula>10</formula>
      <formula>100</formula>
    </cfRule>
  </conditionalFormatting>
  <conditionalFormatting sqref="BK40:BK41">
    <cfRule type="cellIs" dxfId="7196" priority="989" operator="lessThan">
      <formula>0.01</formula>
    </cfRule>
  </conditionalFormatting>
  <conditionalFormatting sqref="BK43:BK45 BM43:BM45">
    <cfRule type="cellIs" dxfId="7195" priority="973" operator="between">
      <formula>0.1</formula>
      <formula>10</formula>
    </cfRule>
    <cfRule type="cellIs" dxfId="7194" priority="974" operator="between">
      <formula>10</formula>
      <formula>100</formula>
    </cfRule>
    <cfRule type="cellIs" dxfId="7193" priority="961" operator="greaterThan">
      <formula>100</formula>
    </cfRule>
  </conditionalFormatting>
  <conditionalFormatting sqref="BK43:BK45">
    <cfRule type="cellIs" dxfId="7192" priority="969" operator="lessThan">
      <formula>0.01</formula>
    </cfRule>
  </conditionalFormatting>
  <conditionalFormatting sqref="BK47 BM47">
    <cfRule type="cellIs" dxfId="7191" priority="954" operator="between">
      <formula>10</formula>
      <formula>100</formula>
    </cfRule>
    <cfRule type="cellIs" dxfId="7190" priority="953" operator="between">
      <formula>0.1</formula>
      <formula>10</formula>
    </cfRule>
    <cfRule type="cellIs" dxfId="7189" priority="941" operator="greaterThan">
      <formula>100</formula>
    </cfRule>
  </conditionalFormatting>
  <conditionalFormatting sqref="BK47">
    <cfRule type="cellIs" dxfId="7188" priority="949" operator="lessThan">
      <formula>0.01</formula>
    </cfRule>
  </conditionalFormatting>
  <conditionalFormatting sqref="BL10:BL26">
    <cfRule type="cellIs" dxfId="7187" priority="90" operator="between">
      <formula>10</formula>
      <formula>100</formula>
    </cfRule>
    <cfRule type="cellIs" dxfId="7186" priority="88" operator="between">
      <formula>0.01</formula>
      <formula>0.1</formula>
    </cfRule>
    <cfRule type="cellIs" dxfId="7185" priority="87" operator="lessThan">
      <formula>0.01</formula>
    </cfRule>
    <cfRule type="cellIs" dxfId="7184" priority="86" operator="equal">
      <formula>0</formula>
    </cfRule>
    <cfRule type="cellIs" dxfId="7183" priority="85" operator="greaterThan">
      <formula>100</formula>
    </cfRule>
    <cfRule type="cellIs" dxfId="7182" priority="89" operator="between">
      <formula>0.1</formula>
      <formula>10</formula>
    </cfRule>
  </conditionalFormatting>
  <conditionalFormatting sqref="BL28:BL38">
    <cfRule type="cellIs" dxfId="7181" priority="995" operator="greaterThan">
      <formula>100</formula>
    </cfRule>
    <cfRule type="cellIs" dxfId="7180" priority="996" operator="equal">
      <formula>0</formula>
    </cfRule>
    <cfRule type="cellIs" dxfId="7179" priority="999" operator="between">
      <formula>0.1</formula>
      <formula>10</formula>
    </cfRule>
    <cfRule type="cellIs" dxfId="7178" priority="1000" operator="between">
      <formula>10</formula>
      <formula>100</formula>
    </cfRule>
    <cfRule type="cellIs" dxfId="7177" priority="998" operator="between">
      <formula>0.01</formula>
      <formula>0.1</formula>
    </cfRule>
    <cfRule type="cellIs" dxfId="7176" priority="997" operator="lessThan">
      <formula>0.01</formula>
    </cfRule>
  </conditionalFormatting>
  <conditionalFormatting sqref="BL40:BL41">
    <cfRule type="cellIs" dxfId="7175" priority="976" operator="equal">
      <formula>0</formula>
    </cfRule>
    <cfRule type="cellIs" dxfId="7174" priority="975" operator="greaterThan">
      <formula>100</formula>
    </cfRule>
    <cfRule type="cellIs" dxfId="7173" priority="977" operator="lessThan">
      <formula>0.01</formula>
    </cfRule>
    <cfRule type="cellIs" dxfId="7172" priority="978" operator="between">
      <formula>0.01</formula>
      <formula>0.1</formula>
    </cfRule>
    <cfRule type="cellIs" dxfId="7171" priority="979" operator="between">
      <formula>0.1</formula>
      <formula>10</formula>
    </cfRule>
    <cfRule type="cellIs" dxfId="7170" priority="980" operator="between">
      <formula>10</formula>
      <formula>100</formula>
    </cfRule>
  </conditionalFormatting>
  <conditionalFormatting sqref="BL43:BL45">
    <cfRule type="cellIs" dxfId="7169" priority="955" operator="greaterThan">
      <formula>100</formula>
    </cfRule>
    <cfRule type="cellIs" dxfId="7168" priority="960" operator="between">
      <formula>10</formula>
      <formula>100</formula>
    </cfRule>
    <cfRule type="cellIs" dxfId="7167" priority="959" operator="between">
      <formula>0.1</formula>
      <formula>10</formula>
    </cfRule>
    <cfRule type="cellIs" dxfId="7166" priority="958" operator="between">
      <formula>0.01</formula>
      <formula>0.1</formula>
    </cfRule>
    <cfRule type="cellIs" dxfId="7165" priority="957" operator="lessThan">
      <formula>0.01</formula>
    </cfRule>
    <cfRule type="cellIs" dxfId="7164" priority="956" operator="equal">
      <formula>0</formula>
    </cfRule>
  </conditionalFormatting>
  <conditionalFormatting sqref="BL47">
    <cfRule type="cellIs" dxfId="7163" priority="939" operator="between">
      <formula>0.1</formula>
      <formula>10</formula>
    </cfRule>
    <cfRule type="cellIs" dxfId="7162" priority="938" operator="between">
      <formula>0.01</formula>
      <formula>0.1</formula>
    </cfRule>
    <cfRule type="cellIs" dxfId="7161" priority="935" operator="greaterThan">
      <formula>100</formula>
    </cfRule>
    <cfRule type="cellIs" dxfId="7160" priority="936" operator="equal">
      <formula>0</formula>
    </cfRule>
    <cfRule type="cellIs" dxfId="7159" priority="940" operator="between">
      <formula>10</formula>
      <formula>100</formula>
    </cfRule>
    <cfRule type="cellIs" dxfId="7158" priority="937" operator="lessThan">
      <formula>0.01</formula>
    </cfRule>
  </conditionalFormatting>
  <conditionalFormatting sqref="BM10:BM26">
    <cfRule type="cellIs" dxfId="7157" priority="95" operator="lessThan">
      <formula>0.01</formula>
    </cfRule>
    <cfRule type="cellIs" dxfId="7156" priority="94" operator="equal">
      <formula>0</formula>
    </cfRule>
  </conditionalFormatting>
  <conditionalFormatting sqref="BM27 BM39">
    <cfRule type="cellIs" dxfId="7155" priority="1039" operator="lessThan">
      <formula>0.01</formula>
    </cfRule>
  </conditionalFormatting>
  <conditionalFormatting sqref="BM27:BM47">
    <cfRule type="cellIs" dxfId="7154" priority="950" operator="equal">
      <formula>0</formula>
    </cfRule>
  </conditionalFormatting>
  <conditionalFormatting sqref="BM28:BM38">
    <cfRule type="cellIs" dxfId="7153" priority="1011" operator="lessThan">
      <formula>0.01</formula>
    </cfRule>
  </conditionalFormatting>
  <conditionalFormatting sqref="BM40:BM41">
    <cfRule type="cellIs" dxfId="7152" priority="991" operator="lessThan">
      <formula>0.01</formula>
    </cfRule>
  </conditionalFormatting>
  <conditionalFormatting sqref="BM43:BM45">
    <cfRule type="cellIs" dxfId="7151" priority="971" operator="lessThan">
      <formula>0.01</formula>
    </cfRule>
  </conditionalFormatting>
  <conditionalFormatting sqref="BM47">
    <cfRule type="cellIs" dxfId="7150" priority="951" operator="lessThan">
      <formula>0.01</formula>
    </cfRule>
  </conditionalFormatting>
  <conditionalFormatting sqref="BN10:BN26">
    <cfRule type="cellIs" dxfId="7149" priority="1027" operator="between">
      <formula>10</formula>
      <formula>100</formula>
    </cfRule>
    <cfRule type="cellIs" dxfId="7148" priority="1022" operator="greaterThan">
      <formula>100</formula>
    </cfRule>
    <cfRule type="cellIs" dxfId="7147" priority="1023" operator="equal">
      <formula>0</formula>
    </cfRule>
    <cfRule type="cellIs" dxfId="7146" priority="1024" operator="lessThan">
      <formula>0.01</formula>
    </cfRule>
    <cfRule type="cellIs" dxfId="7145" priority="1025" operator="between">
      <formula>0.01</formula>
      <formula>0.1</formula>
    </cfRule>
    <cfRule type="cellIs" dxfId="7144" priority="1026" operator="between">
      <formula>0.1</formula>
      <formula>10</formula>
    </cfRule>
  </conditionalFormatting>
  <conditionalFormatting sqref="BN28:BN38">
    <cfRule type="cellIs" dxfId="7143" priority="1004" operator="lessThan">
      <formula>0.01</formula>
    </cfRule>
    <cfRule type="cellIs" dxfId="7142" priority="1005" operator="between">
      <formula>0.01</formula>
      <formula>0.1</formula>
    </cfRule>
    <cfRule type="cellIs" dxfId="7141" priority="1006" operator="between">
      <formula>0.1</formula>
      <formula>10</formula>
    </cfRule>
    <cfRule type="cellIs" dxfId="7140" priority="1003" operator="equal">
      <formula>0</formula>
    </cfRule>
    <cfRule type="cellIs" dxfId="7139" priority="1007" operator="between">
      <formula>10</formula>
      <formula>100</formula>
    </cfRule>
    <cfRule type="cellIs" dxfId="7138" priority="1002" operator="greaterThan">
      <formula>100</formula>
    </cfRule>
  </conditionalFormatting>
  <conditionalFormatting sqref="BN40:BN41">
    <cfRule type="cellIs" dxfId="7137" priority="983" operator="equal">
      <formula>0</formula>
    </cfRule>
    <cfRule type="cellIs" dxfId="7136" priority="982" operator="greaterThan">
      <formula>100</formula>
    </cfRule>
    <cfRule type="cellIs" dxfId="7135" priority="986" operator="between">
      <formula>0.1</formula>
      <formula>10</formula>
    </cfRule>
    <cfRule type="cellIs" dxfId="7134" priority="985" operator="between">
      <formula>0.01</formula>
      <formula>0.1</formula>
    </cfRule>
    <cfRule type="cellIs" dxfId="7133" priority="984" operator="lessThan">
      <formula>0.01</formula>
    </cfRule>
    <cfRule type="cellIs" dxfId="7132" priority="987" operator="between">
      <formula>10</formula>
      <formula>100</formula>
    </cfRule>
  </conditionalFormatting>
  <conditionalFormatting sqref="BN43:BN45">
    <cfRule type="cellIs" dxfId="7131" priority="966" operator="between">
      <formula>0.1</formula>
      <formula>10</formula>
    </cfRule>
    <cfRule type="cellIs" dxfId="7130" priority="965" operator="between">
      <formula>0.01</formula>
      <formula>0.1</formula>
    </cfRule>
    <cfRule type="cellIs" dxfId="7129" priority="964" operator="lessThan">
      <formula>0.01</formula>
    </cfRule>
    <cfRule type="cellIs" dxfId="7128" priority="963" operator="equal">
      <formula>0</formula>
    </cfRule>
    <cfRule type="cellIs" dxfId="7127" priority="962" operator="greaterThan">
      <formula>100</formula>
    </cfRule>
    <cfRule type="cellIs" dxfId="7126" priority="967" operator="between">
      <formula>10</formula>
      <formula>100</formula>
    </cfRule>
  </conditionalFormatting>
  <conditionalFormatting sqref="BN47">
    <cfRule type="cellIs" dxfId="7125" priority="942" operator="greaterThan">
      <formula>100</formula>
    </cfRule>
    <cfRule type="cellIs" dxfId="7124" priority="943" operator="equal">
      <formula>0</formula>
    </cfRule>
    <cfRule type="cellIs" dxfId="7123" priority="944" operator="lessThan">
      <formula>0.01</formula>
    </cfRule>
    <cfRule type="cellIs" dxfId="7122" priority="945" operator="between">
      <formula>0.01</formula>
      <formula>0.1</formula>
    </cfRule>
    <cfRule type="cellIs" dxfId="7121" priority="946" operator="between">
      <formula>0.1</formula>
      <formula>10</formula>
    </cfRule>
    <cfRule type="cellIs" dxfId="7120" priority="947" operator="between">
      <formula>10</formula>
      <formula>100</formula>
    </cfRule>
  </conditionalFormatting>
  <conditionalFormatting sqref="BO10:BO26 BQ10:BQ26">
    <cfRule type="cellIs" dxfId="7119" priority="77" operator="greaterThan">
      <formula>100</formula>
    </cfRule>
    <cfRule type="cellIs" dxfId="7118" priority="83" operator="between">
      <formula>0.1</formula>
      <formula>10</formula>
    </cfRule>
    <cfRule type="cellIs" dxfId="7117" priority="84" operator="between">
      <formula>10</formula>
      <formula>100</formula>
    </cfRule>
  </conditionalFormatting>
  <conditionalFormatting sqref="BO10:BO26">
    <cfRule type="cellIs" dxfId="7116" priority="78" operator="equal">
      <formula>0</formula>
    </cfRule>
    <cfRule type="cellIs" dxfId="7115" priority="79" operator="lessThan">
      <formula>0.01</formula>
    </cfRule>
  </conditionalFormatting>
  <conditionalFormatting sqref="BO10:BO27 BQ10:BQ27">
    <cfRule type="cellIs" dxfId="7114" priority="82" operator="between">
      <formula>0.01</formula>
      <formula>0.1</formula>
    </cfRule>
  </conditionalFormatting>
  <conditionalFormatting sqref="BO27 BO39">
    <cfRule type="cellIs" dxfId="7113" priority="929" operator="lessThan">
      <formula>0.01</formula>
    </cfRule>
  </conditionalFormatting>
  <conditionalFormatting sqref="BO27 BQ27 BQ39 BO39">
    <cfRule type="cellIs" dxfId="7112" priority="933" operator="between">
      <formula>0.1</formula>
      <formula>10</formula>
    </cfRule>
    <cfRule type="cellIs" dxfId="7111" priority="934" operator="between">
      <formula>10</formula>
      <formula>100</formula>
    </cfRule>
    <cfRule type="cellIs" dxfId="7110" priority="927" operator="greaterThan">
      <formula>100</formula>
    </cfRule>
  </conditionalFormatting>
  <conditionalFormatting sqref="BO27:BO47">
    <cfRule type="cellIs" dxfId="7109" priority="840" operator="equal">
      <formula>0</formula>
    </cfRule>
  </conditionalFormatting>
  <conditionalFormatting sqref="BO28:BO38 BQ28:BQ38">
    <cfRule type="cellIs" dxfId="7108" priority="893" operator="greaterThan">
      <formula>100</formula>
    </cfRule>
    <cfRule type="cellIs" dxfId="7107" priority="905" operator="between">
      <formula>0.1</formula>
      <formula>10</formula>
    </cfRule>
    <cfRule type="cellIs" dxfId="7106" priority="904" operator="between">
      <formula>0.01</formula>
      <formula>0.1</formula>
    </cfRule>
    <cfRule type="cellIs" dxfId="7105" priority="906" operator="between">
      <formula>10</formula>
      <formula>100</formula>
    </cfRule>
  </conditionalFormatting>
  <conditionalFormatting sqref="BO28:BO38">
    <cfRule type="cellIs" dxfId="7104" priority="901" operator="lessThan">
      <formula>0.01</formula>
    </cfRule>
  </conditionalFormatting>
  <conditionalFormatting sqref="BO39:BO47 BQ39:BQ47">
    <cfRule type="cellIs" dxfId="7103" priority="844" operator="between">
      <formula>0.01</formula>
      <formula>0.1</formula>
    </cfRule>
  </conditionalFormatting>
  <conditionalFormatting sqref="BO40:BO41 BQ40:BQ41">
    <cfRule type="cellIs" dxfId="7102" priority="886" operator="between">
      <formula>10</formula>
      <formula>100</formula>
    </cfRule>
    <cfRule type="cellIs" dxfId="7101" priority="885" operator="between">
      <formula>0.1</formula>
      <formula>10</formula>
    </cfRule>
    <cfRule type="cellIs" dxfId="7100" priority="873" operator="greaterThan">
      <formula>100</formula>
    </cfRule>
  </conditionalFormatting>
  <conditionalFormatting sqref="BO40:BO41">
    <cfRule type="cellIs" dxfId="7099" priority="881" operator="lessThan">
      <formula>0.01</formula>
    </cfRule>
  </conditionalFormatting>
  <conditionalFormatting sqref="BO43:BO45 BQ43:BQ45">
    <cfRule type="cellIs" dxfId="7098" priority="866" operator="between">
      <formula>10</formula>
      <formula>100</formula>
    </cfRule>
    <cfRule type="cellIs" dxfId="7097" priority="853" operator="greaterThan">
      <formula>100</formula>
    </cfRule>
    <cfRule type="cellIs" dxfId="7096" priority="865" operator="between">
      <formula>0.1</formula>
      <formula>10</formula>
    </cfRule>
  </conditionalFormatting>
  <conditionalFormatting sqref="BO43:BO45">
    <cfRule type="cellIs" dxfId="7095" priority="861" operator="lessThan">
      <formula>0.01</formula>
    </cfRule>
  </conditionalFormatting>
  <conditionalFormatting sqref="BO47 BQ47">
    <cfRule type="cellIs" dxfId="7094" priority="833" operator="greaterThan">
      <formula>100</formula>
    </cfRule>
    <cfRule type="cellIs" dxfId="7093" priority="845" operator="between">
      <formula>0.1</formula>
      <formula>10</formula>
    </cfRule>
    <cfRule type="cellIs" dxfId="7092" priority="846" operator="between">
      <formula>10</formula>
      <formula>100</formula>
    </cfRule>
  </conditionalFormatting>
  <conditionalFormatting sqref="BO47">
    <cfRule type="cellIs" dxfId="7091" priority="841" operator="lessThan">
      <formula>0.01</formula>
    </cfRule>
  </conditionalFormatting>
  <conditionalFormatting sqref="BP10:BP26">
    <cfRule type="cellIs" dxfId="7090" priority="74" operator="between">
      <formula>0.01</formula>
      <formula>0.1</formula>
    </cfRule>
    <cfRule type="cellIs" dxfId="7089" priority="73" operator="lessThan">
      <formula>0.01</formula>
    </cfRule>
    <cfRule type="cellIs" dxfId="7088" priority="72" operator="equal">
      <formula>0</formula>
    </cfRule>
    <cfRule type="cellIs" dxfId="7087" priority="71" operator="greaterThan">
      <formula>100</formula>
    </cfRule>
    <cfRule type="cellIs" dxfId="7086" priority="75" operator="between">
      <formula>0.1</formula>
      <formula>10</formula>
    </cfRule>
    <cfRule type="cellIs" dxfId="7085" priority="76" operator="between">
      <formula>10</formula>
      <formula>100</formula>
    </cfRule>
  </conditionalFormatting>
  <conditionalFormatting sqref="BP28:BP38">
    <cfRule type="cellIs" dxfId="7084" priority="891" operator="between">
      <formula>0.1</formula>
      <formula>10</formula>
    </cfRule>
    <cfRule type="cellIs" dxfId="7083" priority="890" operator="between">
      <formula>0.01</formula>
      <formula>0.1</formula>
    </cfRule>
    <cfRule type="cellIs" dxfId="7082" priority="887" operator="greaterThan">
      <formula>100</formula>
    </cfRule>
    <cfRule type="cellIs" dxfId="7081" priority="889" operator="lessThan">
      <formula>0.01</formula>
    </cfRule>
    <cfRule type="cellIs" dxfId="7080" priority="892" operator="between">
      <formula>10</formula>
      <formula>100</formula>
    </cfRule>
    <cfRule type="cellIs" dxfId="7079" priority="888" operator="equal">
      <formula>0</formula>
    </cfRule>
  </conditionalFormatting>
  <conditionalFormatting sqref="BP40:BP41">
    <cfRule type="cellIs" dxfId="7078" priority="867" operator="greaterThan">
      <formula>100</formula>
    </cfRule>
    <cfRule type="cellIs" dxfId="7077" priority="870" operator="between">
      <formula>0.01</formula>
      <formula>0.1</formula>
    </cfRule>
    <cfRule type="cellIs" dxfId="7076" priority="868" operator="equal">
      <formula>0</formula>
    </cfRule>
    <cfRule type="cellIs" dxfId="7075" priority="869" operator="lessThan">
      <formula>0.01</formula>
    </cfRule>
    <cfRule type="cellIs" dxfId="7074" priority="871" operator="between">
      <formula>0.1</formula>
      <formula>10</formula>
    </cfRule>
    <cfRule type="cellIs" dxfId="7073" priority="872" operator="between">
      <formula>10</formula>
      <formula>100</formula>
    </cfRule>
  </conditionalFormatting>
  <conditionalFormatting sqref="BP43:BP45">
    <cfRule type="cellIs" dxfId="7072" priority="852" operator="between">
      <formula>10</formula>
      <formula>100</formula>
    </cfRule>
    <cfRule type="cellIs" dxfId="7071" priority="850" operator="between">
      <formula>0.01</formula>
      <formula>0.1</formula>
    </cfRule>
    <cfRule type="cellIs" dxfId="7070" priority="851" operator="between">
      <formula>0.1</formula>
      <formula>10</formula>
    </cfRule>
    <cfRule type="cellIs" dxfId="7069" priority="849" operator="lessThan">
      <formula>0.01</formula>
    </cfRule>
    <cfRule type="cellIs" dxfId="7068" priority="848" operator="equal">
      <formula>0</formula>
    </cfRule>
    <cfRule type="cellIs" dxfId="7067" priority="847" operator="greaterThan">
      <formula>100</formula>
    </cfRule>
  </conditionalFormatting>
  <conditionalFormatting sqref="BP47">
    <cfRule type="cellIs" dxfId="7066" priority="832" operator="between">
      <formula>10</formula>
      <formula>100</formula>
    </cfRule>
    <cfRule type="cellIs" dxfId="7065" priority="831" operator="between">
      <formula>0.1</formula>
      <formula>10</formula>
    </cfRule>
    <cfRule type="cellIs" dxfId="7064" priority="830" operator="between">
      <formula>0.01</formula>
      <formula>0.1</formula>
    </cfRule>
    <cfRule type="cellIs" dxfId="7063" priority="829" operator="lessThan">
      <formula>0.01</formula>
    </cfRule>
    <cfRule type="cellIs" dxfId="7062" priority="828" operator="equal">
      <formula>0</formula>
    </cfRule>
    <cfRule type="cellIs" dxfId="7061" priority="827" operator="greaterThan">
      <formula>100</formula>
    </cfRule>
  </conditionalFormatting>
  <conditionalFormatting sqref="BQ10:BQ26">
    <cfRule type="cellIs" dxfId="7060" priority="81" operator="lessThan">
      <formula>0.01</formula>
    </cfRule>
    <cfRule type="cellIs" dxfId="7059" priority="80" operator="equal">
      <formula>0</formula>
    </cfRule>
  </conditionalFormatting>
  <conditionalFormatting sqref="BQ27 BQ39">
    <cfRule type="cellIs" dxfId="7058" priority="931" operator="lessThan">
      <formula>0.01</formula>
    </cfRule>
  </conditionalFormatting>
  <conditionalFormatting sqref="BQ27:BQ47">
    <cfRule type="cellIs" dxfId="7057" priority="842" operator="equal">
      <formula>0</formula>
    </cfRule>
  </conditionalFormatting>
  <conditionalFormatting sqref="BQ28:BQ38">
    <cfRule type="cellIs" dxfId="7056" priority="903" operator="lessThan">
      <formula>0.01</formula>
    </cfRule>
  </conditionalFormatting>
  <conditionalFormatting sqref="BQ40:BQ41">
    <cfRule type="cellIs" dxfId="7055" priority="883" operator="lessThan">
      <formula>0.01</formula>
    </cfRule>
  </conditionalFormatting>
  <conditionalFormatting sqref="BQ43:BQ45">
    <cfRule type="cellIs" dxfId="7054" priority="863" operator="lessThan">
      <formula>0.01</formula>
    </cfRule>
  </conditionalFormatting>
  <conditionalFormatting sqref="BQ47">
    <cfRule type="cellIs" dxfId="7053" priority="843" operator="lessThan">
      <formula>0.01</formula>
    </cfRule>
  </conditionalFormatting>
  <conditionalFormatting sqref="BR10:BR26">
    <cfRule type="cellIs" dxfId="7052" priority="918" operator="between">
      <formula>0.1</formula>
      <formula>10</formula>
    </cfRule>
    <cfRule type="cellIs" dxfId="7051" priority="917" operator="between">
      <formula>0.01</formula>
      <formula>0.1</formula>
    </cfRule>
    <cfRule type="cellIs" dxfId="7050" priority="914" operator="greaterThan">
      <formula>100</formula>
    </cfRule>
    <cfRule type="cellIs" dxfId="7049" priority="916" operator="lessThan">
      <formula>0.01</formula>
    </cfRule>
    <cfRule type="cellIs" dxfId="7048" priority="919" operator="between">
      <formula>10</formula>
      <formula>100</formula>
    </cfRule>
    <cfRule type="cellIs" dxfId="7047" priority="915" operator="equal">
      <formula>0</formula>
    </cfRule>
  </conditionalFormatting>
  <conditionalFormatting sqref="BR28:BR38">
    <cfRule type="cellIs" dxfId="7046" priority="898" operator="between">
      <formula>0.1</formula>
      <formula>10</formula>
    </cfRule>
    <cfRule type="cellIs" dxfId="7045" priority="896" operator="lessThan">
      <formula>0.01</formula>
    </cfRule>
    <cfRule type="cellIs" dxfId="7044" priority="897" operator="between">
      <formula>0.01</formula>
      <formula>0.1</formula>
    </cfRule>
    <cfRule type="cellIs" dxfId="7043" priority="895" operator="equal">
      <formula>0</formula>
    </cfRule>
    <cfRule type="cellIs" dxfId="7042" priority="894" operator="greaterThan">
      <formula>100</formula>
    </cfRule>
    <cfRule type="cellIs" dxfId="7041" priority="899" operator="between">
      <formula>10</formula>
      <formula>100</formula>
    </cfRule>
  </conditionalFormatting>
  <conditionalFormatting sqref="BR40:BR41">
    <cfRule type="cellIs" dxfId="7040" priority="879" operator="between">
      <formula>10</formula>
      <formula>100</formula>
    </cfRule>
    <cfRule type="cellIs" dxfId="7039" priority="878" operator="between">
      <formula>0.1</formula>
      <formula>10</formula>
    </cfRule>
    <cfRule type="cellIs" dxfId="7038" priority="877" operator="between">
      <formula>0.01</formula>
      <formula>0.1</formula>
    </cfRule>
    <cfRule type="cellIs" dxfId="7037" priority="874" operator="greaterThan">
      <formula>100</formula>
    </cfRule>
    <cfRule type="cellIs" dxfId="7036" priority="875" operator="equal">
      <formula>0</formula>
    </cfRule>
    <cfRule type="cellIs" dxfId="7035" priority="876" operator="lessThan">
      <formula>0.01</formula>
    </cfRule>
  </conditionalFormatting>
  <conditionalFormatting sqref="BR43:BR45">
    <cfRule type="cellIs" dxfId="7034" priority="856" operator="lessThan">
      <formula>0.01</formula>
    </cfRule>
    <cfRule type="cellIs" dxfId="7033" priority="855" operator="equal">
      <formula>0</formula>
    </cfRule>
    <cfRule type="cellIs" dxfId="7032" priority="859" operator="between">
      <formula>10</formula>
      <formula>100</formula>
    </cfRule>
    <cfRule type="cellIs" dxfId="7031" priority="854" operator="greaterThan">
      <formula>100</formula>
    </cfRule>
    <cfRule type="cellIs" dxfId="7030" priority="858" operator="between">
      <formula>0.1</formula>
      <formula>10</formula>
    </cfRule>
    <cfRule type="cellIs" dxfId="7029" priority="857" operator="between">
      <formula>0.01</formula>
      <formula>0.1</formula>
    </cfRule>
  </conditionalFormatting>
  <conditionalFormatting sqref="BR47">
    <cfRule type="cellIs" dxfId="7028" priority="834" operator="greaterThan">
      <formula>100</formula>
    </cfRule>
    <cfRule type="cellIs" dxfId="7027" priority="836" operator="lessThan">
      <formula>0.01</formula>
    </cfRule>
    <cfRule type="cellIs" dxfId="7026" priority="835" operator="equal">
      <formula>0</formula>
    </cfRule>
    <cfRule type="cellIs" dxfId="7025" priority="837" operator="between">
      <formula>0.01</formula>
      <formula>0.1</formula>
    </cfRule>
    <cfRule type="cellIs" dxfId="7024" priority="839" operator="between">
      <formula>10</formula>
      <formula>100</formula>
    </cfRule>
    <cfRule type="cellIs" dxfId="7023" priority="838" operator="between">
      <formula>0.1</formula>
      <formula>10</formula>
    </cfRule>
  </conditionalFormatting>
  <conditionalFormatting sqref="BS10:BS26 BU10:BU26">
    <cfRule type="cellIs" dxfId="7022" priority="63" operator="greaterThan">
      <formula>100</formula>
    </cfRule>
    <cfRule type="cellIs" dxfId="7021" priority="69" operator="between">
      <formula>0.1</formula>
      <formula>10</formula>
    </cfRule>
    <cfRule type="cellIs" dxfId="7020" priority="70" operator="between">
      <formula>10</formula>
      <formula>100</formula>
    </cfRule>
  </conditionalFormatting>
  <conditionalFormatting sqref="BS10:BS26">
    <cfRule type="cellIs" dxfId="7019" priority="64" operator="equal">
      <formula>0</formula>
    </cfRule>
    <cfRule type="cellIs" dxfId="7018" priority="65" operator="lessThan">
      <formula>0.01</formula>
    </cfRule>
  </conditionalFormatting>
  <conditionalFormatting sqref="BS10:BS27 BU10:BU27">
    <cfRule type="cellIs" dxfId="7017" priority="68" operator="between">
      <formula>0.01</formula>
      <formula>0.1</formula>
    </cfRule>
  </conditionalFormatting>
  <conditionalFormatting sqref="BS27 BS39">
    <cfRule type="cellIs" dxfId="7016" priority="821" operator="lessThan">
      <formula>0.01</formula>
    </cfRule>
  </conditionalFormatting>
  <conditionalFormatting sqref="BS27 BU27 BU39 BS39">
    <cfRule type="cellIs" dxfId="7015" priority="825" operator="between">
      <formula>0.1</formula>
      <formula>10</formula>
    </cfRule>
    <cfRule type="cellIs" dxfId="7014" priority="826" operator="between">
      <formula>10</formula>
      <formula>100</formula>
    </cfRule>
    <cfRule type="cellIs" dxfId="7013" priority="819" operator="greaterThan">
      <formula>100</formula>
    </cfRule>
  </conditionalFormatting>
  <conditionalFormatting sqref="BS27:BS47">
    <cfRule type="cellIs" dxfId="7012" priority="732" operator="equal">
      <formula>0</formula>
    </cfRule>
  </conditionalFormatting>
  <conditionalFormatting sqref="BS28:BS38 BU28:BU38">
    <cfRule type="cellIs" dxfId="7011" priority="798" operator="between">
      <formula>10</formula>
      <formula>100</formula>
    </cfRule>
    <cfRule type="cellIs" dxfId="7010" priority="785" operator="greaterThan">
      <formula>100</formula>
    </cfRule>
    <cfRule type="cellIs" dxfId="7009" priority="797" operator="between">
      <formula>0.1</formula>
      <formula>10</formula>
    </cfRule>
    <cfRule type="cellIs" dxfId="7008" priority="796" operator="between">
      <formula>0.01</formula>
      <formula>0.1</formula>
    </cfRule>
  </conditionalFormatting>
  <conditionalFormatting sqref="BS28:BS38">
    <cfRule type="cellIs" dxfId="7007" priority="793" operator="lessThan">
      <formula>0.01</formula>
    </cfRule>
  </conditionalFormatting>
  <conditionalFormatting sqref="BS39:BS47 BU39:BU47">
    <cfRule type="cellIs" dxfId="7006" priority="736" operator="between">
      <formula>0.01</formula>
      <formula>0.1</formula>
    </cfRule>
  </conditionalFormatting>
  <conditionalFormatting sqref="BS40:BS41 BU40:BU41">
    <cfRule type="cellIs" dxfId="7005" priority="778" operator="between">
      <formula>10</formula>
      <formula>100</formula>
    </cfRule>
    <cfRule type="cellIs" dxfId="7004" priority="765" operator="greaterThan">
      <formula>100</formula>
    </cfRule>
    <cfRule type="cellIs" dxfId="7003" priority="777" operator="between">
      <formula>0.1</formula>
      <formula>10</formula>
    </cfRule>
  </conditionalFormatting>
  <conditionalFormatting sqref="BS40:BS41">
    <cfRule type="cellIs" dxfId="7002" priority="773" operator="lessThan">
      <formula>0.01</formula>
    </cfRule>
  </conditionalFormatting>
  <conditionalFormatting sqref="BS43:BS45 BU43:BU45">
    <cfRule type="cellIs" dxfId="7001" priority="758" operator="between">
      <formula>10</formula>
      <formula>100</formula>
    </cfRule>
    <cfRule type="cellIs" dxfId="7000" priority="757" operator="between">
      <formula>0.1</formula>
      <formula>10</formula>
    </cfRule>
    <cfRule type="cellIs" dxfId="6999" priority="745" operator="greaterThan">
      <formula>100</formula>
    </cfRule>
  </conditionalFormatting>
  <conditionalFormatting sqref="BS43:BS45">
    <cfRule type="cellIs" dxfId="6998" priority="753" operator="lessThan">
      <formula>0.01</formula>
    </cfRule>
  </conditionalFormatting>
  <conditionalFormatting sqref="BS47 BU47">
    <cfRule type="cellIs" dxfId="6997" priority="738" operator="between">
      <formula>10</formula>
      <formula>100</formula>
    </cfRule>
    <cfRule type="cellIs" dxfId="6996" priority="737" operator="between">
      <formula>0.1</formula>
      <formula>10</formula>
    </cfRule>
    <cfRule type="cellIs" dxfId="6995" priority="725" operator="greaterThan">
      <formula>100</formula>
    </cfRule>
  </conditionalFormatting>
  <conditionalFormatting sqref="BS47">
    <cfRule type="cellIs" dxfId="6994" priority="733" operator="lessThan">
      <formula>0.01</formula>
    </cfRule>
  </conditionalFormatting>
  <conditionalFormatting sqref="BT10:BT26">
    <cfRule type="cellIs" dxfId="6993" priority="58" operator="equal">
      <formula>0</formula>
    </cfRule>
    <cfRule type="cellIs" dxfId="6992" priority="61" operator="between">
      <formula>0.1</formula>
      <formula>10</formula>
    </cfRule>
    <cfRule type="cellIs" dxfId="6991" priority="60" operator="between">
      <formula>0.01</formula>
      <formula>0.1</formula>
    </cfRule>
    <cfRule type="cellIs" dxfId="6990" priority="57" operator="greaterThan">
      <formula>100</formula>
    </cfRule>
    <cfRule type="cellIs" dxfId="6989" priority="62" operator="between">
      <formula>10</formula>
      <formula>100</formula>
    </cfRule>
    <cfRule type="cellIs" dxfId="6988" priority="59" operator="lessThan">
      <formula>0.01</formula>
    </cfRule>
  </conditionalFormatting>
  <conditionalFormatting sqref="BT28:BT38">
    <cfRule type="cellIs" dxfId="6987" priority="779" operator="greaterThan">
      <formula>100</formula>
    </cfRule>
    <cfRule type="cellIs" dxfId="6986" priority="780" operator="equal">
      <formula>0</formula>
    </cfRule>
    <cfRule type="cellIs" dxfId="6985" priority="782" operator="between">
      <formula>0.01</formula>
      <formula>0.1</formula>
    </cfRule>
    <cfRule type="cellIs" dxfId="6984" priority="784" operator="between">
      <formula>10</formula>
      <formula>100</formula>
    </cfRule>
    <cfRule type="cellIs" dxfId="6983" priority="781" operator="lessThan">
      <formula>0.01</formula>
    </cfRule>
    <cfRule type="cellIs" dxfId="6982" priority="783" operator="between">
      <formula>0.1</formula>
      <formula>10</formula>
    </cfRule>
  </conditionalFormatting>
  <conditionalFormatting sqref="BT40:BT41">
    <cfRule type="cellIs" dxfId="6981" priority="759" operator="greaterThan">
      <formula>100</formula>
    </cfRule>
    <cfRule type="cellIs" dxfId="6980" priority="760" operator="equal">
      <formula>0</formula>
    </cfRule>
    <cfRule type="cellIs" dxfId="6979" priority="761" operator="lessThan">
      <formula>0.01</formula>
    </cfRule>
    <cfRule type="cellIs" dxfId="6978" priority="762" operator="between">
      <formula>0.01</formula>
      <formula>0.1</formula>
    </cfRule>
    <cfRule type="cellIs" dxfId="6977" priority="763" operator="between">
      <formula>0.1</formula>
      <formula>10</formula>
    </cfRule>
    <cfRule type="cellIs" dxfId="6976" priority="764" operator="between">
      <formula>10</formula>
      <formula>100</formula>
    </cfRule>
  </conditionalFormatting>
  <conditionalFormatting sqref="BT43:BT45">
    <cfRule type="cellIs" dxfId="6975" priority="739" operator="greaterThan">
      <formula>100</formula>
    </cfRule>
    <cfRule type="cellIs" dxfId="6974" priority="741" operator="lessThan">
      <formula>0.01</formula>
    </cfRule>
    <cfRule type="cellIs" dxfId="6973" priority="744" operator="between">
      <formula>10</formula>
      <formula>100</formula>
    </cfRule>
    <cfRule type="cellIs" dxfId="6972" priority="743" operator="between">
      <formula>0.1</formula>
      <formula>10</formula>
    </cfRule>
    <cfRule type="cellIs" dxfId="6971" priority="742" operator="between">
      <formula>0.01</formula>
      <formula>0.1</formula>
    </cfRule>
    <cfRule type="cellIs" dxfId="6970" priority="740" operator="equal">
      <formula>0</formula>
    </cfRule>
  </conditionalFormatting>
  <conditionalFormatting sqref="BT47">
    <cfRule type="cellIs" dxfId="6969" priority="721" operator="lessThan">
      <formula>0.01</formula>
    </cfRule>
    <cfRule type="cellIs" dxfId="6968" priority="720" operator="equal">
      <formula>0</formula>
    </cfRule>
    <cfRule type="cellIs" dxfId="6967" priority="719" operator="greaterThan">
      <formula>100</formula>
    </cfRule>
    <cfRule type="cellIs" dxfId="6966" priority="724" operator="between">
      <formula>10</formula>
      <formula>100</formula>
    </cfRule>
    <cfRule type="cellIs" dxfId="6965" priority="722" operator="between">
      <formula>0.01</formula>
      <formula>0.1</formula>
    </cfRule>
    <cfRule type="cellIs" dxfId="6964" priority="723" operator="between">
      <formula>0.1</formula>
      <formula>10</formula>
    </cfRule>
  </conditionalFormatting>
  <conditionalFormatting sqref="BU10:BU26">
    <cfRule type="cellIs" dxfId="6963" priority="66" operator="equal">
      <formula>0</formula>
    </cfRule>
    <cfRule type="cellIs" dxfId="6962" priority="67" operator="lessThan">
      <formula>0.01</formula>
    </cfRule>
  </conditionalFormatting>
  <conditionalFormatting sqref="BU27 BU39">
    <cfRule type="cellIs" dxfId="6961" priority="823" operator="lessThan">
      <formula>0.01</formula>
    </cfRule>
  </conditionalFormatting>
  <conditionalFormatting sqref="BU27:BU47">
    <cfRule type="cellIs" dxfId="6960" priority="734" operator="equal">
      <formula>0</formula>
    </cfRule>
  </conditionalFormatting>
  <conditionalFormatting sqref="BU28:BU38">
    <cfRule type="cellIs" dxfId="6959" priority="795" operator="lessThan">
      <formula>0.01</formula>
    </cfRule>
  </conditionalFormatting>
  <conditionalFormatting sqref="BU40:BU41">
    <cfRule type="cellIs" dxfId="6958" priority="775" operator="lessThan">
      <formula>0.01</formula>
    </cfRule>
  </conditionalFormatting>
  <conditionalFormatting sqref="BU43:BU45">
    <cfRule type="cellIs" dxfId="6957" priority="755" operator="lessThan">
      <formula>0.01</formula>
    </cfRule>
  </conditionalFormatting>
  <conditionalFormatting sqref="BU47">
    <cfRule type="cellIs" dxfId="6956" priority="735" operator="lessThan">
      <formula>0.01</formula>
    </cfRule>
  </conditionalFormatting>
  <conditionalFormatting sqref="BV10:BV26">
    <cfRule type="cellIs" dxfId="6955" priority="811" operator="between">
      <formula>10</formula>
      <formula>100</formula>
    </cfRule>
    <cfRule type="cellIs" dxfId="6954" priority="807" operator="equal">
      <formula>0</formula>
    </cfRule>
    <cfRule type="cellIs" dxfId="6953" priority="806" operator="greaterThan">
      <formula>100</formula>
    </cfRule>
    <cfRule type="cellIs" dxfId="6952" priority="808" operator="lessThan">
      <formula>0.01</formula>
    </cfRule>
    <cfRule type="cellIs" dxfId="6951" priority="809" operator="between">
      <formula>0.01</formula>
      <formula>0.1</formula>
    </cfRule>
    <cfRule type="cellIs" dxfId="6950" priority="810" operator="between">
      <formula>0.1</formula>
      <formula>10</formula>
    </cfRule>
  </conditionalFormatting>
  <conditionalFormatting sqref="BV28:BV38">
    <cfRule type="cellIs" dxfId="6949" priority="786" operator="greaterThan">
      <formula>100</formula>
    </cfRule>
    <cfRule type="cellIs" dxfId="6948" priority="787" operator="equal">
      <formula>0</formula>
    </cfRule>
    <cfRule type="cellIs" dxfId="6947" priority="788" operator="lessThan">
      <formula>0.01</formula>
    </cfRule>
    <cfRule type="cellIs" dxfId="6946" priority="789" operator="between">
      <formula>0.01</formula>
      <formula>0.1</formula>
    </cfRule>
    <cfRule type="cellIs" dxfId="6945" priority="790" operator="between">
      <formula>0.1</formula>
      <formula>10</formula>
    </cfRule>
    <cfRule type="cellIs" dxfId="6944" priority="791" operator="between">
      <formula>10</formula>
      <formula>100</formula>
    </cfRule>
  </conditionalFormatting>
  <conditionalFormatting sqref="BV40:BV41">
    <cfRule type="cellIs" dxfId="6943" priority="767" operator="equal">
      <formula>0</formula>
    </cfRule>
    <cfRule type="cellIs" dxfId="6942" priority="766" operator="greaterThan">
      <formula>100</formula>
    </cfRule>
    <cfRule type="cellIs" dxfId="6941" priority="768" operator="lessThan">
      <formula>0.01</formula>
    </cfRule>
    <cfRule type="cellIs" dxfId="6940" priority="769" operator="between">
      <formula>0.01</formula>
      <formula>0.1</formula>
    </cfRule>
    <cfRule type="cellIs" dxfId="6939" priority="770" operator="between">
      <formula>0.1</formula>
      <formula>10</formula>
    </cfRule>
    <cfRule type="cellIs" dxfId="6938" priority="771" operator="between">
      <formula>10</formula>
      <formula>100</formula>
    </cfRule>
  </conditionalFormatting>
  <conditionalFormatting sqref="BV43:BV45">
    <cfRule type="cellIs" dxfId="6937" priority="746" operator="greaterThan">
      <formula>100</formula>
    </cfRule>
    <cfRule type="cellIs" dxfId="6936" priority="750" operator="between">
      <formula>0.1</formula>
      <formula>10</formula>
    </cfRule>
    <cfRule type="cellIs" dxfId="6935" priority="751" operator="between">
      <formula>10</formula>
      <formula>100</formula>
    </cfRule>
    <cfRule type="cellIs" dxfId="6934" priority="747" operator="equal">
      <formula>0</formula>
    </cfRule>
    <cfRule type="cellIs" dxfId="6933" priority="748" operator="lessThan">
      <formula>0.01</formula>
    </cfRule>
    <cfRule type="cellIs" dxfId="6932" priority="749" operator="between">
      <formula>0.01</formula>
      <formula>0.1</formula>
    </cfRule>
  </conditionalFormatting>
  <conditionalFormatting sqref="BV47">
    <cfRule type="cellIs" dxfId="6931" priority="731" operator="between">
      <formula>10</formula>
      <formula>100</formula>
    </cfRule>
    <cfRule type="cellIs" dxfId="6930" priority="727" operator="equal">
      <formula>0</formula>
    </cfRule>
    <cfRule type="cellIs" dxfId="6929" priority="726" operator="greaterThan">
      <formula>100</formula>
    </cfRule>
    <cfRule type="cellIs" dxfId="6928" priority="730" operator="between">
      <formula>0.1</formula>
      <formula>10</formula>
    </cfRule>
    <cfRule type="cellIs" dxfId="6927" priority="729" operator="between">
      <formula>0.01</formula>
      <formula>0.1</formula>
    </cfRule>
    <cfRule type="cellIs" dxfId="6926" priority="728" operator="lessThan">
      <formula>0.01</formula>
    </cfRule>
  </conditionalFormatting>
  <conditionalFormatting sqref="BW2:BW4 CA2:CA4 CI2:CI4">
    <cfRule type="cellIs" dxfId="6925" priority="4017" operator="between">
      <formula>10</formula>
      <formula>100</formula>
    </cfRule>
    <cfRule type="cellIs" dxfId="6924" priority="4020" operator="greaterThanOrEqual">
      <formula>100</formula>
    </cfRule>
    <cfRule type="cellIs" dxfId="6923" priority="4018" operator="between">
      <formula>0.1</formula>
      <formula>10</formula>
    </cfRule>
    <cfRule type="cellIs" dxfId="6922" priority="4021" operator="between">
      <formula>10</formula>
      <formula>100</formula>
    </cfRule>
    <cfRule type="cellIs" dxfId="6921" priority="4022" operator="between">
      <formula>0.1</formula>
      <formula>10</formula>
    </cfRule>
    <cfRule type="cellIs" dxfId="6920" priority="4023" operator="between">
      <formula>0.01</formula>
      <formula>0.1</formula>
    </cfRule>
    <cfRule type="cellIs" dxfId="6919" priority="4019" operator="between">
      <formula>0.01</formula>
      <formula>0.1</formula>
    </cfRule>
    <cfRule type="cellIs" dxfId="6918" priority="4014" operator="greaterThan">
      <formula>100</formula>
    </cfRule>
    <cfRule type="cellIs" dxfId="6917" priority="4015" operator="equal">
      <formula>0</formula>
    </cfRule>
    <cfRule type="cellIs" dxfId="6916" priority="4016" operator="greaterThanOrEqual">
      <formula>100</formula>
    </cfRule>
  </conditionalFormatting>
  <conditionalFormatting sqref="BW10:BW26 BY10:BY26">
    <cfRule type="cellIs" dxfId="6915" priority="55" operator="between">
      <formula>0.1</formula>
      <formula>10</formula>
    </cfRule>
    <cfRule type="cellIs" dxfId="6914" priority="56" operator="between">
      <formula>10</formula>
      <formula>100</formula>
    </cfRule>
    <cfRule type="cellIs" dxfId="6913" priority="49" operator="greaterThan">
      <formula>100</formula>
    </cfRule>
  </conditionalFormatting>
  <conditionalFormatting sqref="BW10:BW26">
    <cfRule type="cellIs" dxfId="6912" priority="50" operator="equal">
      <formula>0</formula>
    </cfRule>
    <cfRule type="cellIs" dxfId="6911" priority="51" operator="lessThan">
      <formula>0.01</formula>
    </cfRule>
  </conditionalFormatting>
  <conditionalFormatting sqref="BW10:BW27 BY10:BY27">
    <cfRule type="cellIs" dxfId="6910" priority="54" operator="between">
      <formula>0.01</formula>
      <formula>0.1</formula>
    </cfRule>
  </conditionalFormatting>
  <conditionalFormatting sqref="BW27 BW39">
    <cfRule type="cellIs" dxfId="6909" priority="713" operator="lessThan">
      <formula>0.01</formula>
    </cfRule>
  </conditionalFormatting>
  <conditionalFormatting sqref="BW27 BY27 BY39 BW39">
    <cfRule type="cellIs" dxfId="6908" priority="717" operator="between">
      <formula>0.1</formula>
      <formula>10</formula>
    </cfRule>
    <cfRule type="cellIs" dxfId="6907" priority="718" operator="between">
      <formula>10</formula>
      <formula>100</formula>
    </cfRule>
    <cfRule type="cellIs" dxfId="6906" priority="711" operator="greaterThan">
      <formula>100</formula>
    </cfRule>
  </conditionalFormatting>
  <conditionalFormatting sqref="BW27:BW47">
    <cfRule type="cellIs" dxfId="6905" priority="624" operator="equal">
      <formula>0</formula>
    </cfRule>
  </conditionalFormatting>
  <conditionalFormatting sqref="BW28:BW38 BY28:BY38">
    <cfRule type="cellIs" dxfId="6904" priority="690" operator="between">
      <formula>10</formula>
      <formula>100</formula>
    </cfRule>
    <cfRule type="cellIs" dxfId="6903" priority="689" operator="between">
      <formula>0.1</formula>
      <formula>10</formula>
    </cfRule>
    <cfRule type="cellIs" dxfId="6902" priority="688" operator="between">
      <formula>0.01</formula>
      <formula>0.1</formula>
    </cfRule>
    <cfRule type="cellIs" dxfId="6901" priority="677" operator="greaterThan">
      <formula>100</formula>
    </cfRule>
  </conditionalFormatting>
  <conditionalFormatting sqref="BW28:BW38">
    <cfRule type="cellIs" dxfId="6900" priority="685" operator="lessThan">
      <formula>0.01</formula>
    </cfRule>
  </conditionalFormatting>
  <conditionalFormatting sqref="BW39:BW47 BY39:BY47">
    <cfRule type="cellIs" dxfId="6899" priority="628" operator="between">
      <formula>0.01</formula>
      <formula>0.1</formula>
    </cfRule>
  </conditionalFormatting>
  <conditionalFormatting sqref="BW40:BW41 BY40:BY41">
    <cfRule type="cellIs" dxfId="6898" priority="657" operator="greaterThan">
      <formula>100</formula>
    </cfRule>
    <cfRule type="cellIs" dxfId="6897" priority="670" operator="between">
      <formula>10</formula>
      <formula>100</formula>
    </cfRule>
    <cfRule type="cellIs" dxfId="6896" priority="669" operator="between">
      <formula>0.1</formula>
      <formula>10</formula>
    </cfRule>
  </conditionalFormatting>
  <conditionalFormatting sqref="BW40:BW41">
    <cfRule type="cellIs" dxfId="6895" priority="665" operator="lessThan">
      <formula>0.01</formula>
    </cfRule>
  </conditionalFormatting>
  <conditionalFormatting sqref="BW43:BW45 BY43:BY45">
    <cfRule type="cellIs" dxfId="6894" priority="650" operator="between">
      <formula>10</formula>
      <formula>100</formula>
    </cfRule>
    <cfRule type="cellIs" dxfId="6893" priority="649" operator="between">
      <formula>0.1</formula>
      <formula>10</formula>
    </cfRule>
    <cfRule type="cellIs" dxfId="6892" priority="637" operator="greaterThan">
      <formula>100</formula>
    </cfRule>
  </conditionalFormatting>
  <conditionalFormatting sqref="BW43:BW45">
    <cfRule type="cellIs" dxfId="6891" priority="645" operator="lessThan">
      <formula>0.01</formula>
    </cfRule>
  </conditionalFormatting>
  <conditionalFormatting sqref="BW47 BY47">
    <cfRule type="cellIs" dxfId="6890" priority="617" operator="greaterThan">
      <formula>100</formula>
    </cfRule>
    <cfRule type="cellIs" dxfId="6889" priority="630" operator="between">
      <formula>10</formula>
      <formula>100</formula>
    </cfRule>
    <cfRule type="cellIs" dxfId="6888" priority="629" operator="between">
      <formula>0.1</formula>
      <formula>10</formula>
    </cfRule>
  </conditionalFormatting>
  <conditionalFormatting sqref="BW47">
    <cfRule type="cellIs" dxfId="6887" priority="625" operator="lessThan">
      <formula>0.01</formula>
    </cfRule>
  </conditionalFormatting>
  <conditionalFormatting sqref="BX10:BX26">
    <cfRule type="cellIs" dxfId="6886" priority="43" operator="greaterThan">
      <formula>100</formula>
    </cfRule>
    <cfRule type="cellIs" dxfId="6885" priority="44" operator="equal">
      <formula>0</formula>
    </cfRule>
    <cfRule type="cellIs" dxfId="6884" priority="45" operator="lessThan">
      <formula>0.01</formula>
    </cfRule>
    <cfRule type="cellIs" dxfId="6883" priority="46" operator="between">
      <formula>0.01</formula>
      <formula>0.1</formula>
    </cfRule>
    <cfRule type="cellIs" dxfId="6882" priority="47" operator="between">
      <formula>0.1</formula>
      <formula>10</formula>
    </cfRule>
    <cfRule type="cellIs" dxfId="6881" priority="48" operator="between">
      <formula>10</formula>
      <formula>100</formula>
    </cfRule>
  </conditionalFormatting>
  <conditionalFormatting sqref="BX28:BX38">
    <cfRule type="cellIs" dxfId="6880" priority="673" operator="lessThan">
      <formula>0.01</formula>
    </cfRule>
    <cfRule type="cellIs" dxfId="6879" priority="676" operator="between">
      <formula>10</formula>
      <formula>100</formula>
    </cfRule>
    <cfRule type="cellIs" dxfId="6878" priority="672" operator="equal">
      <formula>0</formula>
    </cfRule>
    <cfRule type="cellIs" dxfId="6877" priority="671" operator="greaterThan">
      <formula>100</formula>
    </cfRule>
    <cfRule type="cellIs" dxfId="6876" priority="675" operator="between">
      <formula>0.1</formula>
      <formula>10</formula>
    </cfRule>
    <cfRule type="cellIs" dxfId="6875" priority="674" operator="between">
      <formula>0.01</formula>
      <formula>0.1</formula>
    </cfRule>
  </conditionalFormatting>
  <conditionalFormatting sqref="BX40:BX41">
    <cfRule type="cellIs" dxfId="6874" priority="655" operator="between">
      <formula>0.1</formula>
      <formula>10</formula>
    </cfRule>
    <cfRule type="cellIs" dxfId="6873" priority="656" operator="between">
      <formula>10</formula>
      <formula>100</formula>
    </cfRule>
    <cfRule type="cellIs" dxfId="6872" priority="652" operator="equal">
      <formula>0</formula>
    </cfRule>
    <cfRule type="cellIs" dxfId="6871" priority="653" operator="lessThan">
      <formula>0.01</formula>
    </cfRule>
    <cfRule type="cellIs" dxfId="6870" priority="654" operator="between">
      <formula>0.01</formula>
      <formula>0.1</formula>
    </cfRule>
    <cfRule type="cellIs" dxfId="6869" priority="651" operator="greaterThan">
      <formula>100</formula>
    </cfRule>
  </conditionalFormatting>
  <conditionalFormatting sqref="BX43:BX45">
    <cfRule type="cellIs" dxfId="6868" priority="633" operator="lessThan">
      <formula>0.01</formula>
    </cfRule>
    <cfRule type="cellIs" dxfId="6867" priority="636" operator="between">
      <formula>10</formula>
      <formula>100</formula>
    </cfRule>
    <cfRule type="cellIs" dxfId="6866" priority="635" operator="between">
      <formula>0.1</formula>
      <formula>10</formula>
    </cfRule>
    <cfRule type="cellIs" dxfId="6865" priority="634" operator="between">
      <formula>0.01</formula>
      <formula>0.1</formula>
    </cfRule>
    <cfRule type="cellIs" dxfId="6864" priority="632" operator="equal">
      <formula>0</formula>
    </cfRule>
    <cfRule type="cellIs" dxfId="6863" priority="631" operator="greaterThan">
      <formula>100</formula>
    </cfRule>
  </conditionalFormatting>
  <conditionalFormatting sqref="BX47">
    <cfRule type="cellIs" dxfId="6862" priority="615" operator="between">
      <formula>0.1</formula>
      <formula>10</formula>
    </cfRule>
    <cfRule type="cellIs" dxfId="6861" priority="614" operator="between">
      <formula>0.01</formula>
      <formula>0.1</formula>
    </cfRule>
    <cfRule type="cellIs" dxfId="6860" priority="613" operator="lessThan">
      <formula>0.01</formula>
    </cfRule>
    <cfRule type="cellIs" dxfId="6859" priority="611" operator="greaterThan">
      <formula>100</formula>
    </cfRule>
    <cfRule type="cellIs" dxfId="6858" priority="612" operator="equal">
      <formula>0</formula>
    </cfRule>
    <cfRule type="cellIs" dxfId="6857" priority="616" operator="between">
      <formula>10</formula>
      <formula>100</formula>
    </cfRule>
  </conditionalFormatting>
  <conditionalFormatting sqref="BY10:BY26">
    <cfRule type="cellIs" dxfId="6856" priority="53" operator="lessThan">
      <formula>0.01</formula>
    </cfRule>
    <cfRule type="cellIs" dxfId="6855" priority="52" operator="equal">
      <formula>0</formula>
    </cfRule>
  </conditionalFormatting>
  <conditionalFormatting sqref="BY27 BY39">
    <cfRule type="cellIs" dxfId="6854" priority="715" operator="lessThan">
      <formula>0.01</formula>
    </cfRule>
  </conditionalFormatting>
  <conditionalFormatting sqref="BY27:BY47">
    <cfRule type="cellIs" dxfId="6853" priority="626" operator="equal">
      <formula>0</formula>
    </cfRule>
  </conditionalFormatting>
  <conditionalFormatting sqref="BY28:BY38">
    <cfRule type="cellIs" dxfId="6852" priority="687" operator="lessThan">
      <formula>0.01</formula>
    </cfRule>
  </conditionalFormatting>
  <conditionalFormatting sqref="BY40:BY41">
    <cfRule type="cellIs" dxfId="6851" priority="667" operator="lessThan">
      <formula>0.01</formula>
    </cfRule>
  </conditionalFormatting>
  <conditionalFormatting sqref="BY43:BY45">
    <cfRule type="cellIs" dxfId="6850" priority="647" operator="lessThan">
      <formula>0.01</formula>
    </cfRule>
  </conditionalFormatting>
  <conditionalFormatting sqref="BY47">
    <cfRule type="cellIs" dxfId="6849" priority="627" operator="lessThan">
      <formula>0.01</formula>
    </cfRule>
  </conditionalFormatting>
  <conditionalFormatting sqref="BZ10:BZ26">
    <cfRule type="cellIs" dxfId="6848" priority="698" operator="greaterThan">
      <formula>100</formula>
    </cfRule>
    <cfRule type="cellIs" dxfId="6847" priority="699" operator="equal">
      <formula>0</formula>
    </cfRule>
    <cfRule type="cellIs" dxfId="6846" priority="700" operator="lessThan">
      <formula>0.01</formula>
    </cfRule>
    <cfRule type="cellIs" dxfId="6845" priority="701" operator="between">
      <formula>0.01</formula>
      <formula>0.1</formula>
    </cfRule>
    <cfRule type="cellIs" dxfId="6844" priority="702" operator="between">
      <formula>0.1</formula>
      <formula>10</formula>
    </cfRule>
    <cfRule type="cellIs" dxfId="6843" priority="703" operator="between">
      <formula>10</formula>
      <formula>100</formula>
    </cfRule>
  </conditionalFormatting>
  <conditionalFormatting sqref="BZ28:BZ38">
    <cfRule type="cellIs" dxfId="6842" priority="683" operator="between">
      <formula>10</formula>
      <formula>100</formula>
    </cfRule>
    <cfRule type="cellIs" dxfId="6841" priority="680" operator="lessThan">
      <formula>0.01</formula>
    </cfRule>
    <cfRule type="cellIs" dxfId="6840" priority="678" operator="greaterThan">
      <formula>100</formula>
    </cfRule>
    <cfRule type="cellIs" dxfId="6839" priority="679" operator="equal">
      <formula>0</formula>
    </cfRule>
    <cfRule type="cellIs" dxfId="6838" priority="681" operator="between">
      <formula>0.01</formula>
      <formula>0.1</formula>
    </cfRule>
    <cfRule type="cellIs" dxfId="6837" priority="682" operator="between">
      <formula>0.1</formula>
      <formula>10</formula>
    </cfRule>
  </conditionalFormatting>
  <conditionalFormatting sqref="BZ40:BZ41">
    <cfRule type="cellIs" dxfId="6836" priority="658" operator="greaterThan">
      <formula>100</formula>
    </cfRule>
    <cfRule type="cellIs" dxfId="6835" priority="663" operator="between">
      <formula>10</formula>
      <formula>100</formula>
    </cfRule>
    <cfRule type="cellIs" dxfId="6834" priority="662" operator="between">
      <formula>0.1</formula>
      <formula>10</formula>
    </cfRule>
    <cfRule type="cellIs" dxfId="6833" priority="661" operator="between">
      <formula>0.01</formula>
      <formula>0.1</formula>
    </cfRule>
    <cfRule type="cellIs" dxfId="6832" priority="660" operator="lessThan">
      <formula>0.01</formula>
    </cfRule>
    <cfRule type="cellIs" dxfId="6831" priority="659" operator="equal">
      <formula>0</formula>
    </cfRule>
  </conditionalFormatting>
  <conditionalFormatting sqref="BZ43:BZ45">
    <cfRule type="cellIs" dxfId="6830" priority="639" operator="equal">
      <formula>0</formula>
    </cfRule>
    <cfRule type="cellIs" dxfId="6829" priority="643" operator="between">
      <formula>10</formula>
      <formula>100</formula>
    </cfRule>
    <cfRule type="cellIs" dxfId="6828" priority="642" operator="between">
      <formula>0.1</formula>
      <formula>10</formula>
    </cfRule>
    <cfRule type="cellIs" dxfId="6827" priority="641" operator="between">
      <formula>0.01</formula>
      <formula>0.1</formula>
    </cfRule>
    <cfRule type="cellIs" dxfId="6826" priority="638" operator="greaterThan">
      <formula>100</formula>
    </cfRule>
    <cfRule type="cellIs" dxfId="6825" priority="640" operator="lessThan">
      <formula>0.01</formula>
    </cfRule>
  </conditionalFormatting>
  <conditionalFormatting sqref="BZ47">
    <cfRule type="cellIs" dxfId="6824" priority="618" operator="greaterThan">
      <formula>100</formula>
    </cfRule>
    <cfRule type="cellIs" dxfId="6823" priority="619" operator="equal">
      <formula>0</formula>
    </cfRule>
    <cfRule type="cellIs" dxfId="6822" priority="623" operator="between">
      <formula>10</formula>
      <formula>100</formula>
    </cfRule>
    <cfRule type="cellIs" dxfId="6821" priority="620" operator="lessThan">
      <formula>0.01</formula>
    </cfRule>
    <cfRule type="cellIs" dxfId="6820" priority="621" operator="between">
      <formula>0.01</formula>
      <formula>0.1</formula>
    </cfRule>
    <cfRule type="cellIs" dxfId="6819" priority="622" operator="between">
      <formula>0.1</formula>
      <formula>10</formula>
    </cfRule>
  </conditionalFormatting>
  <conditionalFormatting sqref="CA10:CA26 CC10:CC26">
    <cfRule type="cellIs" dxfId="6818" priority="35" operator="greaterThan">
      <formula>100</formula>
    </cfRule>
    <cfRule type="cellIs" dxfId="6817" priority="42" operator="between">
      <formula>10</formula>
      <formula>100</formula>
    </cfRule>
    <cfRule type="cellIs" dxfId="6816" priority="41" operator="between">
      <formula>0.1</formula>
      <formula>10</formula>
    </cfRule>
  </conditionalFormatting>
  <conditionalFormatting sqref="CA10:CA26">
    <cfRule type="cellIs" dxfId="6815" priority="36" operator="equal">
      <formula>0</formula>
    </cfRule>
    <cfRule type="cellIs" dxfId="6814" priority="37" operator="lessThan">
      <formula>0.01</formula>
    </cfRule>
  </conditionalFormatting>
  <conditionalFormatting sqref="CA10:CA27 CC10:CC27">
    <cfRule type="cellIs" dxfId="6813" priority="40" operator="between">
      <formula>0.01</formula>
      <formula>0.1</formula>
    </cfRule>
  </conditionalFormatting>
  <conditionalFormatting sqref="CA27 CA39">
    <cfRule type="cellIs" dxfId="6812" priority="605" operator="lessThan">
      <formula>0.01</formula>
    </cfRule>
  </conditionalFormatting>
  <conditionalFormatting sqref="CA27 CC27 CC39 CA39">
    <cfRule type="cellIs" dxfId="6811" priority="603" operator="greaterThan">
      <formula>100</formula>
    </cfRule>
    <cfRule type="cellIs" dxfId="6810" priority="610" operator="between">
      <formula>10</formula>
      <formula>100</formula>
    </cfRule>
    <cfRule type="cellIs" dxfId="6809" priority="609" operator="between">
      <formula>0.1</formula>
      <formula>10</formula>
    </cfRule>
  </conditionalFormatting>
  <conditionalFormatting sqref="CA27:CA47">
    <cfRule type="cellIs" dxfId="6808" priority="516" operator="equal">
      <formula>0</formula>
    </cfRule>
  </conditionalFormatting>
  <conditionalFormatting sqref="CA28:CA38 CC28:CC38">
    <cfRule type="cellIs" dxfId="6807" priority="580" operator="between">
      <formula>0.01</formula>
      <formula>0.1</formula>
    </cfRule>
    <cfRule type="cellIs" dxfId="6806" priority="581" operator="between">
      <formula>0.1</formula>
      <formula>10</formula>
    </cfRule>
    <cfRule type="cellIs" dxfId="6805" priority="582" operator="between">
      <formula>10</formula>
      <formula>100</formula>
    </cfRule>
    <cfRule type="cellIs" dxfId="6804" priority="569" operator="greaterThan">
      <formula>100</formula>
    </cfRule>
  </conditionalFormatting>
  <conditionalFormatting sqref="CA28:CA38">
    <cfRule type="cellIs" dxfId="6803" priority="577" operator="lessThan">
      <formula>0.01</formula>
    </cfRule>
  </conditionalFormatting>
  <conditionalFormatting sqref="CA39:CA47 CC39:CC47">
    <cfRule type="cellIs" dxfId="6802" priority="520" operator="between">
      <formula>0.01</formula>
      <formula>0.1</formula>
    </cfRule>
  </conditionalFormatting>
  <conditionalFormatting sqref="CA40:CA41 CC40:CC41">
    <cfRule type="cellIs" dxfId="6801" priority="561" operator="between">
      <formula>0.1</formula>
      <formula>10</formula>
    </cfRule>
    <cfRule type="cellIs" dxfId="6800" priority="549" operator="greaterThan">
      <formula>100</formula>
    </cfRule>
    <cfRule type="cellIs" dxfId="6799" priority="562" operator="between">
      <formula>10</formula>
      <formula>100</formula>
    </cfRule>
  </conditionalFormatting>
  <conditionalFormatting sqref="CA40:CA41">
    <cfRule type="cellIs" dxfId="6798" priority="557" operator="lessThan">
      <formula>0.01</formula>
    </cfRule>
  </conditionalFormatting>
  <conditionalFormatting sqref="CA43:CA45 CC43:CC45">
    <cfRule type="cellIs" dxfId="6797" priority="529" operator="greaterThan">
      <formula>100</formula>
    </cfRule>
    <cfRule type="cellIs" dxfId="6796" priority="541" operator="between">
      <formula>0.1</formula>
      <formula>10</formula>
    </cfRule>
    <cfRule type="cellIs" dxfId="6795" priority="542" operator="between">
      <formula>10</formula>
      <formula>100</formula>
    </cfRule>
  </conditionalFormatting>
  <conditionalFormatting sqref="CA43:CA45">
    <cfRule type="cellIs" dxfId="6794" priority="537" operator="lessThan">
      <formula>0.01</formula>
    </cfRule>
  </conditionalFormatting>
  <conditionalFormatting sqref="CA47 CC47">
    <cfRule type="cellIs" dxfId="6793" priority="522" operator="between">
      <formula>10</formula>
      <formula>100</formula>
    </cfRule>
    <cfRule type="cellIs" dxfId="6792" priority="521" operator="between">
      <formula>0.1</formula>
      <formula>10</formula>
    </cfRule>
    <cfRule type="cellIs" dxfId="6791" priority="509" operator="greaterThan">
      <formula>100</formula>
    </cfRule>
  </conditionalFormatting>
  <conditionalFormatting sqref="CA47">
    <cfRule type="cellIs" dxfId="6790" priority="517" operator="lessThan">
      <formula>0.01</formula>
    </cfRule>
  </conditionalFormatting>
  <conditionalFormatting sqref="CB10:CB26">
    <cfRule type="cellIs" dxfId="6789" priority="30" operator="equal">
      <formula>0</formula>
    </cfRule>
    <cfRule type="cellIs" dxfId="6788" priority="31" operator="lessThan">
      <formula>0.01</formula>
    </cfRule>
    <cfRule type="cellIs" dxfId="6787" priority="32" operator="between">
      <formula>0.01</formula>
      <formula>0.1</formula>
    </cfRule>
    <cfRule type="cellIs" dxfId="6786" priority="34" operator="between">
      <formula>10</formula>
      <formula>100</formula>
    </cfRule>
    <cfRule type="cellIs" dxfId="6785" priority="33" operator="between">
      <formula>0.1</formula>
      <formula>10</formula>
    </cfRule>
    <cfRule type="cellIs" dxfId="6784" priority="29" operator="greaterThan">
      <formula>100</formula>
    </cfRule>
  </conditionalFormatting>
  <conditionalFormatting sqref="CB28:CB38">
    <cfRule type="cellIs" dxfId="6783" priority="563" operator="greaterThan">
      <formula>100</formula>
    </cfRule>
    <cfRule type="cellIs" dxfId="6782" priority="564" operator="equal">
      <formula>0</formula>
    </cfRule>
    <cfRule type="cellIs" dxfId="6781" priority="565" operator="lessThan">
      <formula>0.01</formula>
    </cfRule>
    <cfRule type="cellIs" dxfId="6780" priority="566" operator="between">
      <formula>0.01</formula>
      <formula>0.1</formula>
    </cfRule>
    <cfRule type="cellIs" dxfId="6779" priority="567" operator="between">
      <formula>0.1</formula>
      <formula>10</formula>
    </cfRule>
    <cfRule type="cellIs" dxfId="6778" priority="568" operator="between">
      <formula>10</formula>
      <formula>100</formula>
    </cfRule>
  </conditionalFormatting>
  <conditionalFormatting sqref="CB40:CB41">
    <cfRule type="cellIs" dxfId="6777" priority="548" operator="between">
      <formula>10</formula>
      <formula>100</formula>
    </cfRule>
    <cfRule type="cellIs" dxfId="6776" priority="543" operator="greaterThan">
      <formula>100</formula>
    </cfRule>
    <cfRule type="cellIs" dxfId="6775" priority="544" operator="equal">
      <formula>0</formula>
    </cfRule>
    <cfRule type="cellIs" dxfId="6774" priority="545" operator="lessThan">
      <formula>0.01</formula>
    </cfRule>
    <cfRule type="cellIs" dxfId="6773" priority="546" operator="between">
      <formula>0.01</formula>
      <formula>0.1</formula>
    </cfRule>
    <cfRule type="cellIs" dxfId="6772" priority="547" operator="between">
      <formula>0.1</formula>
      <formula>10</formula>
    </cfRule>
  </conditionalFormatting>
  <conditionalFormatting sqref="CB43:CB45">
    <cfRule type="cellIs" dxfId="6771" priority="526" operator="between">
      <formula>0.01</formula>
      <formula>0.1</formula>
    </cfRule>
    <cfRule type="cellIs" dxfId="6770" priority="523" operator="greaterThan">
      <formula>100</formula>
    </cfRule>
    <cfRule type="cellIs" dxfId="6769" priority="524" operator="equal">
      <formula>0</formula>
    </cfRule>
    <cfRule type="cellIs" dxfId="6768" priority="525" operator="lessThan">
      <formula>0.01</formula>
    </cfRule>
    <cfRule type="cellIs" dxfId="6767" priority="528" operator="between">
      <formula>10</formula>
      <formula>100</formula>
    </cfRule>
    <cfRule type="cellIs" dxfId="6766" priority="527" operator="between">
      <formula>0.1</formula>
      <formula>10</formula>
    </cfRule>
  </conditionalFormatting>
  <conditionalFormatting sqref="CB47">
    <cfRule type="cellIs" dxfId="6765" priority="505" operator="lessThan">
      <formula>0.01</formula>
    </cfRule>
    <cfRule type="cellIs" dxfId="6764" priority="504" operator="equal">
      <formula>0</formula>
    </cfRule>
    <cfRule type="cellIs" dxfId="6763" priority="503" operator="greaterThan">
      <formula>100</formula>
    </cfRule>
    <cfRule type="cellIs" dxfId="6762" priority="508" operator="between">
      <formula>10</formula>
      <formula>100</formula>
    </cfRule>
    <cfRule type="cellIs" dxfId="6761" priority="507" operator="between">
      <formula>0.1</formula>
      <formula>10</formula>
    </cfRule>
    <cfRule type="cellIs" dxfId="6760" priority="506" operator="between">
      <formula>0.01</formula>
      <formula>0.1</formula>
    </cfRule>
  </conditionalFormatting>
  <conditionalFormatting sqref="CC10:CC26">
    <cfRule type="cellIs" dxfId="6759" priority="38" operator="equal">
      <formula>0</formula>
    </cfRule>
    <cfRule type="cellIs" dxfId="6758" priority="39" operator="lessThan">
      <formula>0.01</formula>
    </cfRule>
  </conditionalFormatting>
  <conditionalFormatting sqref="CC27 CC39">
    <cfRule type="cellIs" dxfId="6757" priority="607" operator="lessThan">
      <formula>0.01</formula>
    </cfRule>
  </conditionalFormatting>
  <conditionalFormatting sqref="CC27:CC47">
    <cfRule type="cellIs" dxfId="6756" priority="518" operator="equal">
      <formula>0</formula>
    </cfRule>
  </conditionalFormatting>
  <conditionalFormatting sqref="CC28:CC38">
    <cfRule type="cellIs" dxfId="6755" priority="579" operator="lessThan">
      <formula>0.01</formula>
    </cfRule>
  </conditionalFormatting>
  <conditionalFormatting sqref="CC40:CC41">
    <cfRule type="cellIs" dxfId="6754" priority="559" operator="lessThan">
      <formula>0.01</formula>
    </cfRule>
  </conditionalFormatting>
  <conditionalFormatting sqref="CC43:CC45">
    <cfRule type="cellIs" dxfId="6753" priority="539" operator="lessThan">
      <formula>0.01</formula>
    </cfRule>
  </conditionalFormatting>
  <conditionalFormatting sqref="CC47">
    <cfRule type="cellIs" dxfId="6752" priority="519" operator="lessThan">
      <formula>0.01</formula>
    </cfRule>
  </conditionalFormatting>
  <conditionalFormatting sqref="CD10:CD26">
    <cfRule type="cellIs" dxfId="6751" priority="591" operator="equal">
      <formula>0</formula>
    </cfRule>
    <cfRule type="cellIs" dxfId="6750" priority="590" operator="greaterThan">
      <formula>100</formula>
    </cfRule>
    <cfRule type="cellIs" dxfId="6749" priority="592" operator="lessThan">
      <formula>0.01</formula>
    </cfRule>
    <cfRule type="cellIs" dxfId="6748" priority="593" operator="between">
      <formula>0.01</formula>
      <formula>0.1</formula>
    </cfRule>
    <cfRule type="cellIs" dxfId="6747" priority="595" operator="between">
      <formula>10</formula>
      <formula>100</formula>
    </cfRule>
    <cfRule type="cellIs" dxfId="6746" priority="594" operator="between">
      <formula>0.1</formula>
      <formula>10</formula>
    </cfRule>
  </conditionalFormatting>
  <conditionalFormatting sqref="CD28:CD38">
    <cfRule type="cellIs" dxfId="6745" priority="575" operator="between">
      <formula>10</formula>
      <formula>100</formula>
    </cfRule>
    <cfRule type="cellIs" dxfId="6744" priority="570" operator="greaterThan">
      <formula>100</formula>
    </cfRule>
    <cfRule type="cellIs" dxfId="6743" priority="574" operator="between">
      <formula>0.1</formula>
      <formula>10</formula>
    </cfRule>
    <cfRule type="cellIs" dxfId="6742" priority="571" operator="equal">
      <formula>0</formula>
    </cfRule>
    <cfRule type="cellIs" dxfId="6741" priority="572" operator="lessThan">
      <formula>0.01</formula>
    </cfRule>
    <cfRule type="cellIs" dxfId="6740" priority="573" operator="between">
      <formula>0.01</formula>
      <formula>0.1</formula>
    </cfRule>
  </conditionalFormatting>
  <conditionalFormatting sqref="CD40:CD41">
    <cfRule type="cellIs" dxfId="6739" priority="553" operator="between">
      <formula>0.01</formula>
      <formula>0.1</formula>
    </cfRule>
    <cfRule type="cellIs" dxfId="6738" priority="555" operator="between">
      <formula>10</formula>
      <formula>100</formula>
    </cfRule>
    <cfRule type="cellIs" dxfId="6737" priority="552" operator="lessThan">
      <formula>0.01</formula>
    </cfRule>
    <cfRule type="cellIs" dxfId="6736" priority="550" operator="greaterThan">
      <formula>100</formula>
    </cfRule>
    <cfRule type="cellIs" dxfId="6735" priority="551" operator="equal">
      <formula>0</formula>
    </cfRule>
    <cfRule type="cellIs" dxfId="6734" priority="554" operator="between">
      <formula>0.1</formula>
      <formula>10</formula>
    </cfRule>
  </conditionalFormatting>
  <conditionalFormatting sqref="CD43:CD45">
    <cfRule type="cellIs" dxfId="6733" priority="535" operator="between">
      <formula>10</formula>
      <formula>100</formula>
    </cfRule>
    <cfRule type="cellIs" dxfId="6732" priority="530" operator="greaterThan">
      <formula>100</formula>
    </cfRule>
    <cfRule type="cellIs" dxfId="6731" priority="531" operator="equal">
      <formula>0</formula>
    </cfRule>
    <cfRule type="cellIs" dxfId="6730" priority="532" operator="lessThan">
      <formula>0.01</formula>
    </cfRule>
    <cfRule type="cellIs" dxfId="6729" priority="533" operator="between">
      <formula>0.01</formula>
      <formula>0.1</formula>
    </cfRule>
    <cfRule type="cellIs" dxfId="6728" priority="534" operator="between">
      <formula>0.1</formula>
      <formula>10</formula>
    </cfRule>
  </conditionalFormatting>
  <conditionalFormatting sqref="CD47">
    <cfRule type="cellIs" dxfId="6727" priority="515" operator="between">
      <formula>10</formula>
      <formula>100</formula>
    </cfRule>
    <cfRule type="cellIs" dxfId="6726" priority="514" operator="between">
      <formula>0.1</formula>
      <formula>10</formula>
    </cfRule>
    <cfRule type="cellIs" dxfId="6725" priority="513" operator="between">
      <formula>0.01</formula>
      <formula>0.1</formula>
    </cfRule>
    <cfRule type="cellIs" dxfId="6724" priority="512" operator="lessThan">
      <formula>0.01</formula>
    </cfRule>
    <cfRule type="cellIs" dxfId="6723" priority="511" operator="equal">
      <formula>0</formula>
    </cfRule>
    <cfRule type="cellIs" dxfId="6722" priority="510" operator="greaterThan">
      <formula>100</formula>
    </cfRule>
  </conditionalFormatting>
  <conditionalFormatting sqref="CE2:CE4">
    <cfRule type="cellIs" dxfId="6721" priority="3403" operator="greaterThanOrEqual">
      <formula>100</formula>
    </cfRule>
    <cfRule type="cellIs" dxfId="6720" priority="3402" operator="between">
      <formula>0.01</formula>
      <formula>0.1</formula>
    </cfRule>
    <cfRule type="cellIs" dxfId="6719" priority="3404" operator="between">
      <formula>10</formula>
      <formula>100</formula>
    </cfRule>
    <cfRule type="cellIs" dxfId="6718" priority="3401" operator="between">
      <formula>0.1</formula>
      <formula>10</formula>
    </cfRule>
    <cfRule type="cellIs" dxfId="6717" priority="3400" operator="between">
      <formula>10</formula>
      <formula>100</formula>
    </cfRule>
    <cfRule type="cellIs" dxfId="6716" priority="3406" operator="between">
      <formula>0.01</formula>
      <formula>0.1</formula>
    </cfRule>
    <cfRule type="cellIs" dxfId="6715" priority="3397" operator="greaterThan">
      <formula>100</formula>
    </cfRule>
    <cfRule type="cellIs" dxfId="6714" priority="3398" operator="equal">
      <formula>0</formula>
    </cfRule>
    <cfRule type="cellIs" dxfId="6713" priority="3399" operator="greaterThanOrEqual">
      <formula>100</formula>
    </cfRule>
    <cfRule type="cellIs" dxfId="6712" priority="3405" operator="between">
      <formula>0.1</formula>
      <formula>10</formula>
    </cfRule>
  </conditionalFormatting>
  <conditionalFormatting sqref="CE10:CE26 CG10:CG26">
    <cfRule type="cellIs" dxfId="6711" priority="21" operator="greaterThan">
      <formula>100</formula>
    </cfRule>
    <cfRule type="cellIs" dxfId="6710" priority="28" operator="between">
      <formula>10</formula>
      <formula>100</formula>
    </cfRule>
    <cfRule type="cellIs" dxfId="6709" priority="27" operator="between">
      <formula>0.1</formula>
      <formula>10</formula>
    </cfRule>
  </conditionalFormatting>
  <conditionalFormatting sqref="CE10:CE26">
    <cfRule type="cellIs" dxfId="6708" priority="22" operator="equal">
      <formula>0</formula>
    </cfRule>
    <cfRule type="cellIs" dxfId="6707" priority="23" operator="lessThan">
      <formula>0.01</formula>
    </cfRule>
  </conditionalFormatting>
  <conditionalFormatting sqref="CE10:CE27 CG10:CG27">
    <cfRule type="cellIs" dxfId="6706" priority="26" operator="between">
      <formula>0.01</formula>
      <formula>0.1</formula>
    </cfRule>
  </conditionalFormatting>
  <conditionalFormatting sqref="CE27 CE39">
    <cfRule type="cellIs" dxfId="6705" priority="497" operator="lessThan">
      <formula>0.01</formula>
    </cfRule>
  </conditionalFormatting>
  <conditionalFormatting sqref="CE27 CG27 CG39 CE39">
    <cfRule type="cellIs" dxfId="6704" priority="502" operator="between">
      <formula>10</formula>
      <formula>100</formula>
    </cfRule>
    <cfRule type="cellIs" dxfId="6703" priority="501" operator="between">
      <formula>0.1</formula>
      <formula>10</formula>
    </cfRule>
    <cfRule type="cellIs" dxfId="6702" priority="495" operator="greaterThan">
      <formula>100</formula>
    </cfRule>
  </conditionalFormatting>
  <conditionalFormatting sqref="CE27:CE47">
    <cfRule type="cellIs" dxfId="6701" priority="408" operator="equal">
      <formula>0</formula>
    </cfRule>
  </conditionalFormatting>
  <conditionalFormatting sqref="CE28:CE38 CG28:CG38">
    <cfRule type="cellIs" dxfId="6700" priority="473" operator="between">
      <formula>0.1</formula>
      <formula>10</formula>
    </cfRule>
    <cfRule type="cellIs" dxfId="6699" priority="474" operator="between">
      <formula>10</formula>
      <formula>100</formula>
    </cfRule>
    <cfRule type="cellIs" dxfId="6698" priority="461" operator="greaterThan">
      <formula>100</formula>
    </cfRule>
    <cfRule type="cellIs" dxfId="6697" priority="472" operator="between">
      <formula>0.01</formula>
      <formula>0.1</formula>
    </cfRule>
  </conditionalFormatting>
  <conditionalFormatting sqref="CE28:CE38">
    <cfRule type="cellIs" dxfId="6696" priority="469" operator="lessThan">
      <formula>0.01</formula>
    </cfRule>
  </conditionalFormatting>
  <conditionalFormatting sqref="CE39:CE47 CG39:CG47">
    <cfRule type="cellIs" dxfId="6695" priority="412" operator="between">
      <formula>0.01</formula>
      <formula>0.1</formula>
    </cfRule>
  </conditionalFormatting>
  <conditionalFormatting sqref="CE40:CE41 CG40:CG41">
    <cfRule type="cellIs" dxfId="6694" priority="454" operator="between">
      <formula>10</formula>
      <formula>100</formula>
    </cfRule>
    <cfRule type="cellIs" dxfId="6693" priority="441" operator="greaterThan">
      <formula>100</formula>
    </cfRule>
    <cfRule type="cellIs" dxfId="6692" priority="453" operator="between">
      <formula>0.1</formula>
      <formula>10</formula>
    </cfRule>
  </conditionalFormatting>
  <conditionalFormatting sqref="CE40:CE41">
    <cfRule type="cellIs" dxfId="6691" priority="449" operator="lessThan">
      <formula>0.01</formula>
    </cfRule>
  </conditionalFormatting>
  <conditionalFormatting sqref="CE43:CE45 CG43:CG45">
    <cfRule type="cellIs" dxfId="6690" priority="434" operator="between">
      <formula>10</formula>
      <formula>100</formula>
    </cfRule>
    <cfRule type="cellIs" dxfId="6689" priority="433" operator="between">
      <formula>0.1</formula>
      <formula>10</formula>
    </cfRule>
    <cfRule type="cellIs" dxfId="6688" priority="421" operator="greaterThan">
      <formula>100</formula>
    </cfRule>
  </conditionalFormatting>
  <conditionalFormatting sqref="CE43:CE45">
    <cfRule type="cellIs" dxfId="6687" priority="429" operator="lessThan">
      <formula>0.01</formula>
    </cfRule>
  </conditionalFormatting>
  <conditionalFormatting sqref="CE47 CG47">
    <cfRule type="cellIs" dxfId="6686" priority="401" operator="greaterThan">
      <formula>100</formula>
    </cfRule>
    <cfRule type="cellIs" dxfId="6685" priority="414" operator="between">
      <formula>10</formula>
      <formula>100</formula>
    </cfRule>
    <cfRule type="cellIs" dxfId="6684" priority="413" operator="between">
      <formula>0.1</formula>
      <formula>10</formula>
    </cfRule>
  </conditionalFormatting>
  <conditionalFormatting sqref="CE47">
    <cfRule type="cellIs" dxfId="6683" priority="409" operator="lessThan">
      <formula>0.01</formula>
    </cfRule>
  </conditionalFormatting>
  <conditionalFormatting sqref="CF10:CF26">
    <cfRule type="cellIs" dxfId="6682" priority="20" operator="between">
      <formula>10</formula>
      <formula>100</formula>
    </cfRule>
    <cfRule type="cellIs" dxfId="6681" priority="15" operator="greaterThan">
      <formula>100</formula>
    </cfRule>
    <cfRule type="cellIs" dxfId="6680" priority="16" operator="equal">
      <formula>0</formula>
    </cfRule>
    <cfRule type="cellIs" dxfId="6679" priority="19" operator="between">
      <formula>0.1</formula>
      <formula>10</formula>
    </cfRule>
    <cfRule type="cellIs" dxfId="6678" priority="18" operator="between">
      <formula>0.01</formula>
      <formula>0.1</formula>
    </cfRule>
    <cfRule type="cellIs" dxfId="6677" priority="17" operator="lessThan">
      <formula>0.01</formula>
    </cfRule>
  </conditionalFormatting>
  <conditionalFormatting sqref="CF28:CF38">
    <cfRule type="cellIs" dxfId="6676" priority="460" operator="between">
      <formula>10</formula>
      <formula>100</formula>
    </cfRule>
    <cfRule type="cellIs" dxfId="6675" priority="455" operator="greaterThan">
      <formula>100</formula>
    </cfRule>
    <cfRule type="cellIs" dxfId="6674" priority="456" operator="equal">
      <formula>0</formula>
    </cfRule>
    <cfRule type="cellIs" dxfId="6673" priority="458" operator="between">
      <formula>0.01</formula>
      <formula>0.1</formula>
    </cfRule>
    <cfRule type="cellIs" dxfId="6672" priority="457" operator="lessThan">
      <formula>0.01</formula>
    </cfRule>
    <cfRule type="cellIs" dxfId="6671" priority="459" operator="between">
      <formula>0.1</formula>
      <formula>10</formula>
    </cfRule>
  </conditionalFormatting>
  <conditionalFormatting sqref="CF40:CF41">
    <cfRule type="cellIs" dxfId="6670" priority="438" operator="between">
      <formula>0.01</formula>
      <formula>0.1</formula>
    </cfRule>
    <cfRule type="cellIs" dxfId="6669" priority="437" operator="lessThan">
      <formula>0.01</formula>
    </cfRule>
    <cfRule type="cellIs" dxfId="6668" priority="435" operator="greaterThan">
      <formula>100</formula>
    </cfRule>
    <cfRule type="cellIs" dxfId="6667" priority="440" operator="between">
      <formula>10</formula>
      <formula>100</formula>
    </cfRule>
    <cfRule type="cellIs" dxfId="6666" priority="436" operator="equal">
      <formula>0</formula>
    </cfRule>
    <cfRule type="cellIs" dxfId="6665" priority="439" operator="between">
      <formula>0.1</formula>
      <formula>10</formula>
    </cfRule>
  </conditionalFormatting>
  <conditionalFormatting sqref="CF43:CF45">
    <cfRule type="cellIs" dxfId="6664" priority="419" operator="between">
      <formula>0.1</formula>
      <formula>10</formula>
    </cfRule>
    <cfRule type="cellIs" dxfId="6663" priority="420" operator="between">
      <formula>10</formula>
      <formula>100</formula>
    </cfRule>
    <cfRule type="cellIs" dxfId="6662" priority="418" operator="between">
      <formula>0.01</formula>
      <formula>0.1</formula>
    </cfRule>
    <cfRule type="cellIs" dxfId="6661" priority="417" operator="lessThan">
      <formula>0.01</formula>
    </cfRule>
    <cfRule type="cellIs" dxfId="6660" priority="415" operator="greaterThan">
      <formula>100</formula>
    </cfRule>
    <cfRule type="cellIs" dxfId="6659" priority="416" operator="equal">
      <formula>0</formula>
    </cfRule>
  </conditionalFormatting>
  <conditionalFormatting sqref="CF47">
    <cfRule type="cellIs" dxfId="6658" priority="400" operator="between">
      <formula>10</formula>
      <formula>100</formula>
    </cfRule>
    <cfRule type="cellIs" dxfId="6657" priority="399" operator="between">
      <formula>0.1</formula>
      <formula>10</formula>
    </cfRule>
    <cfRule type="cellIs" dxfId="6656" priority="398" operator="between">
      <formula>0.01</formula>
      <formula>0.1</formula>
    </cfRule>
    <cfRule type="cellIs" dxfId="6655" priority="397" operator="lessThan">
      <formula>0.01</formula>
    </cfRule>
    <cfRule type="cellIs" dxfId="6654" priority="396" operator="equal">
      <formula>0</formula>
    </cfRule>
    <cfRule type="cellIs" dxfId="6653" priority="395" operator="greaterThan">
      <formula>100</formula>
    </cfRule>
  </conditionalFormatting>
  <conditionalFormatting sqref="CG10:CG26">
    <cfRule type="cellIs" dxfId="6652" priority="24" operator="equal">
      <formula>0</formula>
    </cfRule>
    <cfRule type="cellIs" dxfId="6651" priority="25" operator="lessThan">
      <formula>0.01</formula>
    </cfRule>
  </conditionalFormatting>
  <conditionalFormatting sqref="CG27 CG39">
    <cfRule type="cellIs" dxfId="6650" priority="499" operator="lessThan">
      <formula>0.01</formula>
    </cfRule>
  </conditionalFormatting>
  <conditionalFormatting sqref="CG27:CG47">
    <cfRule type="cellIs" dxfId="6649" priority="410" operator="equal">
      <formula>0</formula>
    </cfRule>
  </conditionalFormatting>
  <conditionalFormatting sqref="CG28:CG38">
    <cfRule type="cellIs" dxfId="6648" priority="471" operator="lessThan">
      <formula>0.01</formula>
    </cfRule>
  </conditionalFormatting>
  <conditionalFormatting sqref="CG40:CG41">
    <cfRule type="cellIs" dxfId="6647" priority="451" operator="lessThan">
      <formula>0.01</formula>
    </cfRule>
  </conditionalFormatting>
  <conditionalFormatting sqref="CG43:CG45">
    <cfRule type="cellIs" dxfId="6646" priority="431" operator="lessThan">
      <formula>0.01</formula>
    </cfRule>
  </conditionalFormatting>
  <conditionalFormatting sqref="CG47">
    <cfRule type="cellIs" dxfId="6645" priority="411" operator="lessThan">
      <formula>0.01</formula>
    </cfRule>
  </conditionalFormatting>
  <conditionalFormatting sqref="CH10:CH26">
    <cfRule type="cellIs" dxfId="6644" priority="486" operator="between">
      <formula>0.1</formula>
      <formula>10</formula>
    </cfRule>
    <cfRule type="cellIs" dxfId="6643" priority="487" operator="between">
      <formula>10</formula>
      <formula>100</formula>
    </cfRule>
    <cfRule type="cellIs" dxfId="6642" priority="485" operator="between">
      <formula>0.01</formula>
      <formula>0.1</formula>
    </cfRule>
    <cfRule type="cellIs" dxfId="6641" priority="483" operator="equal">
      <formula>0</formula>
    </cfRule>
    <cfRule type="cellIs" dxfId="6640" priority="484" operator="lessThan">
      <formula>0.01</formula>
    </cfRule>
    <cfRule type="cellIs" dxfId="6639" priority="482" operator="greaterThan">
      <formula>100</formula>
    </cfRule>
  </conditionalFormatting>
  <conditionalFormatting sqref="CH28:CH38">
    <cfRule type="cellIs" dxfId="6638" priority="467" operator="between">
      <formula>10</formula>
      <formula>100</formula>
    </cfRule>
    <cfRule type="cellIs" dxfId="6637" priority="466" operator="between">
      <formula>0.1</formula>
      <formula>10</formula>
    </cfRule>
    <cfRule type="cellIs" dxfId="6636" priority="462" operator="greaterThan">
      <formula>100</formula>
    </cfRule>
    <cfRule type="cellIs" dxfId="6635" priority="463" operator="equal">
      <formula>0</formula>
    </cfRule>
    <cfRule type="cellIs" dxfId="6634" priority="464" operator="lessThan">
      <formula>0.01</formula>
    </cfRule>
    <cfRule type="cellIs" dxfId="6633" priority="465" operator="between">
      <formula>0.01</formula>
      <formula>0.1</formula>
    </cfRule>
  </conditionalFormatting>
  <conditionalFormatting sqref="CH40:CH41">
    <cfRule type="cellIs" dxfId="6632" priority="446" operator="between">
      <formula>0.1</formula>
      <formula>10</formula>
    </cfRule>
    <cfRule type="cellIs" dxfId="6631" priority="442" operator="greaterThan">
      <formula>100</formula>
    </cfRule>
    <cfRule type="cellIs" dxfId="6630" priority="447" operator="between">
      <formula>10</formula>
      <formula>100</formula>
    </cfRule>
    <cfRule type="cellIs" dxfId="6629" priority="445" operator="between">
      <formula>0.01</formula>
      <formula>0.1</formula>
    </cfRule>
    <cfRule type="cellIs" dxfId="6628" priority="444" operator="lessThan">
      <formula>0.01</formula>
    </cfRule>
    <cfRule type="cellIs" dxfId="6627" priority="443" operator="equal">
      <formula>0</formula>
    </cfRule>
  </conditionalFormatting>
  <conditionalFormatting sqref="CH43:CH45">
    <cfRule type="cellIs" dxfId="6626" priority="422" operator="greaterThan">
      <formula>100</formula>
    </cfRule>
    <cfRule type="cellIs" dxfId="6625" priority="423" operator="equal">
      <formula>0</formula>
    </cfRule>
    <cfRule type="cellIs" dxfId="6624" priority="427" operator="between">
      <formula>10</formula>
      <formula>100</formula>
    </cfRule>
    <cfRule type="cellIs" dxfId="6623" priority="425" operator="between">
      <formula>0.01</formula>
      <formula>0.1</formula>
    </cfRule>
    <cfRule type="cellIs" dxfId="6622" priority="424" operator="lessThan">
      <formula>0.01</formula>
    </cfRule>
    <cfRule type="cellIs" dxfId="6621" priority="426" operator="between">
      <formula>0.1</formula>
      <formula>10</formula>
    </cfRule>
  </conditionalFormatting>
  <conditionalFormatting sqref="CH47">
    <cfRule type="cellIs" dxfId="6620" priority="407" operator="between">
      <formula>10</formula>
      <formula>100</formula>
    </cfRule>
    <cfRule type="cellIs" dxfId="6619" priority="406" operator="between">
      <formula>0.1</formula>
      <formula>10</formula>
    </cfRule>
    <cfRule type="cellIs" dxfId="6618" priority="405" operator="between">
      <formula>0.01</formula>
      <formula>0.1</formula>
    </cfRule>
    <cfRule type="cellIs" dxfId="6617" priority="404" operator="lessThan">
      <formula>0.01</formula>
    </cfRule>
    <cfRule type="cellIs" dxfId="6616" priority="403" operator="equal">
      <formula>0</formula>
    </cfRule>
    <cfRule type="cellIs" dxfId="6615" priority="402" operator="greaterThan">
      <formula>100</formula>
    </cfRule>
  </conditionalFormatting>
  <conditionalFormatting sqref="CI10:CI26 CK10:CK26">
    <cfRule type="cellIs" dxfId="6614" priority="13" operator="between">
      <formula>0.1</formula>
      <formula>10</formula>
    </cfRule>
    <cfRule type="cellIs" dxfId="6613" priority="7" operator="greaterThan">
      <formula>100</formula>
    </cfRule>
    <cfRule type="cellIs" dxfId="6612" priority="14" operator="between">
      <formula>10</formula>
      <formula>100</formula>
    </cfRule>
  </conditionalFormatting>
  <conditionalFormatting sqref="CI10:CI26">
    <cfRule type="cellIs" dxfId="6611" priority="9" operator="lessThan">
      <formula>0.01</formula>
    </cfRule>
    <cfRule type="cellIs" dxfId="6610" priority="8" operator="equal">
      <formula>0</formula>
    </cfRule>
  </conditionalFormatting>
  <conditionalFormatting sqref="CI10:CI27 CK10:CK27">
    <cfRule type="cellIs" dxfId="6609" priority="12" operator="between">
      <formula>0.01</formula>
      <formula>0.1</formula>
    </cfRule>
  </conditionalFormatting>
  <conditionalFormatting sqref="CI27 CI39">
    <cfRule type="cellIs" dxfId="6608" priority="388" operator="equal">
      <formula>0</formula>
    </cfRule>
    <cfRule type="cellIs" dxfId="6607" priority="389" operator="lessThan">
      <formula>0.01</formula>
    </cfRule>
  </conditionalFormatting>
  <conditionalFormatting sqref="CI27 CK27 CK39 CI39">
    <cfRule type="cellIs" dxfId="6606" priority="394" operator="between">
      <formula>10</formula>
      <formula>100</formula>
    </cfRule>
    <cfRule type="cellIs" dxfId="6605" priority="387" operator="greaterThan">
      <formula>100</formula>
    </cfRule>
    <cfRule type="cellIs" dxfId="6604" priority="393" operator="between">
      <formula>0.1</formula>
      <formula>10</formula>
    </cfRule>
  </conditionalFormatting>
  <conditionalFormatting sqref="CI28:CI38 CK28:CK38">
    <cfRule type="cellIs" dxfId="6603" priority="366" operator="between">
      <formula>10</formula>
      <formula>100</formula>
    </cfRule>
    <cfRule type="cellIs" dxfId="6602" priority="365" operator="between">
      <formula>0.1</formula>
      <formula>10</formula>
    </cfRule>
    <cfRule type="cellIs" dxfId="6601" priority="364" operator="between">
      <formula>0.01</formula>
      <formula>0.1</formula>
    </cfRule>
    <cfRule type="cellIs" dxfId="6600" priority="353" operator="greaterThan">
      <formula>100</formula>
    </cfRule>
  </conditionalFormatting>
  <conditionalFormatting sqref="CI28:CI38">
    <cfRule type="cellIs" dxfId="6599" priority="361" operator="lessThan">
      <formula>0.01</formula>
    </cfRule>
    <cfRule type="cellIs" dxfId="6598" priority="360" operator="equal">
      <formula>0</formula>
    </cfRule>
  </conditionalFormatting>
  <conditionalFormatting sqref="CI39:CI47 CK39:CK47">
    <cfRule type="cellIs" dxfId="6597" priority="304" operator="between">
      <formula>0.01</formula>
      <formula>0.1</formula>
    </cfRule>
  </conditionalFormatting>
  <conditionalFormatting sqref="CI40:CI41 CK40:CK41">
    <cfRule type="cellIs" dxfId="6596" priority="345" operator="between">
      <formula>0.1</formula>
      <formula>10</formula>
    </cfRule>
    <cfRule type="cellIs" dxfId="6595" priority="346" operator="between">
      <formula>10</formula>
      <formula>100</formula>
    </cfRule>
    <cfRule type="cellIs" dxfId="6594" priority="333" operator="greaterThan">
      <formula>100</formula>
    </cfRule>
  </conditionalFormatting>
  <conditionalFormatting sqref="CI40:CI41">
    <cfRule type="cellIs" dxfId="6593" priority="341" operator="lessThan">
      <formula>0.01</formula>
    </cfRule>
    <cfRule type="cellIs" dxfId="6592" priority="340" operator="equal">
      <formula>0</formula>
    </cfRule>
  </conditionalFormatting>
  <conditionalFormatting sqref="CI42 CI46">
    <cfRule type="cellIs" dxfId="6591" priority="3723" operator="equal">
      <formula>0</formula>
    </cfRule>
  </conditionalFormatting>
  <conditionalFormatting sqref="CI43:CI45 CK43:CK45">
    <cfRule type="cellIs" dxfId="6590" priority="313" operator="greaterThan">
      <formula>100</formula>
    </cfRule>
    <cfRule type="cellIs" dxfId="6589" priority="325" operator="between">
      <formula>0.1</formula>
      <formula>10</formula>
    </cfRule>
    <cfRule type="cellIs" dxfId="6588" priority="326" operator="between">
      <formula>10</formula>
      <formula>100</formula>
    </cfRule>
  </conditionalFormatting>
  <conditionalFormatting sqref="CI43:CI45">
    <cfRule type="cellIs" dxfId="6587" priority="320" operator="equal">
      <formula>0</formula>
    </cfRule>
    <cfRule type="cellIs" dxfId="6586" priority="321" operator="lessThan">
      <formula>0.01</formula>
    </cfRule>
  </conditionalFormatting>
  <conditionalFormatting sqref="CI47 CK47">
    <cfRule type="cellIs" dxfId="6585" priority="306" operator="between">
      <formula>10</formula>
      <formula>100</formula>
    </cfRule>
    <cfRule type="cellIs" dxfId="6584" priority="305" operator="between">
      <formula>0.1</formula>
      <formula>10</formula>
    </cfRule>
    <cfRule type="cellIs" dxfId="6583" priority="293" operator="greaterThan">
      <formula>100</formula>
    </cfRule>
  </conditionalFormatting>
  <conditionalFormatting sqref="CI47">
    <cfRule type="cellIs" dxfId="6582" priority="301" operator="lessThan">
      <formula>0.01</formula>
    </cfRule>
    <cfRule type="cellIs" dxfId="6581" priority="300" operator="equal">
      <formula>0</formula>
    </cfRule>
  </conditionalFormatting>
  <conditionalFormatting sqref="CJ10:CJ26">
    <cfRule type="cellIs" dxfId="6580" priority="6" operator="between">
      <formula>10</formula>
      <formula>100</formula>
    </cfRule>
    <cfRule type="cellIs" dxfId="6579" priority="5" operator="between">
      <formula>0.1</formula>
      <formula>10</formula>
    </cfRule>
    <cfRule type="cellIs" dxfId="6578" priority="4" operator="between">
      <formula>0.01</formula>
      <formula>0.1</formula>
    </cfRule>
    <cfRule type="cellIs" dxfId="6577" priority="3" operator="lessThan">
      <formula>0.01</formula>
    </cfRule>
    <cfRule type="cellIs" dxfId="6576" priority="1" operator="greaterThan">
      <formula>100</formula>
    </cfRule>
    <cfRule type="cellIs" dxfId="6575" priority="2" operator="equal">
      <formula>0</formula>
    </cfRule>
  </conditionalFormatting>
  <conditionalFormatting sqref="CJ28:CJ38">
    <cfRule type="cellIs" dxfId="6574" priority="348" operator="equal">
      <formula>0</formula>
    </cfRule>
    <cfRule type="cellIs" dxfId="6573" priority="350" operator="between">
      <formula>0.01</formula>
      <formula>0.1</formula>
    </cfRule>
    <cfRule type="cellIs" dxfId="6572" priority="352" operator="between">
      <formula>10</formula>
      <formula>100</formula>
    </cfRule>
    <cfRule type="cellIs" dxfId="6571" priority="351" operator="between">
      <formula>0.1</formula>
      <formula>10</formula>
    </cfRule>
    <cfRule type="cellIs" dxfId="6570" priority="347" operator="greaterThan">
      <formula>100</formula>
    </cfRule>
    <cfRule type="cellIs" dxfId="6569" priority="349" operator="lessThan">
      <formula>0.01</formula>
    </cfRule>
  </conditionalFormatting>
  <conditionalFormatting sqref="CJ40:CJ41">
    <cfRule type="cellIs" dxfId="6568" priority="330" operator="between">
      <formula>0.01</formula>
      <formula>0.1</formula>
    </cfRule>
    <cfRule type="cellIs" dxfId="6567" priority="327" operator="greaterThan">
      <formula>100</formula>
    </cfRule>
    <cfRule type="cellIs" dxfId="6566" priority="328" operator="equal">
      <formula>0</formula>
    </cfRule>
    <cfRule type="cellIs" dxfId="6565" priority="329" operator="lessThan">
      <formula>0.01</formula>
    </cfRule>
    <cfRule type="cellIs" dxfId="6564" priority="331" operator="between">
      <formula>0.1</formula>
      <formula>10</formula>
    </cfRule>
    <cfRule type="cellIs" dxfId="6563" priority="332" operator="between">
      <formula>10</formula>
      <formula>100</formula>
    </cfRule>
  </conditionalFormatting>
  <conditionalFormatting sqref="CJ43:CJ45">
    <cfRule type="cellIs" dxfId="6562" priority="312" operator="between">
      <formula>10</formula>
      <formula>100</formula>
    </cfRule>
    <cfRule type="cellIs" dxfId="6561" priority="307" operator="greaterThan">
      <formula>100</formula>
    </cfRule>
    <cfRule type="cellIs" dxfId="6560" priority="308" operator="equal">
      <formula>0</formula>
    </cfRule>
    <cfRule type="cellIs" dxfId="6559" priority="309" operator="lessThan">
      <formula>0.01</formula>
    </cfRule>
    <cfRule type="cellIs" dxfId="6558" priority="310" operator="between">
      <formula>0.01</formula>
      <formula>0.1</formula>
    </cfRule>
    <cfRule type="cellIs" dxfId="6557" priority="311" operator="between">
      <formula>0.1</formula>
      <formula>10</formula>
    </cfRule>
  </conditionalFormatting>
  <conditionalFormatting sqref="CJ47">
    <cfRule type="cellIs" dxfId="6556" priority="291" operator="between">
      <formula>0.1</formula>
      <formula>10</formula>
    </cfRule>
    <cfRule type="cellIs" dxfId="6555" priority="290" operator="between">
      <formula>0.01</formula>
      <formula>0.1</formula>
    </cfRule>
    <cfRule type="cellIs" dxfId="6554" priority="287" operator="greaterThan">
      <formula>100</formula>
    </cfRule>
    <cfRule type="cellIs" dxfId="6553" priority="289" operator="lessThan">
      <formula>0.01</formula>
    </cfRule>
    <cfRule type="cellIs" dxfId="6552" priority="292" operator="between">
      <formula>10</formula>
      <formula>100</formula>
    </cfRule>
    <cfRule type="cellIs" dxfId="6551" priority="288" operator="equal">
      <formula>0</formula>
    </cfRule>
  </conditionalFormatting>
  <conditionalFormatting sqref="CK10:CK26">
    <cfRule type="cellIs" dxfId="6550" priority="10" operator="equal">
      <formula>0</formula>
    </cfRule>
    <cfRule type="cellIs" dxfId="6549" priority="11" operator="lessThan">
      <formula>0.01</formula>
    </cfRule>
  </conditionalFormatting>
  <conditionalFormatting sqref="CK27 CK39">
    <cfRule type="cellIs" dxfId="6548" priority="391" operator="lessThan">
      <formula>0.01</formula>
    </cfRule>
  </conditionalFormatting>
  <conditionalFormatting sqref="CK27:CK39">
    <cfRule type="cellIs" dxfId="6547" priority="362" operator="equal">
      <formula>0</formula>
    </cfRule>
  </conditionalFormatting>
  <conditionalFormatting sqref="CK28:CK38">
    <cfRule type="cellIs" dxfId="6546" priority="363" operator="lessThan">
      <formula>0.01</formula>
    </cfRule>
  </conditionalFormatting>
  <conditionalFormatting sqref="CK40:CK41">
    <cfRule type="cellIs" dxfId="6545" priority="343" operator="lessThan">
      <formula>0.01</formula>
    </cfRule>
    <cfRule type="cellIs" dxfId="6544" priority="342" operator="equal">
      <formula>0</formula>
    </cfRule>
  </conditionalFormatting>
  <conditionalFormatting sqref="CK42 CK46">
    <cfRule type="cellIs" dxfId="6543" priority="3717" operator="equal">
      <formula>0</formula>
    </cfRule>
  </conditionalFormatting>
  <conditionalFormatting sqref="CK43:CK45">
    <cfRule type="cellIs" dxfId="6542" priority="323" operator="lessThan">
      <formula>0.01</formula>
    </cfRule>
    <cfRule type="cellIs" dxfId="6541" priority="322" operator="equal">
      <formula>0</formula>
    </cfRule>
  </conditionalFormatting>
  <conditionalFormatting sqref="CK47">
    <cfRule type="cellIs" dxfId="6540" priority="302" operator="equal">
      <formula>0</formula>
    </cfRule>
    <cfRule type="cellIs" dxfId="6539" priority="303" operator="lessThan">
      <formula>0.01</formula>
    </cfRule>
  </conditionalFormatting>
  <conditionalFormatting sqref="CL10:CL26">
    <cfRule type="cellIs" dxfId="6538" priority="376" operator="lessThan">
      <formula>0.01</formula>
    </cfRule>
    <cfRule type="cellIs" dxfId="6537" priority="375" operator="equal">
      <formula>0</formula>
    </cfRule>
    <cfRule type="cellIs" dxfId="6536" priority="374" operator="greaterThan">
      <formula>100</formula>
    </cfRule>
    <cfRule type="cellIs" dxfId="6535" priority="378" operator="between">
      <formula>0.1</formula>
      <formula>10</formula>
    </cfRule>
    <cfRule type="cellIs" dxfId="6534" priority="377" operator="between">
      <formula>0.01</formula>
      <formula>0.1</formula>
    </cfRule>
    <cfRule type="cellIs" dxfId="6533" priority="379" operator="between">
      <formula>10</formula>
      <formula>100</formula>
    </cfRule>
  </conditionalFormatting>
  <conditionalFormatting sqref="CL28:CL38">
    <cfRule type="cellIs" dxfId="6532" priority="355" operator="equal">
      <formula>0</formula>
    </cfRule>
    <cfRule type="cellIs" dxfId="6531" priority="357" operator="between">
      <formula>0.01</formula>
      <formula>0.1</formula>
    </cfRule>
    <cfRule type="cellIs" dxfId="6530" priority="354" operator="greaterThan">
      <formula>100</formula>
    </cfRule>
    <cfRule type="cellIs" dxfId="6529" priority="359" operator="between">
      <formula>10</formula>
      <formula>100</formula>
    </cfRule>
    <cfRule type="cellIs" dxfId="6528" priority="356" operator="lessThan">
      <formula>0.01</formula>
    </cfRule>
    <cfRule type="cellIs" dxfId="6527" priority="358" operator="between">
      <formula>0.1</formula>
      <formula>10</formula>
    </cfRule>
  </conditionalFormatting>
  <conditionalFormatting sqref="CL40:CL41">
    <cfRule type="cellIs" dxfId="6526" priority="339" operator="between">
      <formula>10</formula>
      <formula>100</formula>
    </cfRule>
    <cfRule type="cellIs" dxfId="6525" priority="334" operator="greaterThan">
      <formula>100</formula>
    </cfRule>
    <cfRule type="cellIs" dxfId="6524" priority="337" operator="between">
      <formula>0.01</formula>
      <formula>0.1</formula>
    </cfRule>
    <cfRule type="cellIs" dxfId="6523" priority="336" operator="lessThan">
      <formula>0.01</formula>
    </cfRule>
    <cfRule type="cellIs" dxfId="6522" priority="335" operator="equal">
      <formula>0</formula>
    </cfRule>
    <cfRule type="cellIs" dxfId="6521" priority="338" operator="between">
      <formula>0.1</formula>
      <formula>10</formula>
    </cfRule>
  </conditionalFormatting>
  <conditionalFormatting sqref="CL43:CL45">
    <cfRule type="cellIs" dxfId="6520" priority="318" operator="between">
      <formula>0.1</formula>
      <formula>10</formula>
    </cfRule>
    <cfRule type="cellIs" dxfId="6519" priority="317" operator="between">
      <formula>0.01</formula>
      <formula>0.1</formula>
    </cfRule>
    <cfRule type="cellIs" dxfId="6518" priority="314" operator="greaterThan">
      <formula>100</formula>
    </cfRule>
    <cfRule type="cellIs" dxfId="6517" priority="315" operator="equal">
      <formula>0</formula>
    </cfRule>
    <cfRule type="cellIs" dxfId="6516" priority="316" operator="lessThan">
      <formula>0.01</formula>
    </cfRule>
    <cfRule type="cellIs" dxfId="6515" priority="319" operator="between">
      <formula>10</formula>
      <formula>100</formula>
    </cfRule>
  </conditionalFormatting>
  <conditionalFormatting sqref="CL47">
    <cfRule type="cellIs" dxfId="6514" priority="296" operator="lessThan">
      <formula>0.01</formula>
    </cfRule>
    <cfRule type="cellIs" dxfId="6513" priority="295" operator="equal">
      <formula>0</formula>
    </cfRule>
    <cfRule type="cellIs" dxfId="6512" priority="294" operator="greaterThan">
      <formula>100</formula>
    </cfRule>
    <cfRule type="cellIs" dxfId="6511" priority="299" operator="between">
      <formula>10</formula>
      <formula>100</formula>
    </cfRule>
    <cfRule type="cellIs" dxfId="6510" priority="298" operator="between">
      <formula>0.1</formula>
      <formula>10</formula>
    </cfRule>
    <cfRule type="cellIs" dxfId="6509" priority="297" operator="between">
      <formula>0.01</formula>
      <formula>0.1</formula>
    </cfRule>
  </conditionalFormatting>
  <pageMargins left="0.7" right="0.7" top="0.75" bottom="0.75" header="0.3" footer="0.3"/>
  <pageSetup scale="64" orientation="portrait" r:id="rId1"/>
  <headerFooter>
    <oddHeader>&amp;R&amp;G</oddHeader>
    <oddFooter>&amp;L&amp;"Century Gothic,Regular"&amp;6© 2023 Maul Foster &amp; Alongi, Inc.
 M1716.02, &amp;D, &amp;F&amp;R&amp;"Century Gothic,Regular"&amp;6&amp;P of &amp;N</oddFooter>
  </headerFooter>
  <colBreaks count="2" manualBreakCount="2">
    <brk id="14" max="69" man="1"/>
    <brk id="42" max="69" man="1"/>
  </colBreaks>
  <customProperties>
    <customPr name="_pios_id" r:id="rId2"/>
  </customProperties>
  <ignoredErrors>
    <ignoredError sqref="E34:CK34" formula="1"/>
  </ignoredErrors>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B43C31-555C-467E-95A6-64DBD49CFB59}">
  <sheetPr>
    <tabColor rgb="FF92D050"/>
  </sheetPr>
  <dimension ref="A1:BO86"/>
  <sheetViews>
    <sheetView view="pageBreakPreview" topLeftCell="Y65" zoomScale="110" zoomScaleNormal="100" zoomScaleSheetLayoutView="110" workbookViewId="0">
      <selection activeCell="U38" sqref="G38:U38"/>
    </sheetView>
  </sheetViews>
  <sheetFormatPr defaultColWidth="10.6640625" defaultRowHeight="13.2"/>
  <cols>
    <col min="1" max="1" width="3.33203125" style="9" customWidth="1"/>
    <col min="2" max="2" width="30.5546875" style="9" customWidth="1"/>
    <col min="3" max="3" width="4.5546875" style="9" customWidth="1"/>
    <col min="4" max="4" width="10.5546875" style="9" customWidth="1"/>
    <col min="5" max="5" width="10.44140625" style="9" customWidth="1"/>
    <col min="6" max="6" width="2.5546875" style="9" bestFit="1" customWidth="1"/>
    <col min="7" max="66" width="5.33203125" style="9" customWidth="1"/>
    <col min="67" max="16384" width="10.6640625" style="9"/>
  </cols>
  <sheetData>
    <row r="1" spans="1:67" s="11" customFormat="1" ht="15" customHeight="1">
      <c r="A1" s="137" t="s">
        <v>135</v>
      </c>
      <c r="B1" s="138"/>
      <c r="C1" s="138"/>
      <c r="D1" s="138"/>
      <c r="E1" s="138"/>
      <c r="F1" s="138"/>
      <c r="G1" s="40" t="str">
        <f>Input_EGEN!$A$14</f>
        <v>RP1-GEN-2</v>
      </c>
      <c r="H1" s="41"/>
      <c r="I1" s="41"/>
      <c r="J1" s="41"/>
      <c r="K1" s="40" t="str">
        <f>Input_EGEN!$A$21</f>
        <v>D1D-GEN-7</v>
      </c>
      <c r="L1" s="41"/>
      <c r="M1" s="41"/>
      <c r="N1" s="41"/>
      <c r="O1" s="40" t="str">
        <f>Input_EGEN!$A$24</f>
        <v>RS6-GEN-2</v>
      </c>
      <c r="P1" s="41"/>
      <c r="Q1" s="41"/>
      <c r="R1" s="41"/>
      <c r="S1" s="40" t="str">
        <f>Input_EGEN!$A$25</f>
        <v>D1X-GEN-1A</v>
      </c>
      <c r="T1" s="41"/>
      <c r="U1" s="41"/>
      <c r="V1" s="41"/>
      <c r="W1" s="40" t="str">
        <f>Input_EGEN!$A$26</f>
        <v>D1X-GEN-1B</v>
      </c>
      <c r="X1" s="41"/>
      <c r="Y1" s="41"/>
      <c r="Z1" s="41"/>
      <c r="AA1" s="40" t="str">
        <f>Input_EGEN!$A$27</f>
        <v>D1X-GEN-1C</v>
      </c>
      <c r="AB1" s="41"/>
      <c r="AC1" s="41"/>
      <c r="AD1" s="41"/>
      <c r="AE1" s="40" t="str">
        <f>Input_EGEN!$A$28</f>
        <v>D1X-GEN-2A</v>
      </c>
      <c r="AF1" s="41"/>
      <c r="AG1" s="41"/>
      <c r="AH1" s="41"/>
      <c r="AI1" s="40" t="str">
        <f>Input_EGEN!$A$29</f>
        <v>D1X-GEN-2B</v>
      </c>
      <c r="AJ1" s="41"/>
      <c r="AK1" s="41"/>
      <c r="AL1" s="41"/>
      <c r="AM1" s="40" t="str">
        <f>Input_EGEN!$A$30</f>
        <v>D1X-GEN-2C</v>
      </c>
      <c r="AN1" s="41"/>
      <c r="AO1" s="41"/>
      <c r="AP1" s="41"/>
      <c r="AQ1" s="40" t="str">
        <f>Input_EGEN!$A$31</f>
        <v>D1X-GEN-3A</v>
      </c>
      <c r="AR1" s="41"/>
      <c r="AS1" s="41"/>
      <c r="AT1" s="41"/>
      <c r="AU1" s="40" t="str">
        <f>Input_EGEN!$A$32</f>
        <v>D1X-GEN-3B</v>
      </c>
      <c r="AV1" s="41"/>
      <c r="AW1" s="41"/>
      <c r="AX1" s="41"/>
      <c r="AY1" s="40" t="str">
        <f>Input_EGEN!$A$33</f>
        <v>D1X-GEN-3C</v>
      </c>
      <c r="AZ1" s="41"/>
      <c r="BA1" s="41"/>
      <c r="BB1" s="41"/>
      <c r="BC1" s="40" t="str">
        <f>Input_EGEN!$A$34</f>
        <v>D1X-GEN-4A</v>
      </c>
      <c r="BD1" s="41"/>
      <c r="BE1" s="41"/>
      <c r="BF1" s="41"/>
      <c r="BG1" s="40" t="str">
        <f>Input_EGEN!$A$35</f>
        <v>D1X-GEN-4B</v>
      </c>
      <c r="BH1" s="41"/>
      <c r="BI1" s="41"/>
      <c r="BJ1" s="41"/>
      <c r="BK1" s="40" t="str">
        <f>Input_EGEN!$A$36</f>
        <v>D1X-GEN-5C</v>
      </c>
      <c r="BL1" s="41"/>
      <c r="BM1" s="41"/>
      <c r="BN1" s="99"/>
    </row>
    <row r="2" spans="1:67" s="11" customFormat="1" ht="15" customHeight="1">
      <c r="A2" s="43" t="s">
        <v>136</v>
      </c>
      <c r="B2" s="43"/>
      <c r="C2" s="43"/>
      <c r="D2" s="43"/>
      <c r="E2" s="44"/>
      <c r="F2" s="47"/>
      <c r="G2" s="48">
        <f>_xlfn.XLOOKUP(G$1,Input_EGEN!$A$3:$A$92,Input_EGEN!$H$3:$H$92)</f>
        <v>145.4</v>
      </c>
      <c r="H2" s="49"/>
      <c r="I2" s="49"/>
      <c r="J2" s="49"/>
      <c r="K2" s="48">
        <f>_xlfn.XLOOKUP(K$1,Input_EGEN!$A$3:$A$92,Input_EGEN!$H$3:$H$92)</f>
        <v>147.5</v>
      </c>
      <c r="L2" s="49"/>
      <c r="M2" s="49"/>
      <c r="N2" s="49"/>
      <c r="O2" s="48">
        <f>_xlfn.XLOOKUP(O$1,Input_EGEN!$A$3:$A$92,Input_EGEN!$H$3:$H$92)</f>
        <v>147.5</v>
      </c>
      <c r="P2" s="49"/>
      <c r="Q2" s="49"/>
      <c r="R2" s="49"/>
      <c r="S2" s="48">
        <f>_xlfn.XLOOKUP(S$1,Input_EGEN!$A$3:$A$92,Input_EGEN!$H$3:$H$92)</f>
        <v>176</v>
      </c>
      <c r="T2" s="49"/>
      <c r="U2" s="49"/>
      <c r="V2" s="49"/>
      <c r="W2" s="48">
        <f>_xlfn.XLOOKUP(W$1,Input_EGEN!$A$3:$A$92,Input_EGEN!$H$3:$H$92)</f>
        <v>172.1</v>
      </c>
      <c r="X2" s="49"/>
      <c r="Y2" s="49"/>
      <c r="Z2" s="49"/>
      <c r="AA2" s="48">
        <f>_xlfn.XLOOKUP(AA$1,Input_EGEN!$A$3:$A$92,Input_EGEN!$H$3:$H$92)</f>
        <v>176</v>
      </c>
      <c r="AB2" s="49"/>
      <c r="AC2" s="49"/>
      <c r="AD2" s="49"/>
      <c r="AE2" s="48">
        <f>_xlfn.XLOOKUP(AE$1,Input_EGEN!$A$3:$A$92,Input_EGEN!$H$3:$H$92)</f>
        <v>176</v>
      </c>
      <c r="AF2" s="49"/>
      <c r="AG2" s="49"/>
      <c r="AH2" s="49"/>
      <c r="AI2" s="48">
        <f>_xlfn.XLOOKUP(AI$1,Input_EGEN!$A$3:$A$92,Input_EGEN!$H$3:$H$92)</f>
        <v>176</v>
      </c>
      <c r="AJ2" s="49"/>
      <c r="AK2" s="49"/>
      <c r="AL2" s="49"/>
      <c r="AM2" s="48">
        <f>_xlfn.XLOOKUP(AM$1,Input_EGEN!$A$3:$A$92,Input_EGEN!$H$3:$H$92)</f>
        <v>176</v>
      </c>
      <c r="AN2" s="49"/>
      <c r="AO2" s="49"/>
      <c r="AP2" s="49"/>
      <c r="AQ2" s="48">
        <f>_xlfn.XLOOKUP(AQ$1,Input_EGEN!$A$3:$A$92,Input_EGEN!$H$3:$H$92)</f>
        <v>172.1</v>
      </c>
      <c r="AR2" s="49"/>
      <c r="AS2" s="49"/>
      <c r="AT2" s="49"/>
      <c r="AU2" s="48">
        <f>_xlfn.XLOOKUP(AU$1,Input_EGEN!$A$3:$A$92,Input_EGEN!$H$3:$H$92)</f>
        <v>176</v>
      </c>
      <c r="AV2" s="49"/>
      <c r="AW2" s="49"/>
      <c r="AX2" s="49"/>
      <c r="AY2" s="48">
        <f>_xlfn.XLOOKUP(AY$1,Input_EGEN!$A$3:$A$92,Input_EGEN!$H$3:$H$92)</f>
        <v>172.1</v>
      </c>
      <c r="AZ2" s="49"/>
      <c r="BA2" s="49"/>
      <c r="BB2" s="49"/>
      <c r="BC2" s="48">
        <f>_xlfn.XLOOKUP(BC$1,Input_EGEN!$A$3:$A$92,Input_EGEN!$H$3:$H$92)</f>
        <v>172.1</v>
      </c>
      <c r="BD2" s="49"/>
      <c r="BE2" s="49"/>
      <c r="BF2" s="49"/>
      <c r="BG2" s="48">
        <f>_xlfn.XLOOKUP(BG$1,Input_EGEN!$A$3:$A$92,Input_EGEN!$H$3:$H$92)</f>
        <v>172.1</v>
      </c>
      <c r="BH2" s="49"/>
      <c r="BI2" s="49"/>
      <c r="BJ2" s="49"/>
      <c r="BK2" s="48">
        <f>_xlfn.XLOOKUP(BK$1,Input_EGEN!$A$3:$A$92,Input_EGEN!$H$3:$H$92)</f>
        <v>206</v>
      </c>
      <c r="BL2" s="49"/>
      <c r="BM2" s="49"/>
      <c r="BN2" s="100"/>
    </row>
    <row r="3" spans="1:67" s="11" customFormat="1" ht="15" customHeight="1">
      <c r="A3" s="43" t="s">
        <v>137</v>
      </c>
      <c r="B3" s="43"/>
      <c r="C3" s="43"/>
      <c r="D3" s="43"/>
      <c r="E3" s="44"/>
      <c r="F3" s="47" t="str">
        <f ca="1">$A$80</f>
        <v>(1)</v>
      </c>
      <c r="G3" s="48">
        <f>_xlfn.XLOOKUP(G$1,Input_EGEN!$A$3:$A$92,Input_EGEN!$I$3:$I$92)</f>
        <v>10</v>
      </c>
      <c r="H3" s="49"/>
      <c r="I3" s="49"/>
      <c r="J3" s="49"/>
      <c r="K3" s="48">
        <f>_xlfn.XLOOKUP(K$1,Input_EGEN!$A$3:$A$92,Input_EGEN!$I$3:$I$92)</f>
        <v>10</v>
      </c>
      <c r="L3" s="49"/>
      <c r="M3" s="49"/>
      <c r="N3" s="49"/>
      <c r="O3" s="48">
        <f>_xlfn.XLOOKUP(O$1,Input_EGEN!$A$3:$A$92,Input_EGEN!$I$3:$I$92)</f>
        <v>10</v>
      </c>
      <c r="P3" s="49"/>
      <c r="Q3" s="49"/>
      <c r="R3" s="49"/>
      <c r="S3" s="48">
        <f>_xlfn.XLOOKUP(S$1,Input_EGEN!$A$3:$A$92,Input_EGEN!$I$3:$I$92)</f>
        <v>10</v>
      </c>
      <c r="T3" s="49"/>
      <c r="U3" s="49"/>
      <c r="V3" s="49"/>
      <c r="W3" s="48">
        <f>_xlfn.XLOOKUP(W$1,Input_EGEN!$A$3:$A$92,Input_EGEN!$I$3:$I$92)</f>
        <v>10</v>
      </c>
      <c r="X3" s="49"/>
      <c r="Y3" s="49"/>
      <c r="Z3" s="49"/>
      <c r="AA3" s="48">
        <f>_xlfn.XLOOKUP(AA$1,Input_EGEN!$A$3:$A$92,Input_EGEN!$I$3:$I$92)</f>
        <v>10</v>
      </c>
      <c r="AB3" s="49"/>
      <c r="AC3" s="49"/>
      <c r="AD3" s="49"/>
      <c r="AE3" s="48">
        <f>_xlfn.XLOOKUP(AE$1,Input_EGEN!$A$3:$A$92,Input_EGEN!$I$3:$I$92)</f>
        <v>10</v>
      </c>
      <c r="AF3" s="49"/>
      <c r="AG3" s="49"/>
      <c r="AH3" s="49"/>
      <c r="AI3" s="48">
        <f>_xlfn.XLOOKUP(AI$1,Input_EGEN!$A$3:$A$92,Input_EGEN!$I$3:$I$92)</f>
        <v>10</v>
      </c>
      <c r="AJ3" s="49"/>
      <c r="AK3" s="49"/>
      <c r="AL3" s="49"/>
      <c r="AM3" s="48">
        <f>_xlfn.XLOOKUP(AM$1,Input_EGEN!$A$3:$A$92,Input_EGEN!$I$3:$I$92)</f>
        <v>10</v>
      </c>
      <c r="AN3" s="49"/>
      <c r="AO3" s="49"/>
      <c r="AP3" s="49"/>
      <c r="AQ3" s="48">
        <f>_xlfn.XLOOKUP(AQ$1,Input_EGEN!$A$3:$A$92,Input_EGEN!$I$3:$I$92)</f>
        <v>10</v>
      </c>
      <c r="AR3" s="49"/>
      <c r="AS3" s="49"/>
      <c r="AT3" s="49"/>
      <c r="AU3" s="48">
        <f>_xlfn.XLOOKUP(AU$1,Input_EGEN!$A$3:$A$92,Input_EGEN!$I$3:$I$92)</f>
        <v>10</v>
      </c>
      <c r="AV3" s="49"/>
      <c r="AW3" s="49"/>
      <c r="AX3" s="49"/>
      <c r="AY3" s="48">
        <f>_xlfn.XLOOKUP(AY$1,Input_EGEN!$A$3:$A$92,Input_EGEN!$I$3:$I$92)</f>
        <v>10</v>
      </c>
      <c r="AZ3" s="49"/>
      <c r="BA3" s="49"/>
      <c r="BB3" s="49"/>
      <c r="BC3" s="48">
        <f>_xlfn.XLOOKUP(BC$1,Input_EGEN!$A$3:$A$92,Input_EGEN!$I$3:$I$92)</f>
        <v>10</v>
      </c>
      <c r="BD3" s="49"/>
      <c r="BE3" s="49"/>
      <c r="BF3" s="49"/>
      <c r="BG3" s="48">
        <f>_xlfn.XLOOKUP(BG$1,Input_EGEN!$A$3:$A$92,Input_EGEN!$I$3:$I$92)</f>
        <v>10</v>
      </c>
      <c r="BH3" s="49"/>
      <c r="BI3" s="49"/>
      <c r="BJ3" s="49"/>
      <c r="BK3" s="48">
        <f>_xlfn.XLOOKUP(BK$1,Input_EGEN!$A$3:$A$92,Input_EGEN!$I$3:$I$92)</f>
        <v>10</v>
      </c>
      <c r="BL3" s="49"/>
      <c r="BM3" s="49"/>
      <c r="BN3" s="100"/>
    </row>
    <row r="4" spans="1:67" s="11" customFormat="1" ht="15" customHeight="1">
      <c r="A4" s="43" t="s">
        <v>138</v>
      </c>
      <c r="B4" s="43"/>
      <c r="C4" s="43"/>
      <c r="D4" s="43"/>
      <c r="E4" s="44"/>
      <c r="F4" s="47" t="str">
        <f ca="1">$A$80</f>
        <v>(1)</v>
      </c>
      <c r="G4" s="48">
        <f>_xlfn.XLOOKUP(G$1,Input_EGEN!$A$3:$A$92,Input_EGEN!$K$3:$K$92)</f>
        <v>25</v>
      </c>
      <c r="H4" s="49"/>
      <c r="I4" s="49"/>
      <c r="J4" s="49"/>
      <c r="K4" s="48">
        <f>_xlfn.XLOOKUP(K$1,Input_EGEN!$A$3:$A$92,Input_EGEN!$K$3:$K$92)</f>
        <v>25</v>
      </c>
      <c r="L4" s="49"/>
      <c r="M4" s="49"/>
      <c r="N4" s="49"/>
      <c r="O4" s="48">
        <f>_xlfn.XLOOKUP(O$1,Input_EGEN!$A$3:$A$92,Input_EGEN!$K$3:$K$92)</f>
        <v>25</v>
      </c>
      <c r="P4" s="49"/>
      <c r="Q4" s="49"/>
      <c r="R4" s="49"/>
      <c r="S4" s="48">
        <f>_xlfn.XLOOKUP(S$1,Input_EGEN!$A$3:$A$92,Input_EGEN!$K$3:$K$92)</f>
        <v>25</v>
      </c>
      <c r="T4" s="49"/>
      <c r="U4" s="49"/>
      <c r="V4" s="49"/>
      <c r="W4" s="48">
        <f>_xlfn.XLOOKUP(W$1,Input_EGEN!$A$3:$A$92,Input_EGEN!$K$3:$K$92)</f>
        <v>25</v>
      </c>
      <c r="X4" s="49"/>
      <c r="Y4" s="49"/>
      <c r="Z4" s="49"/>
      <c r="AA4" s="48">
        <f>_xlfn.XLOOKUP(AA$1,Input_EGEN!$A$3:$A$92,Input_EGEN!$K$3:$K$92)</f>
        <v>25</v>
      </c>
      <c r="AB4" s="49"/>
      <c r="AC4" s="49"/>
      <c r="AD4" s="49"/>
      <c r="AE4" s="48">
        <f>_xlfn.XLOOKUP(AE$1,Input_EGEN!$A$3:$A$92,Input_EGEN!$K$3:$K$92)</f>
        <v>25</v>
      </c>
      <c r="AF4" s="49"/>
      <c r="AG4" s="49"/>
      <c r="AH4" s="49"/>
      <c r="AI4" s="48">
        <f>_xlfn.XLOOKUP(AI$1,Input_EGEN!$A$3:$A$92,Input_EGEN!$K$3:$K$92)</f>
        <v>25</v>
      </c>
      <c r="AJ4" s="49"/>
      <c r="AK4" s="49"/>
      <c r="AL4" s="49"/>
      <c r="AM4" s="48">
        <f>_xlfn.XLOOKUP(AM$1,Input_EGEN!$A$3:$A$92,Input_EGEN!$K$3:$K$92)</f>
        <v>25</v>
      </c>
      <c r="AN4" s="49"/>
      <c r="AO4" s="49"/>
      <c r="AP4" s="49"/>
      <c r="AQ4" s="48">
        <f>_xlfn.XLOOKUP(AQ$1,Input_EGEN!$A$3:$A$92,Input_EGEN!$K$3:$K$92)</f>
        <v>25</v>
      </c>
      <c r="AR4" s="49"/>
      <c r="AS4" s="49"/>
      <c r="AT4" s="49"/>
      <c r="AU4" s="48">
        <f>_xlfn.XLOOKUP(AU$1,Input_EGEN!$A$3:$A$92,Input_EGEN!$K$3:$K$92)</f>
        <v>25</v>
      </c>
      <c r="AV4" s="49"/>
      <c r="AW4" s="49"/>
      <c r="AX4" s="49"/>
      <c r="AY4" s="48">
        <f>_xlfn.XLOOKUP(AY$1,Input_EGEN!$A$3:$A$92,Input_EGEN!$K$3:$K$92)</f>
        <v>25</v>
      </c>
      <c r="AZ4" s="49"/>
      <c r="BA4" s="49"/>
      <c r="BB4" s="49"/>
      <c r="BC4" s="48">
        <f>_xlfn.XLOOKUP(BC$1,Input_EGEN!$A$3:$A$92,Input_EGEN!$K$3:$K$92)</f>
        <v>25</v>
      </c>
      <c r="BD4" s="49"/>
      <c r="BE4" s="49"/>
      <c r="BF4" s="49"/>
      <c r="BG4" s="48">
        <f>_xlfn.XLOOKUP(BG$1,Input_EGEN!$A$3:$A$92,Input_EGEN!$K$3:$K$92)</f>
        <v>25</v>
      </c>
      <c r="BH4" s="49"/>
      <c r="BI4" s="49"/>
      <c r="BJ4" s="49"/>
      <c r="BK4" s="48">
        <f>_xlfn.XLOOKUP(BK$1,Input_EGEN!$A$3:$A$92,Input_EGEN!$K$3:$K$92)</f>
        <v>25</v>
      </c>
      <c r="BL4" s="49"/>
      <c r="BM4" s="49"/>
      <c r="BN4" s="100"/>
    </row>
    <row r="5" spans="1:67" s="11" customFormat="1" ht="15" customHeight="1">
      <c r="A5" s="51"/>
      <c r="B5" s="52"/>
      <c r="C5" s="53"/>
      <c r="D5" s="54"/>
      <c r="E5" s="55"/>
      <c r="F5" s="33"/>
      <c r="G5" s="56"/>
      <c r="H5" s="56"/>
      <c r="I5" s="56"/>
      <c r="J5" s="56"/>
      <c r="K5" s="56"/>
      <c r="L5" s="56"/>
      <c r="M5" s="56"/>
      <c r="N5" s="56"/>
      <c r="O5" s="56"/>
      <c r="P5" s="56"/>
      <c r="Q5" s="56"/>
      <c r="R5" s="56"/>
      <c r="S5" s="56"/>
      <c r="T5" s="56"/>
      <c r="U5" s="56"/>
      <c r="V5" s="56"/>
      <c r="W5" s="56"/>
      <c r="X5" s="56"/>
      <c r="Y5" s="56"/>
      <c r="Z5" s="56"/>
      <c r="AA5" s="56"/>
      <c r="AB5" s="56"/>
      <c r="AC5" s="56"/>
      <c r="AD5" s="56"/>
      <c r="AE5" s="56"/>
      <c r="AF5" s="56"/>
      <c r="AG5" s="56"/>
      <c r="AH5" s="56"/>
      <c r="AI5" s="56"/>
      <c r="AJ5" s="56"/>
      <c r="AK5" s="56"/>
      <c r="AL5" s="56"/>
      <c r="AM5" s="56"/>
      <c r="AN5" s="56"/>
      <c r="AO5" s="56"/>
      <c r="AP5" s="56"/>
      <c r="AQ5" s="56"/>
      <c r="AR5" s="56"/>
      <c r="AS5" s="56"/>
      <c r="AT5" s="56"/>
      <c r="AU5" s="56"/>
      <c r="AV5" s="56"/>
      <c r="AW5" s="56"/>
      <c r="AX5" s="56"/>
      <c r="AY5" s="56"/>
      <c r="AZ5" s="56"/>
      <c r="BA5" s="56"/>
      <c r="BB5" s="56"/>
      <c r="BC5" s="56"/>
      <c r="BD5" s="56"/>
      <c r="BE5" s="56"/>
      <c r="BF5" s="56"/>
      <c r="BG5" s="56"/>
      <c r="BH5" s="56"/>
      <c r="BI5" s="56"/>
      <c r="BJ5" s="56"/>
      <c r="BK5" s="56"/>
      <c r="BL5" s="56"/>
      <c r="BM5" s="56"/>
      <c r="BN5" s="101"/>
    </row>
    <row r="6" spans="1:67" s="6" customFormat="1" ht="15" customHeight="1">
      <c r="A6" s="139" t="s">
        <v>139</v>
      </c>
      <c r="B6" s="139"/>
      <c r="C6" s="139"/>
      <c r="D6" s="140" t="s">
        <v>140</v>
      </c>
      <c r="E6" s="141" t="s">
        <v>141</v>
      </c>
      <c r="F6" s="142"/>
      <c r="G6" s="40" t="s">
        <v>143</v>
      </c>
      <c r="H6" s="97"/>
      <c r="I6" s="97"/>
      <c r="J6" s="97"/>
      <c r="K6" s="97"/>
      <c r="L6" s="97"/>
      <c r="M6" s="97"/>
      <c r="N6" s="97"/>
      <c r="O6" s="97"/>
      <c r="P6" s="97"/>
      <c r="Q6" s="97"/>
      <c r="R6" s="97"/>
      <c r="S6" s="97"/>
      <c r="T6" s="97"/>
      <c r="U6" s="97"/>
      <c r="V6" s="97"/>
      <c r="W6" s="97"/>
      <c r="X6" s="97"/>
      <c r="Y6" s="97"/>
      <c r="Z6" s="97"/>
      <c r="AA6" s="97"/>
      <c r="AB6" s="97"/>
      <c r="AC6" s="97"/>
      <c r="AD6" s="97"/>
      <c r="AE6" s="97"/>
      <c r="AF6" s="97"/>
      <c r="AG6" s="97"/>
      <c r="AH6" s="97"/>
      <c r="AI6" s="97"/>
      <c r="AJ6" s="97"/>
      <c r="AK6" s="97"/>
      <c r="AL6" s="97"/>
      <c r="AM6" s="97"/>
      <c r="AN6" s="97"/>
      <c r="AO6" s="97"/>
      <c r="AP6" s="97"/>
      <c r="AQ6" s="97"/>
      <c r="AR6" s="97"/>
      <c r="AS6" s="97"/>
      <c r="AT6" s="97"/>
      <c r="AU6" s="97"/>
      <c r="AV6" s="97"/>
      <c r="AW6" s="97"/>
      <c r="AX6" s="97"/>
      <c r="AY6" s="97"/>
      <c r="AZ6" s="97"/>
      <c r="BA6" s="97"/>
      <c r="BB6" s="97"/>
      <c r="BC6" s="97"/>
      <c r="BD6" s="97"/>
      <c r="BE6" s="97"/>
      <c r="BF6" s="97"/>
      <c r="BG6" s="97"/>
      <c r="BH6" s="97"/>
      <c r="BI6" s="97"/>
      <c r="BJ6" s="97"/>
      <c r="BK6" s="97"/>
      <c r="BL6" s="97"/>
      <c r="BM6" s="97"/>
      <c r="BN6" s="102"/>
    </row>
    <row r="7" spans="1:67" s="6" customFormat="1" ht="15" customHeight="1">
      <c r="A7" s="139"/>
      <c r="B7" s="139"/>
      <c r="C7" s="139"/>
      <c r="D7" s="140"/>
      <c r="E7" s="146"/>
      <c r="F7" s="147"/>
      <c r="G7" s="40" t="str">
        <f>G1</f>
        <v>RP1-GEN-2</v>
      </c>
      <c r="H7" s="41"/>
      <c r="I7" s="41"/>
      <c r="J7" s="41"/>
      <c r="K7" s="40" t="str">
        <f t="shared" ref="K7" si="0">K1</f>
        <v>D1D-GEN-7</v>
      </c>
      <c r="L7" s="41"/>
      <c r="M7" s="41"/>
      <c r="N7" s="41"/>
      <c r="O7" s="40" t="str">
        <f t="shared" ref="O7" si="1">O1</f>
        <v>RS6-GEN-2</v>
      </c>
      <c r="P7" s="41"/>
      <c r="Q7" s="41"/>
      <c r="R7" s="41"/>
      <c r="S7" s="40" t="str">
        <f t="shared" ref="S7" si="2">S1</f>
        <v>D1X-GEN-1A</v>
      </c>
      <c r="T7" s="41"/>
      <c r="U7" s="41"/>
      <c r="V7" s="41"/>
      <c r="W7" s="40" t="str">
        <f t="shared" ref="W7" si="3">W1</f>
        <v>D1X-GEN-1B</v>
      </c>
      <c r="X7" s="41"/>
      <c r="Y7" s="41"/>
      <c r="Z7" s="41"/>
      <c r="AA7" s="40" t="str">
        <f t="shared" ref="AA7" si="4">AA1</f>
        <v>D1X-GEN-1C</v>
      </c>
      <c r="AB7" s="41"/>
      <c r="AC7" s="41"/>
      <c r="AD7" s="41"/>
      <c r="AE7" s="40" t="str">
        <f t="shared" ref="AE7" si="5">AE1</f>
        <v>D1X-GEN-2A</v>
      </c>
      <c r="AF7" s="41"/>
      <c r="AG7" s="41"/>
      <c r="AH7" s="41"/>
      <c r="AI7" s="40" t="str">
        <f t="shared" ref="AI7" si="6">AI1</f>
        <v>D1X-GEN-2B</v>
      </c>
      <c r="AJ7" s="41"/>
      <c r="AK7" s="41"/>
      <c r="AL7" s="41"/>
      <c r="AM7" s="40" t="str">
        <f t="shared" ref="AM7" si="7">AM1</f>
        <v>D1X-GEN-2C</v>
      </c>
      <c r="AN7" s="41"/>
      <c r="AO7" s="41"/>
      <c r="AP7" s="41"/>
      <c r="AQ7" s="40" t="str">
        <f t="shared" ref="AQ7" si="8">AQ1</f>
        <v>D1X-GEN-3A</v>
      </c>
      <c r="AR7" s="41"/>
      <c r="AS7" s="41"/>
      <c r="AT7" s="41"/>
      <c r="AU7" s="40" t="str">
        <f t="shared" ref="AU7" si="9">AU1</f>
        <v>D1X-GEN-3B</v>
      </c>
      <c r="AV7" s="41"/>
      <c r="AW7" s="41"/>
      <c r="AX7" s="41"/>
      <c r="AY7" s="40" t="str">
        <f t="shared" ref="AY7" si="10">AY1</f>
        <v>D1X-GEN-3C</v>
      </c>
      <c r="AZ7" s="41"/>
      <c r="BA7" s="41"/>
      <c r="BB7" s="41"/>
      <c r="BC7" s="40" t="str">
        <f t="shared" ref="BC7" si="11">BC1</f>
        <v>D1X-GEN-4A</v>
      </c>
      <c r="BD7" s="41"/>
      <c r="BE7" s="41"/>
      <c r="BF7" s="41"/>
      <c r="BG7" s="40" t="str">
        <f t="shared" ref="BG7" si="12">BG1</f>
        <v>D1X-GEN-4B</v>
      </c>
      <c r="BH7" s="41"/>
      <c r="BI7" s="41"/>
      <c r="BJ7" s="41"/>
      <c r="BK7" s="40" t="str">
        <f t="shared" ref="BK7" si="13">BK1</f>
        <v>D1X-GEN-5C</v>
      </c>
      <c r="BL7" s="41"/>
      <c r="BM7" s="41"/>
      <c r="BN7" s="99"/>
    </row>
    <row r="8" spans="1:67" s="6" customFormat="1" ht="30" customHeight="1">
      <c r="A8" s="139"/>
      <c r="B8" s="139"/>
      <c r="C8" s="139"/>
      <c r="D8" s="140"/>
      <c r="E8" s="143"/>
      <c r="F8" s="144"/>
      <c r="G8" s="15" t="s">
        <v>144</v>
      </c>
      <c r="H8" s="58"/>
      <c r="I8" s="15" t="s">
        <v>145</v>
      </c>
      <c r="J8" s="58"/>
      <c r="K8" s="15" t="s">
        <v>144</v>
      </c>
      <c r="L8" s="58"/>
      <c r="M8" s="15" t="s">
        <v>145</v>
      </c>
      <c r="N8" s="58"/>
      <c r="O8" s="15" t="s">
        <v>144</v>
      </c>
      <c r="P8" s="58"/>
      <c r="Q8" s="15" t="s">
        <v>145</v>
      </c>
      <c r="R8" s="58"/>
      <c r="S8" s="15" t="s">
        <v>144</v>
      </c>
      <c r="T8" s="58"/>
      <c r="U8" s="15" t="s">
        <v>145</v>
      </c>
      <c r="V8" s="58"/>
      <c r="W8" s="15" t="s">
        <v>144</v>
      </c>
      <c r="X8" s="58"/>
      <c r="Y8" s="15" t="s">
        <v>145</v>
      </c>
      <c r="Z8" s="58"/>
      <c r="AA8" s="15" t="s">
        <v>144</v>
      </c>
      <c r="AB8" s="58"/>
      <c r="AC8" s="15" t="s">
        <v>145</v>
      </c>
      <c r="AD8" s="58"/>
      <c r="AE8" s="15" t="s">
        <v>144</v>
      </c>
      <c r="AF8" s="58"/>
      <c r="AG8" s="15" t="s">
        <v>145</v>
      </c>
      <c r="AH8" s="58"/>
      <c r="AI8" s="15" t="s">
        <v>144</v>
      </c>
      <c r="AJ8" s="58"/>
      <c r="AK8" s="15" t="s">
        <v>145</v>
      </c>
      <c r="AL8" s="58"/>
      <c r="AM8" s="15" t="s">
        <v>144</v>
      </c>
      <c r="AN8" s="58"/>
      <c r="AO8" s="15" t="s">
        <v>145</v>
      </c>
      <c r="AP8" s="58"/>
      <c r="AQ8" s="15" t="s">
        <v>144</v>
      </c>
      <c r="AR8" s="58"/>
      <c r="AS8" s="15" t="s">
        <v>145</v>
      </c>
      <c r="AT8" s="58"/>
      <c r="AU8" s="15" t="s">
        <v>144</v>
      </c>
      <c r="AV8" s="58"/>
      <c r="AW8" s="15" t="s">
        <v>145</v>
      </c>
      <c r="AX8" s="58"/>
      <c r="AY8" s="15" t="s">
        <v>144</v>
      </c>
      <c r="AZ8" s="58"/>
      <c r="BA8" s="15" t="s">
        <v>145</v>
      </c>
      <c r="BB8" s="58"/>
      <c r="BC8" s="15" t="s">
        <v>144</v>
      </c>
      <c r="BD8" s="58"/>
      <c r="BE8" s="15" t="s">
        <v>145</v>
      </c>
      <c r="BF8" s="58"/>
      <c r="BG8" s="15" t="s">
        <v>144</v>
      </c>
      <c r="BH8" s="58"/>
      <c r="BI8" s="15" t="s">
        <v>145</v>
      </c>
      <c r="BJ8" s="58"/>
      <c r="BK8" s="15" t="s">
        <v>144</v>
      </c>
      <c r="BL8" s="58"/>
      <c r="BM8" s="103" t="s">
        <v>145</v>
      </c>
      <c r="BN8" s="104"/>
    </row>
    <row r="9" spans="1:67" ht="15" customHeight="1">
      <c r="A9" s="59" t="s">
        <v>146</v>
      </c>
      <c r="B9" s="53"/>
      <c r="C9" s="53"/>
      <c r="D9" s="17"/>
      <c r="E9" s="17"/>
      <c r="F9" s="17"/>
      <c r="G9" s="16"/>
      <c r="H9" s="60"/>
      <c r="I9" s="16"/>
      <c r="J9" s="60"/>
      <c r="K9" s="16"/>
      <c r="L9" s="60"/>
      <c r="M9" s="16"/>
      <c r="N9" s="60"/>
      <c r="O9" s="16"/>
      <c r="P9" s="60"/>
      <c r="Q9" s="16"/>
      <c r="R9" s="60"/>
      <c r="S9" s="16"/>
      <c r="T9" s="60"/>
      <c r="U9" s="16"/>
      <c r="V9" s="60"/>
      <c r="W9" s="16"/>
      <c r="X9" s="60"/>
      <c r="Y9" s="16"/>
      <c r="Z9" s="60"/>
      <c r="AA9" s="16"/>
      <c r="AB9" s="60"/>
      <c r="AC9" s="16"/>
      <c r="AD9" s="60"/>
      <c r="AE9" s="16"/>
      <c r="AF9" s="60"/>
      <c r="AG9" s="16"/>
      <c r="AH9" s="60"/>
      <c r="AI9" s="16"/>
      <c r="AJ9" s="60"/>
      <c r="AK9" s="16"/>
      <c r="AL9" s="60"/>
      <c r="AM9" s="16"/>
      <c r="AN9" s="60"/>
      <c r="AO9" s="16"/>
      <c r="AP9" s="60"/>
      <c r="AQ9" s="16"/>
      <c r="AR9" s="60"/>
      <c r="AS9" s="16"/>
      <c r="AT9" s="60"/>
      <c r="AU9" s="16"/>
      <c r="AV9" s="60"/>
      <c r="AW9" s="16"/>
      <c r="AX9" s="60"/>
      <c r="AY9" s="16"/>
      <c r="AZ9" s="60"/>
      <c r="BA9" s="16"/>
      <c r="BB9" s="60"/>
      <c r="BC9" s="16"/>
      <c r="BD9" s="60"/>
      <c r="BE9" s="16"/>
      <c r="BF9" s="60"/>
      <c r="BG9" s="16"/>
      <c r="BH9" s="60"/>
      <c r="BI9" s="16"/>
      <c r="BJ9" s="60"/>
      <c r="BK9" s="16"/>
      <c r="BL9" s="60"/>
      <c r="BM9" s="16"/>
      <c r="BN9" s="105"/>
    </row>
    <row r="10" spans="1:67" ht="15" customHeight="1">
      <c r="A10" s="63"/>
      <c r="B10" s="53" t="s">
        <v>147</v>
      </c>
      <c r="C10" s="64"/>
      <c r="D10" s="65" t="s">
        <v>148</v>
      </c>
      <c r="E10" s="66">
        <v>3.1818727304855452E-4</v>
      </c>
      <c r="F10" s="67"/>
      <c r="G10" s="68">
        <f t="shared" ref="G10:G26" si="14">($E10*G$2*G$3/1000)</f>
        <v>4.6264429501259829E-4</v>
      </c>
      <c r="H10" s="67"/>
      <c r="I10" s="68">
        <f t="shared" ref="I10:I26" si="15">($E10*G$2*G$4/1000)</f>
        <v>1.1566107375314957E-3</v>
      </c>
      <c r="J10" s="67"/>
      <c r="K10" s="68">
        <f t="shared" ref="K10:K26" si="16">($E10*K$2*K$3/1000)</f>
        <v>4.693262277466179E-4</v>
      </c>
      <c r="L10" s="67"/>
      <c r="M10" s="68">
        <f t="shared" ref="M10:M26" si="17">($E10*K$2*K$4/1000)</f>
        <v>1.1733155693665449E-3</v>
      </c>
      <c r="N10" s="67"/>
      <c r="O10" s="68">
        <f t="shared" ref="O10:O26" si="18">($E10*O$2*O$3/1000)</f>
        <v>4.693262277466179E-4</v>
      </c>
      <c r="P10" s="67"/>
      <c r="Q10" s="68">
        <f t="shared" ref="Q10:Q26" si="19">($E10*O$2*O$4/1000)</f>
        <v>1.1733155693665449E-3</v>
      </c>
      <c r="R10" s="67"/>
      <c r="S10" s="68">
        <f t="shared" ref="S10:S26" si="20">($E10*S$2*S$3/1000)</f>
        <v>5.6000960056545597E-4</v>
      </c>
      <c r="T10" s="67"/>
      <c r="U10" s="68">
        <f t="shared" ref="U10:U26" si="21">($E10*S$2*S$4/1000)</f>
        <v>1.40002400141364E-3</v>
      </c>
      <c r="V10" s="67"/>
      <c r="W10" s="68">
        <f t="shared" ref="W10:W26" si="22">($E10*W$2*W$3/1000)</f>
        <v>5.4760029691656228E-4</v>
      </c>
      <c r="X10" s="67"/>
      <c r="Y10" s="68">
        <f t="shared" ref="Y10:Y26" si="23">($E10*W$2*W$4/1000)</f>
        <v>1.3690007422914059E-3</v>
      </c>
      <c r="Z10" s="67"/>
      <c r="AA10" s="68">
        <f t="shared" ref="AA10:AA26" si="24">($E10*AA$2*AA$3/1000)</f>
        <v>5.6000960056545597E-4</v>
      </c>
      <c r="AB10" s="67"/>
      <c r="AC10" s="68">
        <f t="shared" ref="AC10:AC26" si="25">($E10*AA$2*AA$4/1000)</f>
        <v>1.40002400141364E-3</v>
      </c>
      <c r="AD10" s="67"/>
      <c r="AE10" s="68">
        <f t="shared" ref="AE10:AE26" si="26">($E10*AE$2*AE$3/1000)</f>
        <v>5.6000960056545597E-4</v>
      </c>
      <c r="AF10" s="67"/>
      <c r="AG10" s="68">
        <f t="shared" ref="AG10:AG26" si="27">($E10*AE$2*AE$4/1000)</f>
        <v>1.40002400141364E-3</v>
      </c>
      <c r="AH10" s="67"/>
      <c r="AI10" s="68">
        <f t="shared" ref="AI10:AI26" si="28">($E10*AI$2*AI$3/1000)</f>
        <v>5.6000960056545597E-4</v>
      </c>
      <c r="AJ10" s="67"/>
      <c r="AK10" s="68">
        <f t="shared" ref="AK10:AK26" si="29">($E10*AI$2*AI$4/1000)</f>
        <v>1.40002400141364E-3</v>
      </c>
      <c r="AL10" s="67"/>
      <c r="AM10" s="68">
        <f t="shared" ref="AM10:AM26" si="30">($E10*AM$2*AM$3/1000)</f>
        <v>5.6000960056545597E-4</v>
      </c>
      <c r="AN10" s="67"/>
      <c r="AO10" s="68">
        <f t="shared" ref="AO10:AO26" si="31">($E10*AM$2*AM$4/1000)</f>
        <v>1.40002400141364E-3</v>
      </c>
      <c r="AP10" s="67"/>
      <c r="AQ10" s="68">
        <f t="shared" ref="AQ10:AQ26" si="32">($E10*AQ$2*AQ$3/1000)</f>
        <v>5.4760029691656228E-4</v>
      </c>
      <c r="AR10" s="67"/>
      <c r="AS10" s="68">
        <f t="shared" ref="AS10:AS26" si="33">($E10*AQ$2*AQ$4/1000)</f>
        <v>1.3690007422914059E-3</v>
      </c>
      <c r="AT10" s="67"/>
      <c r="AU10" s="68">
        <f t="shared" ref="AU10:AU26" si="34">($E10*AU$2*AU$3/1000)</f>
        <v>5.6000960056545597E-4</v>
      </c>
      <c r="AV10" s="67"/>
      <c r="AW10" s="68">
        <f t="shared" ref="AW10:AW26" si="35">($E10*AU$2*AU$4/1000)</f>
        <v>1.40002400141364E-3</v>
      </c>
      <c r="AX10" s="67"/>
      <c r="AY10" s="68">
        <f t="shared" ref="AY10:AY26" si="36">($E10*AY$2*AY$3/1000)</f>
        <v>5.4760029691656228E-4</v>
      </c>
      <c r="AZ10" s="67"/>
      <c r="BA10" s="68">
        <f t="shared" ref="BA10:BA26" si="37">($E10*AY$2*AY$4/1000)</f>
        <v>1.3690007422914059E-3</v>
      </c>
      <c r="BB10" s="67"/>
      <c r="BC10" s="68">
        <f t="shared" ref="BC10:BC26" si="38">($E10*BC$2*BC$3/1000)</f>
        <v>5.4760029691656228E-4</v>
      </c>
      <c r="BD10" s="67"/>
      <c r="BE10" s="68">
        <f t="shared" ref="BE10:BE26" si="39">($E10*BC$2*BC$4/1000)</f>
        <v>1.3690007422914059E-3</v>
      </c>
      <c r="BF10" s="67"/>
      <c r="BG10" s="68">
        <f t="shared" ref="BG10:BG26" si="40">($E10*BG$2*BG$3/1000)</f>
        <v>5.4760029691656228E-4</v>
      </c>
      <c r="BH10" s="67"/>
      <c r="BI10" s="68">
        <f t="shared" ref="BI10:BI26" si="41">($E10*BG$2*BG$4/1000)</f>
        <v>1.3690007422914059E-3</v>
      </c>
      <c r="BJ10" s="67"/>
      <c r="BK10" s="68">
        <f t="shared" ref="BK10:BK26" si="42">($E10*BK$2*BK$3/1000)</f>
        <v>6.5546578248002233E-4</v>
      </c>
      <c r="BL10" s="67"/>
      <c r="BM10" s="68">
        <f t="shared" ref="BM10:BM26" si="43">($E10*BK$2*BK$4/1000)</f>
        <v>1.6386644562000556E-3</v>
      </c>
      <c r="BN10" s="106"/>
      <c r="BO10" s="14"/>
    </row>
    <row r="11" spans="1:67" ht="15" customHeight="1">
      <c r="A11" s="63"/>
      <c r="B11" s="53" t="s">
        <v>149</v>
      </c>
      <c r="C11" s="64"/>
      <c r="D11" s="69" t="s">
        <v>150</v>
      </c>
      <c r="E11" s="70">
        <v>2.7685267838269253E-4</v>
      </c>
      <c r="F11" s="67"/>
      <c r="G11" s="68">
        <f t="shared" si="14"/>
        <v>4.0254379436843502E-4</v>
      </c>
      <c r="H11" s="67"/>
      <c r="I11" s="68">
        <f t="shared" si="15"/>
        <v>1.0063594859210873E-3</v>
      </c>
      <c r="J11" s="67"/>
      <c r="K11" s="68">
        <f t="shared" si="16"/>
        <v>4.0835770061447147E-4</v>
      </c>
      <c r="L11" s="67"/>
      <c r="M11" s="68">
        <f t="shared" si="17"/>
        <v>1.0208942515361787E-3</v>
      </c>
      <c r="N11" s="67"/>
      <c r="O11" s="68">
        <f t="shared" si="18"/>
        <v>4.0835770061447147E-4</v>
      </c>
      <c r="P11" s="67"/>
      <c r="Q11" s="68">
        <f t="shared" si="19"/>
        <v>1.0208942515361787E-3</v>
      </c>
      <c r="R11" s="67"/>
      <c r="S11" s="68">
        <f t="shared" si="20"/>
        <v>4.8726071395353886E-4</v>
      </c>
      <c r="T11" s="67"/>
      <c r="U11" s="68">
        <f t="shared" si="21"/>
        <v>1.2181517848838469E-3</v>
      </c>
      <c r="V11" s="67"/>
      <c r="W11" s="68">
        <f t="shared" si="22"/>
        <v>4.7646345949661382E-4</v>
      </c>
      <c r="X11" s="67"/>
      <c r="Y11" s="68">
        <f t="shared" si="23"/>
        <v>1.1911586487415346E-3</v>
      </c>
      <c r="Z11" s="67"/>
      <c r="AA11" s="68">
        <f t="shared" si="24"/>
        <v>4.8726071395353886E-4</v>
      </c>
      <c r="AB11" s="67"/>
      <c r="AC11" s="68">
        <f t="shared" si="25"/>
        <v>1.2181517848838469E-3</v>
      </c>
      <c r="AD11" s="67"/>
      <c r="AE11" s="68">
        <f t="shared" si="26"/>
        <v>4.8726071395353886E-4</v>
      </c>
      <c r="AF11" s="67"/>
      <c r="AG11" s="68">
        <f t="shared" si="27"/>
        <v>1.2181517848838469E-3</v>
      </c>
      <c r="AH11" s="67"/>
      <c r="AI11" s="68">
        <f t="shared" si="28"/>
        <v>4.8726071395353886E-4</v>
      </c>
      <c r="AJ11" s="67"/>
      <c r="AK11" s="68">
        <f t="shared" si="29"/>
        <v>1.2181517848838469E-3</v>
      </c>
      <c r="AL11" s="67"/>
      <c r="AM11" s="68">
        <f t="shared" si="30"/>
        <v>4.8726071395353886E-4</v>
      </c>
      <c r="AN11" s="67"/>
      <c r="AO11" s="68">
        <f t="shared" si="31"/>
        <v>1.2181517848838469E-3</v>
      </c>
      <c r="AP11" s="67"/>
      <c r="AQ11" s="68">
        <f t="shared" si="32"/>
        <v>4.7646345949661382E-4</v>
      </c>
      <c r="AR11" s="67"/>
      <c r="AS11" s="68">
        <f t="shared" si="33"/>
        <v>1.1911586487415346E-3</v>
      </c>
      <c r="AT11" s="67"/>
      <c r="AU11" s="68">
        <f t="shared" si="34"/>
        <v>4.8726071395353886E-4</v>
      </c>
      <c r="AV11" s="67"/>
      <c r="AW11" s="68">
        <f t="shared" si="35"/>
        <v>1.2181517848838469E-3</v>
      </c>
      <c r="AX11" s="67"/>
      <c r="AY11" s="68">
        <f t="shared" si="36"/>
        <v>4.7646345949661382E-4</v>
      </c>
      <c r="AZ11" s="67"/>
      <c r="BA11" s="68">
        <f t="shared" si="37"/>
        <v>1.1911586487415346E-3</v>
      </c>
      <c r="BB11" s="67"/>
      <c r="BC11" s="68">
        <f t="shared" si="38"/>
        <v>4.7646345949661382E-4</v>
      </c>
      <c r="BD11" s="67"/>
      <c r="BE11" s="68">
        <f t="shared" si="39"/>
        <v>1.1911586487415346E-3</v>
      </c>
      <c r="BF11" s="67"/>
      <c r="BG11" s="68">
        <f t="shared" si="40"/>
        <v>4.7646345949661382E-4</v>
      </c>
      <c r="BH11" s="67"/>
      <c r="BI11" s="68">
        <f t="shared" si="41"/>
        <v>1.1911586487415346E-3</v>
      </c>
      <c r="BJ11" s="67"/>
      <c r="BK11" s="68">
        <f t="shared" si="42"/>
        <v>5.7031651746834657E-4</v>
      </c>
      <c r="BL11" s="67"/>
      <c r="BM11" s="68">
        <f t="shared" si="43"/>
        <v>1.4257912936708665E-3</v>
      </c>
      <c r="BN11" s="106"/>
      <c r="BO11" s="14"/>
    </row>
    <row r="12" spans="1:67" ht="15" customHeight="1">
      <c r="A12" s="63"/>
      <c r="B12" s="53" t="s">
        <v>151</v>
      </c>
      <c r="C12" s="64"/>
      <c r="D12" s="65" t="s">
        <v>152</v>
      </c>
      <c r="E12" s="71">
        <v>3.7389334939055331E-4</v>
      </c>
      <c r="F12" s="67"/>
      <c r="G12" s="68">
        <f t="shared" si="14"/>
        <v>5.436409300138646E-4</v>
      </c>
      <c r="H12" s="67"/>
      <c r="I12" s="68">
        <f t="shared" si="15"/>
        <v>1.3591023250346613E-3</v>
      </c>
      <c r="J12" s="67"/>
      <c r="K12" s="68">
        <f t="shared" si="16"/>
        <v>5.5149269035106613E-4</v>
      </c>
      <c r="L12" s="67"/>
      <c r="M12" s="68">
        <f t="shared" si="17"/>
        <v>1.3787317258776653E-3</v>
      </c>
      <c r="N12" s="67"/>
      <c r="O12" s="68">
        <f t="shared" si="18"/>
        <v>5.5149269035106613E-4</v>
      </c>
      <c r="P12" s="67"/>
      <c r="Q12" s="68">
        <f t="shared" si="19"/>
        <v>1.3787317258776653E-3</v>
      </c>
      <c r="R12" s="67"/>
      <c r="S12" s="68">
        <f t="shared" si="20"/>
        <v>6.5805229492737387E-4</v>
      </c>
      <c r="T12" s="67"/>
      <c r="U12" s="68">
        <f t="shared" si="21"/>
        <v>1.6451307373184347E-3</v>
      </c>
      <c r="V12" s="67"/>
      <c r="W12" s="68">
        <f t="shared" si="22"/>
        <v>6.4347045430114221E-4</v>
      </c>
      <c r="X12" s="67"/>
      <c r="Y12" s="68">
        <f t="shared" si="23"/>
        <v>1.6086761357528556E-3</v>
      </c>
      <c r="Z12" s="67"/>
      <c r="AA12" s="68">
        <f t="shared" si="24"/>
        <v>6.5805229492737387E-4</v>
      </c>
      <c r="AB12" s="67"/>
      <c r="AC12" s="68">
        <f t="shared" si="25"/>
        <v>1.6451307373184347E-3</v>
      </c>
      <c r="AD12" s="67"/>
      <c r="AE12" s="68">
        <f t="shared" si="26"/>
        <v>6.5805229492737387E-4</v>
      </c>
      <c r="AF12" s="67"/>
      <c r="AG12" s="68">
        <f t="shared" si="27"/>
        <v>1.6451307373184347E-3</v>
      </c>
      <c r="AH12" s="67"/>
      <c r="AI12" s="68">
        <f t="shared" si="28"/>
        <v>6.5805229492737387E-4</v>
      </c>
      <c r="AJ12" s="67"/>
      <c r="AK12" s="68">
        <f t="shared" si="29"/>
        <v>1.6451307373184347E-3</v>
      </c>
      <c r="AL12" s="67"/>
      <c r="AM12" s="68">
        <f t="shared" si="30"/>
        <v>6.5805229492737387E-4</v>
      </c>
      <c r="AN12" s="67"/>
      <c r="AO12" s="68">
        <f t="shared" si="31"/>
        <v>1.6451307373184347E-3</v>
      </c>
      <c r="AP12" s="67"/>
      <c r="AQ12" s="68">
        <f t="shared" si="32"/>
        <v>6.4347045430114221E-4</v>
      </c>
      <c r="AR12" s="67"/>
      <c r="AS12" s="68">
        <f t="shared" si="33"/>
        <v>1.6086761357528556E-3</v>
      </c>
      <c r="AT12" s="67"/>
      <c r="AU12" s="68">
        <f t="shared" si="34"/>
        <v>6.5805229492737387E-4</v>
      </c>
      <c r="AV12" s="67"/>
      <c r="AW12" s="68">
        <f t="shared" si="35"/>
        <v>1.6451307373184347E-3</v>
      </c>
      <c r="AX12" s="67"/>
      <c r="AY12" s="68">
        <f t="shared" si="36"/>
        <v>6.4347045430114221E-4</v>
      </c>
      <c r="AZ12" s="67"/>
      <c r="BA12" s="68">
        <f t="shared" si="37"/>
        <v>1.6086761357528556E-3</v>
      </c>
      <c r="BB12" s="67"/>
      <c r="BC12" s="68">
        <f t="shared" si="38"/>
        <v>6.4347045430114221E-4</v>
      </c>
      <c r="BD12" s="67"/>
      <c r="BE12" s="68">
        <f t="shared" si="39"/>
        <v>1.6086761357528556E-3</v>
      </c>
      <c r="BF12" s="67"/>
      <c r="BG12" s="68">
        <f t="shared" si="40"/>
        <v>6.4347045430114221E-4</v>
      </c>
      <c r="BH12" s="67"/>
      <c r="BI12" s="68">
        <f t="shared" si="41"/>
        <v>1.6086761357528556E-3</v>
      </c>
      <c r="BJ12" s="67"/>
      <c r="BK12" s="68">
        <f t="shared" si="42"/>
        <v>7.702202997445398E-4</v>
      </c>
      <c r="BL12" s="67"/>
      <c r="BM12" s="68">
        <f t="shared" si="43"/>
        <v>1.9255507493613495E-3</v>
      </c>
      <c r="BN12" s="106"/>
      <c r="BO12" s="14"/>
    </row>
    <row r="13" spans="1:67" ht="15" customHeight="1">
      <c r="A13" s="63"/>
      <c r="B13" s="53" t="s">
        <v>153</v>
      </c>
      <c r="C13" s="64"/>
      <c r="D13" s="65" t="s">
        <v>154</v>
      </c>
      <c r="E13" s="44">
        <v>4.7708462766464961E-6</v>
      </c>
      <c r="F13" s="67"/>
      <c r="G13" s="68">
        <f t="shared" si="14"/>
        <v>6.9368104862440051E-6</v>
      </c>
      <c r="H13" s="67"/>
      <c r="I13" s="68">
        <f t="shared" si="15"/>
        <v>1.7342026215610013E-5</v>
      </c>
      <c r="J13" s="67"/>
      <c r="K13" s="68">
        <f t="shared" si="16"/>
        <v>7.0369982580535816E-6</v>
      </c>
      <c r="L13" s="67"/>
      <c r="M13" s="68">
        <f t="shared" si="17"/>
        <v>1.7592495645133951E-5</v>
      </c>
      <c r="N13" s="67"/>
      <c r="O13" s="68">
        <f t="shared" si="18"/>
        <v>7.0369982580535816E-6</v>
      </c>
      <c r="P13" s="67"/>
      <c r="Q13" s="68">
        <f t="shared" si="19"/>
        <v>1.7592495645133951E-5</v>
      </c>
      <c r="R13" s="67"/>
      <c r="S13" s="68">
        <f t="shared" si="20"/>
        <v>8.3966894468978342E-6</v>
      </c>
      <c r="T13" s="67"/>
      <c r="U13" s="68">
        <f t="shared" si="21"/>
        <v>2.0991723617244581E-5</v>
      </c>
      <c r="V13" s="67"/>
      <c r="W13" s="68">
        <f t="shared" si="22"/>
        <v>8.2106264421086199E-6</v>
      </c>
      <c r="X13" s="67"/>
      <c r="Y13" s="68">
        <f t="shared" si="23"/>
        <v>2.0526566105271546E-5</v>
      </c>
      <c r="Z13" s="67"/>
      <c r="AA13" s="68">
        <f t="shared" si="24"/>
        <v>8.3966894468978342E-6</v>
      </c>
      <c r="AB13" s="67"/>
      <c r="AC13" s="68">
        <f t="shared" si="25"/>
        <v>2.0991723617244581E-5</v>
      </c>
      <c r="AD13" s="67"/>
      <c r="AE13" s="68">
        <f t="shared" si="26"/>
        <v>8.3966894468978342E-6</v>
      </c>
      <c r="AF13" s="67"/>
      <c r="AG13" s="68">
        <f t="shared" si="27"/>
        <v>2.0991723617244581E-5</v>
      </c>
      <c r="AH13" s="67"/>
      <c r="AI13" s="68">
        <f t="shared" si="28"/>
        <v>8.3966894468978342E-6</v>
      </c>
      <c r="AJ13" s="67"/>
      <c r="AK13" s="68">
        <f t="shared" si="29"/>
        <v>2.0991723617244581E-5</v>
      </c>
      <c r="AL13" s="67"/>
      <c r="AM13" s="68">
        <f t="shared" si="30"/>
        <v>8.3966894468978342E-6</v>
      </c>
      <c r="AN13" s="67"/>
      <c r="AO13" s="68">
        <f t="shared" si="31"/>
        <v>2.0991723617244581E-5</v>
      </c>
      <c r="AP13" s="67"/>
      <c r="AQ13" s="68">
        <f t="shared" si="32"/>
        <v>8.2106264421086199E-6</v>
      </c>
      <c r="AR13" s="67"/>
      <c r="AS13" s="68">
        <f t="shared" si="33"/>
        <v>2.0526566105271546E-5</v>
      </c>
      <c r="AT13" s="67"/>
      <c r="AU13" s="68">
        <f t="shared" si="34"/>
        <v>8.3966894468978342E-6</v>
      </c>
      <c r="AV13" s="67"/>
      <c r="AW13" s="68">
        <f t="shared" si="35"/>
        <v>2.0991723617244581E-5</v>
      </c>
      <c r="AX13" s="67"/>
      <c r="AY13" s="68">
        <f t="shared" si="36"/>
        <v>8.2106264421086199E-6</v>
      </c>
      <c r="AZ13" s="67"/>
      <c r="BA13" s="68">
        <f t="shared" si="37"/>
        <v>2.0526566105271546E-5</v>
      </c>
      <c r="BB13" s="67"/>
      <c r="BC13" s="68">
        <f t="shared" si="38"/>
        <v>8.2106264421086199E-6</v>
      </c>
      <c r="BD13" s="67"/>
      <c r="BE13" s="68">
        <f t="shared" si="39"/>
        <v>2.0526566105271546E-5</v>
      </c>
      <c r="BF13" s="67"/>
      <c r="BG13" s="68">
        <f t="shared" si="40"/>
        <v>8.2106264421086199E-6</v>
      </c>
      <c r="BH13" s="67"/>
      <c r="BI13" s="68">
        <f t="shared" si="41"/>
        <v>2.0526566105271546E-5</v>
      </c>
      <c r="BJ13" s="67"/>
      <c r="BK13" s="68">
        <f t="shared" si="42"/>
        <v>9.8279433298917829E-6</v>
      </c>
      <c r="BL13" s="67"/>
      <c r="BM13" s="68">
        <f t="shared" si="43"/>
        <v>2.4569858324729459E-5</v>
      </c>
      <c r="BN13" s="106"/>
      <c r="BO13" s="14"/>
    </row>
    <row r="14" spans="1:67" ht="15" customHeight="1">
      <c r="A14" s="63"/>
      <c r="B14" s="53" t="s">
        <v>155</v>
      </c>
      <c r="C14" s="64"/>
      <c r="D14" s="69" t="s">
        <v>156</v>
      </c>
      <c r="E14" s="72">
        <v>8.0778295781549296E-5</v>
      </c>
      <c r="F14" s="67"/>
      <c r="G14" s="68">
        <f t="shared" si="14"/>
        <v>1.1745164206637268E-4</v>
      </c>
      <c r="H14" s="67"/>
      <c r="I14" s="68">
        <f t="shared" si="15"/>
        <v>2.9362910516593174E-4</v>
      </c>
      <c r="J14" s="67"/>
      <c r="K14" s="68">
        <f t="shared" si="16"/>
        <v>1.1914798627778521E-4</v>
      </c>
      <c r="L14" s="67"/>
      <c r="M14" s="68">
        <f t="shared" si="17"/>
        <v>2.9786996569446301E-4</v>
      </c>
      <c r="N14" s="67"/>
      <c r="O14" s="68">
        <f t="shared" si="18"/>
        <v>1.1914798627778521E-4</v>
      </c>
      <c r="P14" s="67"/>
      <c r="Q14" s="68">
        <f t="shared" si="19"/>
        <v>2.9786996569446301E-4</v>
      </c>
      <c r="R14" s="67"/>
      <c r="S14" s="68">
        <f t="shared" si="20"/>
        <v>1.4216980057552678E-4</v>
      </c>
      <c r="T14" s="67"/>
      <c r="U14" s="68">
        <f t="shared" si="21"/>
        <v>3.5542450143881692E-4</v>
      </c>
      <c r="V14" s="67"/>
      <c r="W14" s="68">
        <f t="shared" si="22"/>
        <v>1.3901944704004636E-4</v>
      </c>
      <c r="X14" s="67"/>
      <c r="Y14" s="68">
        <f t="shared" si="23"/>
        <v>3.4754861760011584E-4</v>
      </c>
      <c r="Z14" s="67"/>
      <c r="AA14" s="68">
        <f t="shared" si="24"/>
        <v>1.4216980057552678E-4</v>
      </c>
      <c r="AB14" s="67"/>
      <c r="AC14" s="68">
        <f t="shared" si="25"/>
        <v>3.5542450143881692E-4</v>
      </c>
      <c r="AD14" s="67"/>
      <c r="AE14" s="68">
        <f t="shared" si="26"/>
        <v>1.4216980057552678E-4</v>
      </c>
      <c r="AF14" s="67"/>
      <c r="AG14" s="68">
        <f t="shared" si="27"/>
        <v>3.5542450143881692E-4</v>
      </c>
      <c r="AH14" s="67"/>
      <c r="AI14" s="68">
        <f t="shared" si="28"/>
        <v>1.4216980057552678E-4</v>
      </c>
      <c r="AJ14" s="67"/>
      <c r="AK14" s="68">
        <f t="shared" si="29"/>
        <v>3.5542450143881692E-4</v>
      </c>
      <c r="AL14" s="67"/>
      <c r="AM14" s="68">
        <f t="shared" si="30"/>
        <v>1.4216980057552678E-4</v>
      </c>
      <c r="AN14" s="67"/>
      <c r="AO14" s="68">
        <f t="shared" si="31"/>
        <v>3.5542450143881692E-4</v>
      </c>
      <c r="AP14" s="67"/>
      <c r="AQ14" s="68">
        <f t="shared" si="32"/>
        <v>1.3901944704004636E-4</v>
      </c>
      <c r="AR14" s="67"/>
      <c r="AS14" s="68">
        <f t="shared" si="33"/>
        <v>3.4754861760011584E-4</v>
      </c>
      <c r="AT14" s="67"/>
      <c r="AU14" s="68">
        <f t="shared" si="34"/>
        <v>1.4216980057552678E-4</v>
      </c>
      <c r="AV14" s="67"/>
      <c r="AW14" s="68">
        <f t="shared" si="35"/>
        <v>3.5542450143881692E-4</v>
      </c>
      <c r="AX14" s="67"/>
      <c r="AY14" s="68">
        <f t="shared" si="36"/>
        <v>1.3901944704004636E-4</v>
      </c>
      <c r="AZ14" s="67"/>
      <c r="BA14" s="68">
        <f t="shared" si="37"/>
        <v>3.4754861760011584E-4</v>
      </c>
      <c r="BB14" s="67"/>
      <c r="BC14" s="68">
        <f t="shared" si="38"/>
        <v>1.3901944704004636E-4</v>
      </c>
      <c r="BD14" s="67"/>
      <c r="BE14" s="68">
        <f t="shared" si="39"/>
        <v>3.4754861760011584E-4</v>
      </c>
      <c r="BF14" s="67"/>
      <c r="BG14" s="68">
        <f t="shared" si="40"/>
        <v>1.3901944704004636E-4</v>
      </c>
      <c r="BH14" s="67"/>
      <c r="BI14" s="68">
        <f t="shared" si="41"/>
        <v>3.4754861760011584E-4</v>
      </c>
      <c r="BJ14" s="67"/>
      <c r="BK14" s="68">
        <f t="shared" si="42"/>
        <v>1.6640328930999154E-4</v>
      </c>
      <c r="BL14" s="67"/>
      <c r="BM14" s="68">
        <f t="shared" si="43"/>
        <v>4.160082232749789E-4</v>
      </c>
      <c r="BN14" s="106"/>
      <c r="BO14" s="14"/>
    </row>
    <row r="15" spans="1:67" ht="15" customHeight="1">
      <c r="A15" s="63"/>
      <c r="B15" s="53" t="s">
        <v>157</v>
      </c>
      <c r="C15" s="64"/>
      <c r="D15" s="69" t="s">
        <v>158</v>
      </c>
      <c r="E15" s="70">
        <v>6.3144459628541096E-5</v>
      </c>
      <c r="F15" s="67"/>
      <c r="G15" s="68">
        <f t="shared" si="14"/>
        <v>9.1812044299898759E-5</v>
      </c>
      <c r="H15" s="67"/>
      <c r="I15" s="68">
        <f t="shared" si="15"/>
        <v>2.2953011074974689E-4</v>
      </c>
      <c r="J15" s="67"/>
      <c r="K15" s="68">
        <f t="shared" si="16"/>
        <v>9.3138077952098107E-5</v>
      </c>
      <c r="L15" s="67"/>
      <c r="M15" s="68">
        <f t="shared" si="17"/>
        <v>2.3284519488024529E-4</v>
      </c>
      <c r="N15" s="67"/>
      <c r="O15" s="68">
        <f t="shared" si="18"/>
        <v>9.3138077952098107E-5</v>
      </c>
      <c r="P15" s="67"/>
      <c r="Q15" s="68">
        <f t="shared" si="19"/>
        <v>2.3284519488024529E-4</v>
      </c>
      <c r="R15" s="67"/>
      <c r="S15" s="68">
        <f t="shared" si="20"/>
        <v>1.1113424894623233E-4</v>
      </c>
      <c r="T15" s="67"/>
      <c r="U15" s="68">
        <f t="shared" si="21"/>
        <v>2.7783562236558082E-4</v>
      </c>
      <c r="V15" s="67"/>
      <c r="W15" s="68">
        <f t="shared" si="22"/>
        <v>1.0867161502071922E-4</v>
      </c>
      <c r="X15" s="67"/>
      <c r="Y15" s="68">
        <f t="shared" si="23"/>
        <v>2.7167903755179808E-4</v>
      </c>
      <c r="Z15" s="67"/>
      <c r="AA15" s="68">
        <f t="shared" si="24"/>
        <v>1.1113424894623233E-4</v>
      </c>
      <c r="AB15" s="67"/>
      <c r="AC15" s="68">
        <f t="shared" si="25"/>
        <v>2.7783562236558082E-4</v>
      </c>
      <c r="AD15" s="67"/>
      <c r="AE15" s="68">
        <f t="shared" si="26"/>
        <v>1.1113424894623233E-4</v>
      </c>
      <c r="AF15" s="67"/>
      <c r="AG15" s="68">
        <f t="shared" si="27"/>
        <v>2.7783562236558082E-4</v>
      </c>
      <c r="AH15" s="67"/>
      <c r="AI15" s="68">
        <f t="shared" si="28"/>
        <v>1.1113424894623233E-4</v>
      </c>
      <c r="AJ15" s="67"/>
      <c r="AK15" s="68">
        <f t="shared" si="29"/>
        <v>2.7783562236558082E-4</v>
      </c>
      <c r="AL15" s="67"/>
      <c r="AM15" s="68">
        <f t="shared" si="30"/>
        <v>1.1113424894623233E-4</v>
      </c>
      <c r="AN15" s="67"/>
      <c r="AO15" s="68">
        <f t="shared" si="31"/>
        <v>2.7783562236558082E-4</v>
      </c>
      <c r="AP15" s="67"/>
      <c r="AQ15" s="68">
        <f t="shared" si="32"/>
        <v>1.0867161502071922E-4</v>
      </c>
      <c r="AR15" s="67"/>
      <c r="AS15" s="68">
        <f t="shared" si="33"/>
        <v>2.7167903755179808E-4</v>
      </c>
      <c r="AT15" s="67"/>
      <c r="AU15" s="68">
        <f t="shared" si="34"/>
        <v>1.1113424894623233E-4</v>
      </c>
      <c r="AV15" s="67"/>
      <c r="AW15" s="68">
        <f t="shared" si="35"/>
        <v>2.7783562236558082E-4</v>
      </c>
      <c r="AX15" s="67"/>
      <c r="AY15" s="68">
        <f t="shared" si="36"/>
        <v>1.0867161502071922E-4</v>
      </c>
      <c r="AZ15" s="67"/>
      <c r="BA15" s="68">
        <f t="shared" si="37"/>
        <v>2.7167903755179808E-4</v>
      </c>
      <c r="BB15" s="67"/>
      <c r="BC15" s="68">
        <f t="shared" si="38"/>
        <v>1.0867161502071922E-4</v>
      </c>
      <c r="BD15" s="67"/>
      <c r="BE15" s="68">
        <f t="shared" si="39"/>
        <v>2.7167903755179808E-4</v>
      </c>
      <c r="BF15" s="67"/>
      <c r="BG15" s="68">
        <f t="shared" si="40"/>
        <v>1.0867161502071922E-4</v>
      </c>
      <c r="BH15" s="67"/>
      <c r="BI15" s="68">
        <f t="shared" si="41"/>
        <v>2.7167903755179808E-4</v>
      </c>
      <c r="BJ15" s="67"/>
      <c r="BK15" s="68">
        <f t="shared" si="42"/>
        <v>1.3007758683479463E-4</v>
      </c>
      <c r="BL15" s="67"/>
      <c r="BM15" s="68">
        <f t="shared" si="43"/>
        <v>3.251939670869866E-4</v>
      </c>
      <c r="BN15" s="106"/>
      <c r="BO15" s="14"/>
    </row>
    <row r="16" spans="1:67" ht="15" customHeight="1">
      <c r="A16" s="63"/>
      <c r="B16" s="53" t="s">
        <v>159</v>
      </c>
      <c r="C16" s="64"/>
      <c r="D16" s="69" t="s">
        <v>160</v>
      </c>
      <c r="E16" s="70">
        <v>5.0213520825554141E-4</v>
      </c>
      <c r="F16" s="67"/>
      <c r="G16" s="68">
        <f t="shared" si="14"/>
        <v>7.3010459280355719E-4</v>
      </c>
      <c r="H16" s="67"/>
      <c r="I16" s="68">
        <f t="shared" si="15"/>
        <v>1.825261482008893E-3</v>
      </c>
      <c r="J16" s="67"/>
      <c r="K16" s="68">
        <f t="shared" si="16"/>
        <v>7.4064943217692361E-4</v>
      </c>
      <c r="L16" s="67"/>
      <c r="M16" s="68">
        <f t="shared" si="17"/>
        <v>1.851623580442309E-3</v>
      </c>
      <c r="N16" s="67"/>
      <c r="O16" s="68">
        <f t="shared" si="18"/>
        <v>7.4064943217692361E-4</v>
      </c>
      <c r="P16" s="67"/>
      <c r="Q16" s="68">
        <f t="shared" si="19"/>
        <v>1.851623580442309E-3</v>
      </c>
      <c r="R16" s="67"/>
      <c r="S16" s="68">
        <f t="shared" si="20"/>
        <v>8.8375796652975292E-4</v>
      </c>
      <c r="T16" s="67"/>
      <c r="U16" s="68">
        <f t="shared" si="21"/>
        <v>2.2093949163243822E-3</v>
      </c>
      <c r="V16" s="67"/>
      <c r="W16" s="68">
        <f t="shared" si="22"/>
        <v>8.641746934077867E-4</v>
      </c>
      <c r="X16" s="67"/>
      <c r="Y16" s="68">
        <f t="shared" si="23"/>
        <v>2.1604367335194673E-3</v>
      </c>
      <c r="Z16" s="67"/>
      <c r="AA16" s="68">
        <f t="shared" si="24"/>
        <v>8.8375796652975292E-4</v>
      </c>
      <c r="AB16" s="67"/>
      <c r="AC16" s="68">
        <f t="shared" si="25"/>
        <v>2.2093949163243822E-3</v>
      </c>
      <c r="AD16" s="67"/>
      <c r="AE16" s="68">
        <f t="shared" si="26"/>
        <v>8.8375796652975292E-4</v>
      </c>
      <c r="AF16" s="67"/>
      <c r="AG16" s="68">
        <f t="shared" si="27"/>
        <v>2.2093949163243822E-3</v>
      </c>
      <c r="AH16" s="67"/>
      <c r="AI16" s="68">
        <f t="shared" si="28"/>
        <v>8.8375796652975292E-4</v>
      </c>
      <c r="AJ16" s="67"/>
      <c r="AK16" s="68">
        <f t="shared" si="29"/>
        <v>2.2093949163243822E-3</v>
      </c>
      <c r="AL16" s="67"/>
      <c r="AM16" s="68">
        <f t="shared" si="30"/>
        <v>8.8375796652975292E-4</v>
      </c>
      <c r="AN16" s="67"/>
      <c r="AO16" s="68">
        <f t="shared" si="31"/>
        <v>2.2093949163243822E-3</v>
      </c>
      <c r="AP16" s="67"/>
      <c r="AQ16" s="68">
        <f t="shared" si="32"/>
        <v>8.641746934077867E-4</v>
      </c>
      <c r="AR16" s="67"/>
      <c r="AS16" s="68">
        <f t="shared" si="33"/>
        <v>2.1604367335194673E-3</v>
      </c>
      <c r="AT16" s="67"/>
      <c r="AU16" s="68">
        <f t="shared" si="34"/>
        <v>8.8375796652975292E-4</v>
      </c>
      <c r="AV16" s="67"/>
      <c r="AW16" s="68">
        <f t="shared" si="35"/>
        <v>2.2093949163243822E-3</v>
      </c>
      <c r="AX16" s="67"/>
      <c r="AY16" s="68">
        <f t="shared" si="36"/>
        <v>8.641746934077867E-4</v>
      </c>
      <c r="AZ16" s="67"/>
      <c r="BA16" s="68">
        <f t="shared" si="37"/>
        <v>2.1604367335194673E-3</v>
      </c>
      <c r="BB16" s="67"/>
      <c r="BC16" s="68">
        <f t="shared" si="38"/>
        <v>8.641746934077867E-4</v>
      </c>
      <c r="BD16" s="67"/>
      <c r="BE16" s="68">
        <f t="shared" si="39"/>
        <v>2.1604367335194673E-3</v>
      </c>
      <c r="BF16" s="67"/>
      <c r="BG16" s="68">
        <f t="shared" si="40"/>
        <v>8.641746934077867E-4</v>
      </c>
      <c r="BH16" s="67"/>
      <c r="BI16" s="68">
        <f t="shared" si="41"/>
        <v>2.1604367335194673E-3</v>
      </c>
      <c r="BJ16" s="67"/>
      <c r="BK16" s="68">
        <f t="shared" si="42"/>
        <v>1.0343985290064152E-3</v>
      </c>
      <c r="BL16" s="67"/>
      <c r="BM16" s="68">
        <f t="shared" si="43"/>
        <v>2.5859963225160383E-3</v>
      </c>
      <c r="BN16" s="106"/>
      <c r="BO16" s="14"/>
    </row>
    <row r="17" spans="1:67" ht="15" customHeight="1">
      <c r="A17" s="63"/>
      <c r="B17" s="73" t="s">
        <v>161</v>
      </c>
      <c r="C17" s="74"/>
      <c r="D17" s="65" t="s">
        <v>162</v>
      </c>
      <c r="E17" s="70">
        <v>1.5751137782235815E-5</v>
      </c>
      <c r="F17" s="67"/>
      <c r="G17" s="68">
        <f t="shared" si="14"/>
        <v>2.2902154335370878E-5</v>
      </c>
      <c r="H17" s="67"/>
      <c r="I17" s="68">
        <f t="shared" si="15"/>
        <v>5.7255385838427194E-5</v>
      </c>
      <c r="J17" s="67"/>
      <c r="K17" s="68">
        <f t="shared" si="16"/>
        <v>2.3232928228797828E-5</v>
      </c>
      <c r="L17" s="67"/>
      <c r="M17" s="68">
        <f t="shared" si="17"/>
        <v>5.8082320571994572E-5</v>
      </c>
      <c r="N17" s="67"/>
      <c r="O17" s="68">
        <f t="shared" si="18"/>
        <v>2.3232928228797828E-5</v>
      </c>
      <c r="P17" s="67"/>
      <c r="Q17" s="68">
        <f t="shared" si="19"/>
        <v>5.8082320571994572E-5</v>
      </c>
      <c r="R17" s="67"/>
      <c r="S17" s="68">
        <f t="shared" si="20"/>
        <v>2.7722002496735034E-5</v>
      </c>
      <c r="T17" s="67"/>
      <c r="U17" s="68">
        <f t="shared" si="21"/>
        <v>6.9305006241837587E-5</v>
      </c>
      <c r="V17" s="67"/>
      <c r="W17" s="68">
        <f t="shared" si="22"/>
        <v>2.7107708123227837E-5</v>
      </c>
      <c r="X17" s="67"/>
      <c r="Y17" s="68">
        <f t="shared" si="23"/>
        <v>6.7769270308069596E-5</v>
      </c>
      <c r="Z17" s="67"/>
      <c r="AA17" s="68">
        <f t="shared" si="24"/>
        <v>2.7722002496735034E-5</v>
      </c>
      <c r="AB17" s="67"/>
      <c r="AC17" s="68">
        <f t="shared" si="25"/>
        <v>6.9305006241837587E-5</v>
      </c>
      <c r="AD17" s="67"/>
      <c r="AE17" s="68">
        <f t="shared" si="26"/>
        <v>2.7722002496735034E-5</v>
      </c>
      <c r="AF17" s="67"/>
      <c r="AG17" s="68">
        <f t="shared" si="27"/>
        <v>6.9305006241837587E-5</v>
      </c>
      <c r="AH17" s="67"/>
      <c r="AI17" s="68">
        <f t="shared" si="28"/>
        <v>2.7722002496735034E-5</v>
      </c>
      <c r="AJ17" s="67"/>
      <c r="AK17" s="68">
        <f t="shared" si="29"/>
        <v>6.9305006241837587E-5</v>
      </c>
      <c r="AL17" s="67"/>
      <c r="AM17" s="68">
        <f t="shared" si="30"/>
        <v>2.7722002496735034E-5</v>
      </c>
      <c r="AN17" s="67"/>
      <c r="AO17" s="68">
        <f t="shared" si="31"/>
        <v>6.9305006241837587E-5</v>
      </c>
      <c r="AP17" s="67"/>
      <c r="AQ17" s="68">
        <f t="shared" si="32"/>
        <v>2.7107708123227837E-5</v>
      </c>
      <c r="AR17" s="67"/>
      <c r="AS17" s="68">
        <f t="shared" si="33"/>
        <v>6.7769270308069596E-5</v>
      </c>
      <c r="AT17" s="67"/>
      <c r="AU17" s="68">
        <f t="shared" si="34"/>
        <v>2.7722002496735034E-5</v>
      </c>
      <c r="AV17" s="67"/>
      <c r="AW17" s="68">
        <f t="shared" si="35"/>
        <v>6.9305006241837587E-5</v>
      </c>
      <c r="AX17" s="67"/>
      <c r="AY17" s="68">
        <f t="shared" si="36"/>
        <v>2.7107708123227837E-5</v>
      </c>
      <c r="AZ17" s="67"/>
      <c r="BA17" s="68">
        <f t="shared" si="37"/>
        <v>6.7769270308069596E-5</v>
      </c>
      <c r="BB17" s="67"/>
      <c r="BC17" s="68">
        <f t="shared" si="38"/>
        <v>2.7107708123227837E-5</v>
      </c>
      <c r="BD17" s="67"/>
      <c r="BE17" s="68">
        <f t="shared" si="39"/>
        <v>6.7769270308069596E-5</v>
      </c>
      <c r="BF17" s="67"/>
      <c r="BG17" s="68">
        <f t="shared" si="40"/>
        <v>2.7107708123227837E-5</v>
      </c>
      <c r="BH17" s="67"/>
      <c r="BI17" s="68">
        <f t="shared" si="41"/>
        <v>6.7769270308069596E-5</v>
      </c>
      <c r="BJ17" s="67"/>
      <c r="BK17" s="68">
        <f t="shared" si="42"/>
        <v>3.244734383140578E-5</v>
      </c>
      <c r="BL17" s="67"/>
      <c r="BM17" s="68">
        <f t="shared" si="43"/>
        <v>8.1118359578514443E-5</v>
      </c>
      <c r="BN17" s="106"/>
      <c r="BO17" s="14"/>
    </row>
    <row r="18" spans="1:67" ht="15" customHeight="1">
      <c r="A18" s="63"/>
      <c r="B18" s="53" t="s">
        <v>163</v>
      </c>
      <c r="C18" s="64"/>
      <c r="D18" s="69" t="s">
        <v>164</v>
      </c>
      <c r="E18" s="70">
        <v>3.636715317945822E-4</v>
      </c>
      <c r="F18" s="67"/>
      <c r="G18" s="68">
        <f t="shared" si="14"/>
        <v>5.2877840722932246E-4</v>
      </c>
      <c r="H18" s="67"/>
      <c r="I18" s="68">
        <f t="shared" si="15"/>
        <v>1.3219460180733061E-3</v>
      </c>
      <c r="J18" s="67"/>
      <c r="K18" s="68">
        <f t="shared" si="16"/>
        <v>5.3641550939700878E-4</v>
      </c>
      <c r="L18" s="67"/>
      <c r="M18" s="68">
        <f t="shared" si="17"/>
        <v>1.3410387734925219E-3</v>
      </c>
      <c r="N18" s="67"/>
      <c r="O18" s="68">
        <f t="shared" si="18"/>
        <v>5.3641550939700878E-4</v>
      </c>
      <c r="P18" s="67"/>
      <c r="Q18" s="68">
        <f t="shared" si="19"/>
        <v>1.3410387734925219E-3</v>
      </c>
      <c r="R18" s="67"/>
      <c r="S18" s="68">
        <f t="shared" si="20"/>
        <v>6.4006189595846479E-4</v>
      </c>
      <c r="T18" s="67"/>
      <c r="U18" s="68">
        <f t="shared" si="21"/>
        <v>1.600154739896162E-3</v>
      </c>
      <c r="V18" s="67"/>
      <c r="W18" s="68">
        <f t="shared" si="22"/>
        <v>6.258787062184758E-4</v>
      </c>
      <c r="X18" s="67"/>
      <c r="Y18" s="68">
        <f t="shared" si="23"/>
        <v>1.5646967655461898E-3</v>
      </c>
      <c r="Z18" s="67"/>
      <c r="AA18" s="68">
        <f t="shared" si="24"/>
        <v>6.4006189595846479E-4</v>
      </c>
      <c r="AB18" s="67"/>
      <c r="AC18" s="68">
        <f t="shared" si="25"/>
        <v>1.600154739896162E-3</v>
      </c>
      <c r="AD18" s="67"/>
      <c r="AE18" s="68">
        <f t="shared" si="26"/>
        <v>6.4006189595846479E-4</v>
      </c>
      <c r="AF18" s="67"/>
      <c r="AG18" s="68">
        <f t="shared" si="27"/>
        <v>1.600154739896162E-3</v>
      </c>
      <c r="AH18" s="67"/>
      <c r="AI18" s="68">
        <f t="shared" si="28"/>
        <v>6.4006189595846479E-4</v>
      </c>
      <c r="AJ18" s="67"/>
      <c r="AK18" s="68">
        <f t="shared" si="29"/>
        <v>1.600154739896162E-3</v>
      </c>
      <c r="AL18" s="67"/>
      <c r="AM18" s="68">
        <f t="shared" si="30"/>
        <v>6.4006189595846479E-4</v>
      </c>
      <c r="AN18" s="67"/>
      <c r="AO18" s="68">
        <f t="shared" si="31"/>
        <v>1.600154739896162E-3</v>
      </c>
      <c r="AP18" s="67"/>
      <c r="AQ18" s="68">
        <f t="shared" si="32"/>
        <v>6.258787062184758E-4</v>
      </c>
      <c r="AR18" s="67"/>
      <c r="AS18" s="68">
        <f t="shared" si="33"/>
        <v>1.5646967655461898E-3</v>
      </c>
      <c r="AT18" s="67"/>
      <c r="AU18" s="68">
        <f t="shared" si="34"/>
        <v>6.4006189595846479E-4</v>
      </c>
      <c r="AV18" s="67"/>
      <c r="AW18" s="68">
        <f t="shared" si="35"/>
        <v>1.600154739896162E-3</v>
      </c>
      <c r="AX18" s="67"/>
      <c r="AY18" s="68">
        <f t="shared" si="36"/>
        <v>6.258787062184758E-4</v>
      </c>
      <c r="AZ18" s="67"/>
      <c r="BA18" s="68">
        <f t="shared" si="37"/>
        <v>1.5646967655461898E-3</v>
      </c>
      <c r="BB18" s="67"/>
      <c r="BC18" s="68">
        <f t="shared" si="38"/>
        <v>6.258787062184758E-4</v>
      </c>
      <c r="BD18" s="67"/>
      <c r="BE18" s="68">
        <f t="shared" si="39"/>
        <v>1.5646967655461898E-3</v>
      </c>
      <c r="BF18" s="67"/>
      <c r="BG18" s="68">
        <f t="shared" si="40"/>
        <v>6.258787062184758E-4</v>
      </c>
      <c r="BH18" s="67"/>
      <c r="BI18" s="68">
        <f t="shared" si="41"/>
        <v>1.5646967655461898E-3</v>
      </c>
      <c r="BJ18" s="67"/>
      <c r="BK18" s="68">
        <f t="shared" si="42"/>
        <v>7.4916335549683928E-4</v>
      </c>
      <c r="BL18" s="67"/>
      <c r="BM18" s="68">
        <f t="shared" si="43"/>
        <v>1.8729083887420986E-3</v>
      </c>
      <c r="BN18" s="106"/>
      <c r="BO18" s="14"/>
    </row>
    <row r="19" spans="1:67" ht="15" customHeight="1">
      <c r="A19" s="63"/>
      <c r="B19" s="53" t="s">
        <v>165</v>
      </c>
      <c r="C19" s="64"/>
      <c r="D19" s="69" t="s">
        <v>166</v>
      </c>
      <c r="E19" s="70">
        <v>4.1991264918956304E-4</v>
      </c>
      <c r="F19" s="67"/>
      <c r="G19" s="68">
        <f t="shared" si="14"/>
        <v>6.1055299192162469E-4</v>
      </c>
      <c r="H19" s="67"/>
      <c r="I19" s="68">
        <f t="shared" si="15"/>
        <v>1.5263824798040617E-3</v>
      </c>
      <c r="J19" s="67"/>
      <c r="K19" s="68">
        <f t="shared" si="16"/>
        <v>6.193711575546055E-4</v>
      </c>
      <c r="L19" s="67"/>
      <c r="M19" s="68">
        <f t="shared" si="17"/>
        <v>1.5484278938865136E-3</v>
      </c>
      <c r="N19" s="67"/>
      <c r="O19" s="68">
        <f t="shared" si="18"/>
        <v>6.193711575546055E-4</v>
      </c>
      <c r="P19" s="67"/>
      <c r="Q19" s="68">
        <f t="shared" si="19"/>
        <v>1.5484278938865136E-3</v>
      </c>
      <c r="R19" s="67"/>
      <c r="S19" s="68">
        <f t="shared" si="20"/>
        <v>7.3904626257363095E-4</v>
      </c>
      <c r="T19" s="67"/>
      <c r="U19" s="68">
        <f t="shared" si="21"/>
        <v>1.8476156564340774E-3</v>
      </c>
      <c r="V19" s="67"/>
      <c r="W19" s="68">
        <f t="shared" si="22"/>
        <v>7.2266966925523804E-4</v>
      </c>
      <c r="X19" s="67"/>
      <c r="Y19" s="68">
        <f t="shared" si="23"/>
        <v>1.8066741731380949E-3</v>
      </c>
      <c r="Z19" s="67"/>
      <c r="AA19" s="68">
        <f t="shared" si="24"/>
        <v>7.3904626257363095E-4</v>
      </c>
      <c r="AB19" s="67"/>
      <c r="AC19" s="68">
        <f t="shared" si="25"/>
        <v>1.8476156564340774E-3</v>
      </c>
      <c r="AD19" s="67"/>
      <c r="AE19" s="68">
        <f t="shared" si="26"/>
        <v>7.3904626257363095E-4</v>
      </c>
      <c r="AF19" s="67"/>
      <c r="AG19" s="68">
        <f t="shared" si="27"/>
        <v>1.8476156564340774E-3</v>
      </c>
      <c r="AH19" s="67"/>
      <c r="AI19" s="68">
        <f t="shared" si="28"/>
        <v>7.3904626257363095E-4</v>
      </c>
      <c r="AJ19" s="67"/>
      <c r="AK19" s="68">
        <f t="shared" si="29"/>
        <v>1.8476156564340774E-3</v>
      </c>
      <c r="AL19" s="67"/>
      <c r="AM19" s="68">
        <f t="shared" si="30"/>
        <v>7.3904626257363095E-4</v>
      </c>
      <c r="AN19" s="67"/>
      <c r="AO19" s="68">
        <f t="shared" si="31"/>
        <v>1.8476156564340774E-3</v>
      </c>
      <c r="AP19" s="67"/>
      <c r="AQ19" s="68">
        <f t="shared" si="32"/>
        <v>7.2266966925523804E-4</v>
      </c>
      <c r="AR19" s="67"/>
      <c r="AS19" s="68">
        <f t="shared" si="33"/>
        <v>1.8066741731380949E-3</v>
      </c>
      <c r="AT19" s="67"/>
      <c r="AU19" s="68">
        <f t="shared" si="34"/>
        <v>7.3904626257363095E-4</v>
      </c>
      <c r="AV19" s="67"/>
      <c r="AW19" s="68">
        <f t="shared" si="35"/>
        <v>1.8476156564340774E-3</v>
      </c>
      <c r="AX19" s="67"/>
      <c r="AY19" s="68">
        <f t="shared" si="36"/>
        <v>7.2266966925523804E-4</v>
      </c>
      <c r="AZ19" s="67"/>
      <c r="BA19" s="68">
        <f t="shared" si="37"/>
        <v>1.8066741731380949E-3</v>
      </c>
      <c r="BB19" s="67"/>
      <c r="BC19" s="68">
        <f t="shared" si="38"/>
        <v>7.2266966925523804E-4</v>
      </c>
      <c r="BD19" s="67"/>
      <c r="BE19" s="68">
        <f t="shared" si="39"/>
        <v>1.8066741731380949E-3</v>
      </c>
      <c r="BF19" s="67"/>
      <c r="BG19" s="68">
        <f t="shared" si="40"/>
        <v>7.2266966925523804E-4</v>
      </c>
      <c r="BH19" s="67"/>
      <c r="BI19" s="68">
        <f t="shared" si="41"/>
        <v>1.8066741731380949E-3</v>
      </c>
      <c r="BJ19" s="67"/>
      <c r="BK19" s="68">
        <f t="shared" si="42"/>
        <v>8.6502005733049992E-4</v>
      </c>
      <c r="BL19" s="67"/>
      <c r="BM19" s="68">
        <f t="shared" si="43"/>
        <v>2.1625501433262494E-3</v>
      </c>
      <c r="BN19" s="106"/>
      <c r="BO19" s="14"/>
    </row>
    <row r="20" spans="1:67" ht="15" customHeight="1">
      <c r="A20" s="63"/>
      <c r="B20" s="53" t="s">
        <v>167</v>
      </c>
      <c r="C20" s="64"/>
      <c r="D20" s="69" t="s">
        <v>168</v>
      </c>
      <c r="E20" s="70">
        <v>1.5107336534301277E-5</v>
      </c>
      <c r="F20" s="67"/>
      <c r="G20" s="68">
        <f t="shared" si="14"/>
        <v>2.1966067320874054E-5</v>
      </c>
      <c r="H20" s="67"/>
      <c r="I20" s="68">
        <f t="shared" si="15"/>
        <v>5.4915168302185148E-5</v>
      </c>
      <c r="J20" s="67"/>
      <c r="K20" s="68">
        <f t="shared" si="16"/>
        <v>2.2283321388094384E-5</v>
      </c>
      <c r="L20" s="67"/>
      <c r="M20" s="68">
        <f t="shared" si="17"/>
        <v>5.5708303470235956E-5</v>
      </c>
      <c r="N20" s="67"/>
      <c r="O20" s="68">
        <f t="shared" si="18"/>
        <v>2.2283321388094384E-5</v>
      </c>
      <c r="P20" s="67"/>
      <c r="Q20" s="68">
        <f t="shared" si="19"/>
        <v>5.5708303470235956E-5</v>
      </c>
      <c r="R20" s="67"/>
      <c r="S20" s="68">
        <f t="shared" si="20"/>
        <v>2.6588912300370245E-5</v>
      </c>
      <c r="T20" s="67"/>
      <c r="U20" s="68">
        <f t="shared" si="21"/>
        <v>6.6472280750925624E-5</v>
      </c>
      <c r="V20" s="67"/>
      <c r="W20" s="68">
        <f t="shared" si="22"/>
        <v>2.59997261755325E-5</v>
      </c>
      <c r="X20" s="67"/>
      <c r="Y20" s="68">
        <f t="shared" si="23"/>
        <v>6.4999315438831243E-5</v>
      </c>
      <c r="Z20" s="67"/>
      <c r="AA20" s="68">
        <f t="shared" si="24"/>
        <v>2.6588912300370245E-5</v>
      </c>
      <c r="AB20" s="67"/>
      <c r="AC20" s="68">
        <f t="shared" si="25"/>
        <v>6.6472280750925624E-5</v>
      </c>
      <c r="AD20" s="67"/>
      <c r="AE20" s="68">
        <f t="shared" si="26"/>
        <v>2.6588912300370245E-5</v>
      </c>
      <c r="AF20" s="67"/>
      <c r="AG20" s="68">
        <f t="shared" si="27"/>
        <v>6.6472280750925624E-5</v>
      </c>
      <c r="AH20" s="67"/>
      <c r="AI20" s="68">
        <f t="shared" si="28"/>
        <v>2.6588912300370245E-5</v>
      </c>
      <c r="AJ20" s="67"/>
      <c r="AK20" s="68">
        <f t="shared" si="29"/>
        <v>6.6472280750925624E-5</v>
      </c>
      <c r="AL20" s="67"/>
      <c r="AM20" s="68">
        <f t="shared" si="30"/>
        <v>2.6588912300370245E-5</v>
      </c>
      <c r="AN20" s="67"/>
      <c r="AO20" s="68">
        <f t="shared" si="31"/>
        <v>6.6472280750925624E-5</v>
      </c>
      <c r="AP20" s="67"/>
      <c r="AQ20" s="68">
        <f t="shared" si="32"/>
        <v>2.59997261755325E-5</v>
      </c>
      <c r="AR20" s="67"/>
      <c r="AS20" s="68">
        <f t="shared" si="33"/>
        <v>6.4999315438831243E-5</v>
      </c>
      <c r="AT20" s="67"/>
      <c r="AU20" s="68">
        <f t="shared" si="34"/>
        <v>2.6588912300370245E-5</v>
      </c>
      <c r="AV20" s="67"/>
      <c r="AW20" s="68">
        <f t="shared" si="35"/>
        <v>6.6472280750925624E-5</v>
      </c>
      <c r="AX20" s="67"/>
      <c r="AY20" s="68">
        <f t="shared" si="36"/>
        <v>2.59997261755325E-5</v>
      </c>
      <c r="AZ20" s="67"/>
      <c r="BA20" s="68">
        <f t="shared" si="37"/>
        <v>6.4999315438831243E-5</v>
      </c>
      <c r="BB20" s="67"/>
      <c r="BC20" s="68">
        <f t="shared" si="38"/>
        <v>2.59997261755325E-5</v>
      </c>
      <c r="BD20" s="67"/>
      <c r="BE20" s="68">
        <f t="shared" si="39"/>
        <v>6.4999315438831243E-5</v>
      </c>
      <c r="BF20" s="67"/>
      <c r="BG20" s="68">
        <f t="shared" si="40"/>
        <v>2.59997261755325E-5</v>
      </c>
      <c r="BH20" s="67"/>
      <c r="BI20" s="68">
        <f t="shared" si="41"/>
        <v>6.4999315438831243E-5</v>
      </c>
      <c r="BJ20" s="67"/>
      <c r="BK20" s="68">
        <f t="shared" si="42"/>
        <v>3.1121113260660632E-5</v>
      </c>
      <c r="BL20" s="67"/>
      <c r="BM20" s="68">
        <f t="shared" si="43"/>
        <v>7.7802783151651573E-5</v>
      </c>
      <c r="BN20" s="106"/>
      <c r="BO20" s="14"/>
    </row>
    <row r="21" spans="1:67" ht="15" customHeight="1">
      <c r="A21" s="63"/>
      <c r="B21" s="53" t="s">
        <v>169</v>
      </c>
      <c r="C21" s="64"/>
      <c r="D21" s="69" t="s">
        <v>170</v>
      </c>
      <c r="E21" s="70">
        <v>1.8222934133210207E-4</v>
      </c>
      <c r="F21" s="67"/>
      <c r="G21" s="68">
        <f t="shared" si="14"/>
        <v>2.6496146229687643E-4</v>
      </c>
      <c r="H21" s="67"/>
      <c r="I21" s="68">
        <f t="shared" si="15"/>
        <v>6.6240365574219112E-4</v>
      </c>
      <c r="J21" s="67"/>
      <c r="K21" s="68">
        <f t="shared" si="16"/>
        <v>2.6878827846485052E-4</v>
      </c>
      <c r="L21" s="67"/>
      <c r="M21" s="68">
        <f t="shared" si="17"/>
        <v>6.7197069616212646E-4</v>
      </c>
      <c r="N21" s="67"/>
      <c r="O21" s="68">
        <f t="shared" si="18"/>
        <v>2.6878827846485052E-4</v>
      </c>
      <c r="P21" s="67"/>
      <c r="Q21" s="68">
        <f t="shared" si="19"/>
        <v>6.7197069616212646E-4</v>
      </c>
      <c r="R21" s="67"/>
      <c r="S21" s="68">
        <f t="shared" si="20"/>
        <v>3.2072364074449964E-4</v>
      </c>
      <c r="T21" s="67"/>
      <c r="U21" s="68">
        <f t="shared" si="21"/>
        <v>8.0180910186124926E-4</v>
      </c>
      <c r="V21" s="67"/>
      <c r="W21" s="68">
        <f t="shared" si="22"/>
        <v>3.1361669643254766E-4</v>
      </c>
      <c r="X21" s="67"/>
      <c r="Y21" s="68">
        <f t="shared" si="23"/>
        <v>7.840417410813692E-4</v>
      </c>
      <c r="Z21" s="67"/>
      <c r="AA21" s="68">
        <f t="shared" si="24"/>
        <v>3.2072364074449964E-4</v>
      </c>
      <c r="AB21" s="67"/>
      <c r="AC21" s="68">
        <f t="shared" si="25"/>
        <v>8.0180910186124926E-4</v>
      </c>
      <c r="AD21" s="67"/>
      <c r="AE21" s="68">
        <f t="shared" si="26"/>
        <v>3.2072364074449964E-4</v>
      </c>
      <c r="AF21" s="67"/>
      <c r="AG21" s="68">
        <f t="shared" si="27"/>
        <v>8.0180910186124926E-4</v>
      </c>
      <c r="AH21" s="67"/>
      <c r="AI21" s="68">
        <f t="shared" si="28"/>
        <v>3.2072364074449964E-4</v>
      </c>
      <c r="AJ21" s="67"/>
      <c r="AK21" s="68">
        <f t="shared" si="29"/>
        <v>8.0180910186124926E-4</v>
      </c>
      <c r="AL21" s="67"/>
      <c r="AM21" s="68">
        <f t="shared" si="30"/>
        <v>3.2072364074449964E-4</v>
      </c>
      <c r="AN21" s="67"/>
      <c r="AO21" s="68">
        <f t="shared" si="31"/>
        <v>8.0180910186124926E-4</v>
      </c>
      <c r="AP21" s="67"/>
      <c r="AQ21" s="68">
        <f t="shared" si="32"/>
        <v>3.1361669643254766E-4</v>
      </c>
      <c r="AR21" s="67"/>
      <c r="AS21" s="68">
        <f t="shared" si="33"/>
        <v>7.840417410813692E-4</v>
      </c>
      <c r="AT21" s="67"/>
      <c r="AU21" s="68">
        <f t="shared" si="34"/>
        <v>3.2072364074449964E-4</v>
      </c>
      <c r="AV21" s="67"/>
      <c r="AW21" s="68">
        <f t="shared" si="35"/>
        <v>8.0180910186124926E-4</v>
      </c>
      <c r="AX21" s="67"/>
      <c r="AY21" s="68">
        <f t="shared" si="36"/>
        <v>3.1361669643254766E-4</v>
      </c>
      <c r="AZ21" s="67"/>
      <c r="BA21" s="68">
        <f t="shared" si="37"/>
        <v>7.840417410813692E-4</v>
      </c>
      <c r="BB21" s="67"/>
      <c r="BC21" s="68">
        <f t="shared" si="38"/>
        <v>3.1361669643254766E-4</v>
      </c>
      <c r="BD21" s="67"/>
      <c r="BE21" s="68">
        <f t="shared" si="39"/>
        <v>7.840417410813692E-4</v>
      </c>
      <c r="BF21" s="67"/>
      <c r="BG21" s="68">
        <f t="shared" si="40"/>
        <v>3.1361669643254766E-4</v>
      </c>
      <c r="BH21" s="67"/>
      <c r="BI21" s="68">
        <f t="shared" si="41"/>
        <v>7.840417410813692E-4</v>
      </c>
      <c r="BJ21" s="67"/>
      <c r="BK21" s="68">
        <f t="shared" si="42"/>
        <v>3.7539244314413028E-4</v>
      </c>
      <c r="BL21" s="67"/>
      <c r="BM21" s="68">
        <f t="shared" si="43"/>
        <v>9.3848110786032583E-4</v>
      </c>
      <c r="BN21" s="106"/>
      <c r="BO21" s="14"/>
    </row>
    <row r="22" spans="1:67" ht="15" customHeight="1">
      <c r="A22" s="63"/>
      <c r="B22" s="53" t="s">
        <v>171</v>
      </c>
      <c r="C22" s="64"/>
      <c r="D22" s="65">
        <v>504</v>
      </c>
      <c r="E22" s="70">
        <v>8.4039857312420349E-3</v>
      </c>
      <c r="F22" s="67"/>
      <c r="G22" s="68">
        <f t="shared" si="14"/>
        <v>1.2219395253225919E-2</v>
      </c>
      <c r="H22" s="67"/>
      <c r="I22" s="68">
        <f t="shared" si="15"/>
        <v>3.0548488133064801E-2</v>
      </c>
      <c r="J22" s="67"/>
      <c r="K22" s="68">
        <f t="shared" si="16"/>
        <v>1.2395878953582002E-2</v>
      </c>
      <c r="L22" s="67"/>
      <c r="M22" s="68">
        <f t="shared" si="17"/>
        <v>3.0989697383955003E-2</v>
      </c>
      <c r="N22" s="67"/>
      <c r="O22" s="68">
        <f t="shared" si="18"/>
        <v>1.2395878953582002E-2</v>
      </c>
      <c r="P22" s="67"/>
      <c r="Q22" s="68">
        <f t="shared" si="19"/>
        <v>3.0989697383955003E-2</v>
      </c>
      <c r="R22" s="67"/>
      <c r="S22" s="68">
        <f t="shared" si="20"/>
        <v>1.4791014886985981E-2</v>
      </c>
      <c r="T22" s="67"/>
      <c r="U22" s="68">
        <f t="shared" si="21"/>
        <v>3.6977537217464947E-2</v>
      </c>
      <c r="V22" s="67"/>
      <c r="W22" s="68">
        <f t="shared" si="22"/>
        <v>1.4463259443467543E-2</v>
      </c>
      <c r="X22" s="67"/>
      <c r="Y22" s="68">
        <f t="shared" si="23"/>
        <v>3.6158148608668852E-2</v>
      </c>
      <c r="Z22" s="67"/>
      <c r="AA22" s="68">
        <f t="shared" si="24"/>
        <v>1.4791014886985981E-2</v>
      </c>
      <c r="AB22" s="67"/>
      <c r="AC22" s="68">
        <f t="shared" si="25"/>
        <v>3.6977537217464947E-2</v>
      </c>
      <c r="AD22" s="67"/>
      <c r="AE22" s="68">
        <f t="shared" si="26"/>
        <v>1.4791014886985981E-2</v>
      </c>
      <c r="AF22" s="67"/>
      <c r="AG22" s="68">
        <f t="shared" si="27"/>
        <v>3.6977537217464947E-2</v>
      </c>
      <c r="AH22" s="67"/>
      <c r="AI22" s="68">
        <f t="shared" si="28"/>
        <v>1.4791014886985981E-2</v>
      </c>
      <c r="AJ22" s="67"/>
      <c r="AK22" s="68">
        <f t="shared" si="29"/>
        <v>3.6977537217464947E-2</v>
      </c>
      <c r="AL22" s="67"/>
      <c r="AM22" s="68">
        <f t="shared" si="30"/>
        <v>1.4791014886985981E-2</v>
      </c>
      <c r="AN22" s="67"/>
      <c r="AO22" s="68">
        <f t="shared" si="31"/>
        <v>3.6977537217464947E-2</v>
      </c>
      <c r="AP22" s="67"/>
      <c r="AQ22" s="68">
        <f t="shared" si="32"/>
        <v>1.4463259443467543E-2</v>
      </c>
      <c r="AR22" s="67"/>
      <c r="AS22" s="68">
        <f t="shared" si="33"/>
        <v>3.6158148608668852E-2</v>
      </c>
      <c r="AT22" s="67"/>
      <c r="AU22" s="68">
        <f t="shared" si="34"/>
        <v>1.4791014886985981E-2</v>
      </c>
      <c r="AV22" s="67"/>
      <c r="AW22" s="68">
        <f t="shared" si="35"/>
        <v>3.6977537217464947E-2</v>
      </c>
      <c r="AX22" s="67"/>
      <c r="AY22" s="68">
        <f t="shared" si="36"/>
        <v>1.4463259443467543E-2</v>
      </c>
      <c r="AZ22" s="67"/>
      <c r="BA22" s="68">
        <f t="shared" si="37"/>
        <v>3.6158148608668852E-2</v>
      </c>
      <c r="BB22" s="67"/>
      <c r="BC22" s="68">
        <f t="shared" si="38"/>
        <v>1.4463259443467543E-2</v>
      </c>
      <c r="BD22" s="67"/>
      <c r="BE22" s="68">
        <f t="shared" si="39"/>
        <v>3.6158148608668852E-2</v>
      </c>
      <c r="BF22" s="67"/>
      <c r="BG22" s="68">
        <f t="shared" si="40"/>
        <v>1.4463259443467543E-2</v>
      </c>
      <c r="BH22" s="67"/>
      <c r="BI22" s="68">
        <f t="shared" si="41"/>
        <v>3.6158148608668852E-2</v>
      </c>
      <c r="BJ22" s="67"/>
      <c r="BK22" s="68">
        <f t="shared" si="42"/>
        <v>1.731221060635859E-2</v>
      </c>
      <c r="BL22" s="67"/>
      <c r="BM22" s="68">
        <f t="shared" si="43"/>
        <v>4.3280526515896478E-2</v>
      </c>
      <c r="BN22" s="106"/>
      <c r="BO22" s="14"/>
    </row>
    <row r="23" spans="1:67" ht="15" customHeight="1">
      <c r="A23" s="63"/>
      <c r="B23" s="53" t="s">
        <v>172</v>
      </c>
      <c r="C23" s="64"/>
      <c r="D23" s="69" t="s">
        <v>173</v>
      </c>
      <c r="E23" s="70">
        <v>3.7638267956703413E-4</v>
      </c>
      <c r="F23" s="67"/>
      <c r="G23" s="68">
        <f t="shared" si="14"/>
        <v>5.4726041609046768E-4</v>
      </c>
      <c r="H23" s="67"/>
      <c r="I23" s="68">
        <f t="shared" si="15"/>
        <v>1.3681510402261691E-3</v>
      </c>
      <c r="J23" s="67"/>
      <c r="K23" s="68">
        <f t="shared" si="16"/>
        <v>5.5516445236137538E-4</v>
      </c>
      <c r="L23" s="67"/>
      <c r="M23" s="68">
        <f t="shared" si="17"/>
        <v>1.3879111309034384E-3</v>
      </c>
      <c r="N23" s="67"/>
      <c r="O23" s="68">
        <f t="shared" si="18"/>
        <v>5.5516445236137538E-4</v>
      </c>
      <c r="P23" s="67"/>
      <c r="Q23" s="68">
        <f t="shared" si="19"/>
        <v>1.3879111309034384E-3</v>
      </c>
      <c r="R23" s="67"/>
      <c r="S23" s="68">
        <f t="shared" si="20"/>
        <v>6.6243351603798007E-4</v>
      </c>
      <c r="T23" s="67"/>
      <c r="U23" s="68">
        <f t="shared" si="21"/>
        <v>1.65608379009495E-3</v>
      </c>
      <c r="V23" s="67"/>
      <c r="W23" s="68">
        <f t="shared" si="22"/>
        <v>6.4775459153486585E-4</v>
      </c>
      <c r="X23" s="67"/>
      <c r="Y23" s="68">
        <f t="shared" si="23"/>
        <v>1.6193864788371644E-3</v>
      </c>
      <c r="Z23" s="67"/>
      <c r="AA23" s="68">
        <f t="shared" si="24"/>
        <v>6.6243351603798007E-4</v>
      </c>
      <c r="AB23" s="67"/>
      <c r="AC23" s="68">
        <f t="shared" si="25"/>
        <v>1.65608379009495E-3</v>
      </c>
      <c r="AD23" s="67"/>
      <c r="AE23" s="68">
        <f t="shared" si="26"/>
        <v>6.6243351603798007E-4</v>
      </c>
      <c r="AF23" s="67"/>
      <c r="AG23" s="68">
        <f t="shared" si="27"/>
        <v>1.65608379009495E-3</v>
      </c>
      <c r="AH23" s="67"/>
      <c r="AI23" s="68">
        <f t="shared" si="28"/>
        <v>6.6243351603798007E-4</v>
      </c>
      <c r="AJ23" s="67"/>
      <c r="AK23" s="68">
        <f t="shared" si="29"/>
        <v>1.65608379009495E-3</v>
      </c>
      <c r="AL23" s="67"/>
      <c r="AM23" s="68">
        <f t="shared" si="30"/>
        <v>6.6243351603798007E-4</v>
      </c>
      <c r="AN23" s="67"/>
      <c r="AO23" s="68">
        <f t="shared" si="31"/>
        <v>1.65608379009495E-3</v>
      </c>
      <c r="AP23" s="67"/>
      <c r="AQ23" s="68">
        <f t="shared" si="32"/>
        <v>6.4775459153486585E-4</v>
      </c>
      <c r="AR23" s="67"/>
      <c r="AS23" s="68">
        <f t="shared" si="33"/>
        <v>1.6193864788371644E-3</v>
      </c>
      <c r="AT23" s="67"/>
      <c r="AU23" s="68">
        <f t="shared" si="34"/>
        <v>6.6243351603798007E-4</v>
      </c>
      <c r="AV23" s="67"/>
      <c r="AW23" s="68">
        <f t="shared" si="35"/>
        <v>1.65608379009495E-3</v>
      </c>
      <c r="AX23" s="67"/>
      <c r="AY23" s="68">
        <f t="shared" si="36"/>
        <v>6.4775459153486585E-4</v>
      </c>
      <c r="AZ23" s="67"/>
      <c r="BA23" s="68">
        <f t="shared" si="37"/>
        <v>1.6193864788371644E-3</v>
      </c>
      <c r="BB23" s="67"/>
      <c r="BC23" s="68">
        <f t="shared" si="38"/>
        <v>6.4775459153486585E-4</v>
      </c>
      <c r="BD23" s="67"/>
      <c r="BE23" s="68">
        <f t="shared" si="39"/>
        <v>1.6193864788371644E-3</v>
      </c>
      <c r="BF23" s="67"/>
      <c r="BG23" s="68">
        <f t="shared" si="40"/>
        <v>6.4775459153486585E-4</v>
      </c>
      <c r="BH23" s="67"/>
      <c r="BI23" s="68">
        <f t="shared" si="41"/>
        <v>1.6193864788371644E-3</v>
      </c>
      <c r="BJ23" s="67"/>
      <c r="BK23" s="68">
        <f t="shared" si="42"/>
        <v>7.7534831990809028E-4</v>
      </c>
      <c r="BL23" s="67"/>
      <c r="BM23" s="68">
        <f t="shared" si="43"/>
        <v>1.9383707997702258E-3</v>
      </c>
      <c r="BN23" s="106"/>
      <c r="BO23" s="14"/>
    </row>
    <row r="24" spans="1:67" ht="15" customHeight="1">
      <c r="A24" s="63"/>
      <c r="B24" s="53" t="s">
        <v>174</v>
      </c>
      <c r="C24" s="64"/>
      <c r="D24" s="65" t="s">
        <v>175</v>
      </c>
      <c r="E24" s="70">
        <v>4.8013014217323475E-5</v>
      </c>
      <c r="F24" s="67"/>
      <c r="G24" s="68">
        <f t="shared" si="14"/>
        <v>6.9810922671988343E-5</v>
      </c>
      <c r="H24" s="67"/>
      <c r="I24" s="68">
        <f t="shared" si="15"/>
        <v>1.7452730667997084E-4</v>
      </c>
      <c r="J24" s="67"/>
      <c r="K24" s="68">
        <f t="shared" si="16"/>
        <v>7.0819195970552124E-5</v>
      </c>
      <c r="L24" s="67"/>
      <c r="M24" s="68">
        <f t="shared" si="17"/>
        <v>1.7704798992638032E-4</v>
      </c>
      <c r="N24" s="67"/>
      <c r="O24" s="68">
        <f t="shared" si="18"/>
        <v>7.0819195970552124E-5</v>
      </c>
      <c r="P24" s="67"/>
      <c r="Q24" s="68">
        <f t="shared" si="19"/>
        <v>1.7704798992638032E-4</v>
      </c>
      <c r="R24" s="67"/>
      <c r="S24" s="68">
        <f t="shared" si="20"/>
        <v>8.4502905022489308E-5</v>
      </c>
      <c r="T24" s="67"/>
      <c r="U24" s="68">
        <f t="shared" si="21"/>
        <v>2.1125726255622325E-4</v>
      </c>
      <c r="V24" s="67"/>
      <c r="W24" s="68">
        <f t="shared" si="22"/>
        <v>8.2630397468013702E-5</v>
      </c>
      <c r="X24" s="67"/>
      <c r="Y24" s="68">
        <f t="shared" si="23"/>
        <v>2.0657599367003427E-4</v>
      </c>
      <c r="Z24" s="67"/>
      <c r="AA24" s="68">
        <f t="shared" si="24"/>
        <v>8.4502905022489308E-5</v>
      </c>
      <c r="AB24" s="67"/>
      <c r="AC24" s="68">
        <f t="shared" si="25"/>
        <v>2.1125726255622325E-4</v>
      </c>
      <c r="AD24" s="67"/>
      <c r="AE24" s="68">
        <f t="shared" si="26"/>
        <v>8.4502905022489308E-5</v>
      </c>
      <c r="AF24" s="67"/>
      <c r="AG24" s="68">
        <f t="shared" si="27"/>
        <v>2.1125726255622325E-4</v>
      </c>
      <c r="AH24" s="67"/>
      <c r="AI24" s="68">
        <f t="shared" si="28"/>
        <v>8.4502905022489308E-5</v>
      </c>
      <c r="AJ24" s="67"/>
      <c r="AK24" s="68">
        <f t="shared" si="29"/>
        <v>2.1125726255622325E-4</v>
      </c>
      <c r="AL24" s="67"/>
      <c r="AM24" s="68">
        <f t="shared" si="30"/>
        <v>8.4502905022489308E-5</v>
      </c>
      <c r="AN24" s="67"/>
      <c r="AO24" s="68">
        <f t="shared" si="31"/>
        <v>2.1125726255622325E-4</v>
      </c>
      <c r="AP24" s="67"/>
      <c r="AQ24" s="68">
        <f t="shared" si="32"/>
        <v>8.2630397468013702E-5</v>
      </c>
      <c r="AR24" s="67"/>
      <c r="AS24" s="68">
        <f t="shared" si="33"/>
        <v>2.0657599367003427E-4</v>
      </c>
      <c r="AT24" s="67"/>
      <c r="AU24" s="68">
        <f t="shared" si="34"/>
        <v>8.4502905022489308E-5</v>
      </c>
      <c r="AV24" s="67"/>
      <c r="AW24" s="68">
        <f t="shared" si="35"/>
        <v>2.1125726255622325E-4</v>
      </c>
      <c r="AX24" s="67"/>
      <c r="AY24" s="68">
        <f t="shared" si="36"/>
        <v>8.2630397468013702E-5</v>
      </c>
      <c r="AZ24" s="67"/>
      <c r="BA24" s="68">
        <f t="shared" si="37"/>
        <v>2.0657599367003427E-4</v>
      </c>
      <c r="BB24" s="67"/>
      <c r="BC24" s="68">
        <f t="shared" si="38"/>
        <v>8.2630397468013702E-5</v>
      </c>
      <c r="BD24" s="67"/>
      <c r="BE24" s="68">
        <f t="shared" si="39"/>
        <v>2.0657599367003427E-4</v>
      </c>
      <c r="BF24" s="67"/>
      <c r="BG24" s="68">
        <f t="shared" si="40"/>
        <v>8.2630397468013702E-5</v>
      </c>
      <c r="BH24" s="67"/>
      <c r="BI24" s="68">
        <f t="shared" si="41"/>
        <v>2.0657599367003427E-4</v>
      </c>
      <c r="BJ24" s="67"/>
      <c r="BK24" s="68">
        <f t="shared" si="42"/>
        <v>9.8906809287686363E-5</v>
      </c>
      <c r="BL24" s="67"/>
      <c r="BM24" s="68">
        <f t="shared" si="43"/>
        <v>2.472670232192159E-4</v>
      </c>
      <c r="BN24" s="106"/>
      <c r="BO24" s="14"/>
    </row>
    <row r="25" spans="1:67" ht="15" customHeight="1">
      <c r="A25" s="63"/>
      <c r="B25" s="53" t="s">
        <v>176</v>
      </c>
      <c r="C25" s="64"/>
      <c r="D25" s="65" t="s">
        <v>177</v>
      </c>
      <c r="E25" s="70">
        <v>2.4009368143584827E-4</v>
      </c>
      <c r="F25" s="67"/>
      <c r="G25" s="68">
        <f t="shared" si="14"/>
        <v>3.4909621280772339E-4</v>
      </c>
      <c r="H25" s="67"/>
      <c r="I25" s="68">
        <f t="shared" si="15"/>
        <v>8.7274053201930849E-4</v>
      </c>
      <c r="J25" s="67"/>
      <c r="K25" s="68">
        <f t="shared" si="16"/>
        <v>3.5413818011787617E-4</v>
      </c>
      <c r="L25" s="67"/>
      <c r="M25" s="68">
        <f t="shared" si="17"/>
        <v>8.8534545029469048E-4</v>
      </c>
      <c r="N25" s="67"/>
      <c r="O25" s="68">
        <f t="shared" si="18"/>
        <v>3.5413818011787617E-4</v>
      </c>
      <c r="P25" s="67"/>
      <c r="Q25" s="68">
        <f t="shared" si="19"/>
        <v>8.8534545029469048E-4</v>
      </c>
      <c r="R25" s="67"/>
      <c r="S25" s="68">
        <f t="shared" si="20"/>
        <v>4.2256487932709297E-4</v>
      </c>
      <c r="T25" s="67"/>
      <c r="U25" s="68">
        <f t="shared" si="21"/>
        <v>1.0564121983177323E-3</v>
      </c>
      <c r="V25" s="67"/>
      <c r="W25" s="68">
        <f t="shared" si="22"/>
        <v>4.1320122575109488E-4</v>
      </c>
      <c r="X25" s="67"/>
      <c r="Y25" s="68">
        <f t="shared" si="23"/>
        <v>1.0330030643777373E-3</v>
      </c>
      <c r="Z25" s="67"/>
      <c r="AA25" s="68">
        <f t="shared" si="24"/>
        <v>4.2256487932709297E-4</v>
      </c>
      <c r="AB25" s="67"/>
      <c r="AC25" s="68">
        <f t="shared" si="25"/>
        <v>1.0564121983177323E-3</v>
      </c>
      <c r="AD25" s="67"/>
      <c r="AE25" s="68">
        <f t="shared" si="26"/>
        <v>4.2256487932709297E-4</v>
      </c>
      <c r="AF25" s="67"/>
      <c r="AG25" s="68">
        <f t="shared" si="27"/>
        <v>1.0564121983177323E-3</v>
      </c>
      <c r="AH25" s="67"/>
      <c r="AI25" s="68">
        <f t="shared" si="28"/>
        <v>4.2256487932709297E-4</v>
      </c>
      <c r="AJ25" s="67"/>
      <c r="AK25" s="68">
        <f t="shared" si="29"/>
        <v>1.0564121983177323E-3</v>
      </c>
      <c r="AL25" s="67"/>
      <c r="AM25" s="68">
        <f t="shared" si="30"/>
        <v>4.2256487932709297E-4</v>
      </c>
      <c r="AN25" s="67"/>
      <c r="AO25" s="68">
        <f t="shared" si="31"/>
        <v>1.0564121983177323E-3</v>
      </c>
      <c r="AP25" s="67"/>
      <c r="AQ25" s="68">
        <f t="shared" si="32"/>
        <v>4.1320122575109488E-4</v>
      </c>
      <c r="AR25" s="67"/>
      <c r="AS25" s="68">
        <f t="shared" si="33"/>
        <v>1.0330030643777373E-3</v>
      </c>
      <c r="AT25" s="67"/>
      <c r="AU25" s="68">
        <f t="shared" si="34"/>
        <v>4.2256487932709297E-4</v>
      </c>
      <c r="AV25" s="67"/>
      <c r="AW25" s="68">
        <f t="shared" si="35"/>
        <v>1.0564121983177323E-3</v>
      </c>
      <c r="AX25" s="67"/>
      <c r="AY25" s="68">
        <f t="shared" si="36"/>
        <v>4.1320122575109488E-4</v>
      </c>
      <c r="AZ25" s="67"/>
      <c r="BA25" s="68">
        <f t="shared" si="37"/>
        <v>1.0330030643777373E-3</v>
      </c>
      <c r="BB25" s="67"/>
      <c r="BC25" s="68">
        <f t="shared" si="38"/>
        <v>4.1320122575109488E-4</v>
      </c>
      <c r="BD25" s="67"/>
      <c r="BE25" s="68">
        <f t="shared" si="39"/>
        <v>1.0330030643777373E-3</v>
      </c>
      <c r="BF25" s="67"/>
      <c r="BG25" s="68">
        <f t="shared" si="40"/>
        <v>4.1320122575109488E-4</v>
      </c>
      <c r="BH25" s="67"/>
      <c r="BI25" s="68">
        <f t="shared" si="41"/>
        <v>1.0330030643777373E-3</v>
      </c>
      <c r="BJ25" s="67"/>
      <c r="BK25" s="68">
        <f t="shared" si="42"/>
        <v>4.945929837578474E-4</v>
      </c>
      <c r="BL25" s="67"/>
      <c r="BM25" s="68">
        <f t="shared" si="43"/>
        <v>1.2364824593946186E-3</v>
      </c>
      <c r="BN25" s="106"/>
      <c r="BO25" s="14"/>
    </row>
    <row r="26" spans="1:67" ht="15" customHeight="1">
      <c r="A26" s="63"/>
      <c r="B26" s="53" t="s">
        <v>178</v>
      </c>
      <c r="C26" s="64"/>
      <c r="D26" s="65" t="s">
        <v>179</v>
      </c>
      <c r="E26" s="70">
        <v>5.2261769021193245E-3</v>
      </c>
      <c r="F26" s="67"/>
      <c r="G26" s="68">
        <f t="shared" si="14"/>
        <v>7.5988612156814989E-3</v>
      </c>
      <c r="H26" s="67"/>
      <c r="I26" s="68">
        <f t="shared" si="15"/>
        <v>1.8997153039203744E-2</v>
      </c>
      <c r="J26" s="67"/>
      <c r="K26" s="68">
        <f t="shared" si="16"/>
        <v>7.7086109306260028E-3</v>
      </c>
      <c r="L26" s="67"/>
      <c r="M26" s="68">
        <f t="shared" si="17"/>
        <v>1.9271527326565008E-2</v>
      </c>
      <c r="N26" s="67"/>
      <c r="O26" s="68">
        <f t="shared" si="18"/>
        <v>7.7086109306260028E-3</v>
      </c>
      <c r="P26" s="67"/>
      <c r="Q26" s="68">
        <f t="shared" si="19"/>
        <v>1.9271527326565008E-2</v>
      </c>
      <c r="R26" s="67"/>
      <c r="S26" s="68">
        <f t="shared" si="20"/>
        <v>9.1980713477300101E-3</v>
      </c>
      <c r="T26" s="67"/>
      <c r="U26" s="68">
        <f t="shared" si="21"/>
        <v>2.2995178369325027E-2</v>
      </c>
      <c r="V26" s="67"/>
      <c r="W26" s="68">
        <f t="shared" si="22"/>
        <v>8.994250448547356E-3</v>
      </c>
      <c r="X26" s="67"/>
      <c r="Y26" s="68">
        <f t="shared" si="23"/>
        <v>2.2485626121368393E-2</v>
      </c>
      <c r="Z26" s="67"/>
      <c r="AA26" s="68">
        <f t="shared" si="24"/>
        <v>9.1980713477300101E-3</v>
      </c>
      <c r="AB26" s="67"/>
      <c r="AC26" s="68">
        <f t="shared" si="25"/>
        <v>2.2995178369325027E-2</v>
      </c>
      <c r="AD26" s="67"/>
      <c r="AE26" s="68">
        <f t="shared" si="26"/>
        <v>9.1980713477300101E-3</v>
      </c>
      <c r="AF26" s="67"/>
      <c r="AG26" s="68">
        <f t="shared" si="27"/>
        <v>2.2995178369325027E-2</v>
      </c>
      <c r="AH26" s="67"/>
      <c r="AI26" s="68">
        <f t="shared" si="28"/>
        <v>9.1980713477300101E-3</v>
      </c>
      <c r="AJ26" s="67"/>
      <c r="AK26" s="68">
        <f t="shared" si="29"/>
        <v>2.2995178369325027E-2</v>
      </c>
      <c r="AL26" s="67"/>
      <c r="AM26" s="68">
        <f t="shared" si="30"/>
        <v>9.1980713477300101E-3</v>
      </c>
      <c r="AN26" s="67"/>
      <c r="AO26" s="68">
        <f t="shared" si="31"/>
        <v>2.2995178369325027E-2</v>
      </c>
      <c r="AP26" s="67"/>
      <c r="AQ26" s="68">
        <f t="shared" si="32"/>
        <v>8.994250448547356E-3</v>
      </c>
      <c r="AR26" s="67"/>
      <c r="AS26" s="68">
        <f t="shared" si="33"/>
        <v>2.2485626121368393E-2</v>
      </c>
      <c r="AT26" s="67"/>
      <c r="AU26" s="68">
        <f t="shared" si="34"/>
        <v>9.1980713477300101E-3</v>
      </c>
      <c r="AV26" s="67"/>
      <c r="AW26" s="68">
        <f t="shared" si="35"/>
        <v>2.2995178369325027E-2</v>
      </c>
      <c r="AX26" s="67"/>
      <c r="AY26" s="68">
        <f t="shared" si="36"/>
        <v>8.994250448547356E-3</v>
      </c>
      <c r="AZ26" s="67"/>
      <c r="BA26" s="68">
        <f t="shared" si="37"/>
        <v>2.2485626121368393E-2</v>
      </c>
      <c r="BB26" s="67"/>
      <c r="BC26" s="68">
        <f t="shared" si="38"/>
        <v>8.994250448547356E-3</v>
      </c>
      <c r="BD26" s="67"/>
      <c r="BE26" s="68">
        <f t="shared" si="39"/>
        <v>2.2485626121368393E-2</v>
      </c>
      <c r="BF26" s="67"/>
      <c r="BG26" s="68">
        <f t="shared" si="40"/>
        <v>8.994250448547356E-3</v>
      </c>
      <c r="BH26" s="67"/>
      <c r="BI26" s="68">
        <f t="shared" si="41"/>
        <v>2.2485626121368393E-2</v>
      </c>
      <c r="BJ26" s="67"/>
      <c r="BK26" s="68">
        <f t="shared" si="42"/>
        <v>1.076592441836581E-2</v>
      </c>
      <c r="BL26" s="67"/>
      <c r="BM26" s="68">
        <f t="shared" si="43"/>
        <v>2.6914811045914522E-2</v>
      </c>
      <c r="BN26" s="106"/>
      <c r="BO26" s="14"/>
    </row>
    <row r="27" spans="1:67" ht="15" customHeight="1">
      <c r="A27" s="59" t="s">
        <v>180</v>
      </c>
      <c r="B27" s="75"/>
      <c r="C27" s="53"/>
      <c r="D27" s="17"/>
      <c r="E27" s="61"/>
      <c r="F27" s="61"/>
      <c r="G27" s="89"/>
      <c r="H27" s="17"/>
      <c r="I27" s="89"/>
      <c r="J27" s="17"/>
      <c r="K27" s="89"/>
      <c r="L27" s="17"/>
      <c r="M27" s="89"/>
      <c r="N27" s="17"/>
      <c r="O27" s="89"/>
      <c r="P27" s="17"/>
      <c r="Q27" s="89"/>
      <c r="R27" s="17"/>
      <c r="S27" s="89"/>
      <c r="T27" s="17"/>
      <c r="U27" s="89"/>
      <c r="V27" s="17"/>
      <c r="W27" s="89"/>
      <c r="X27" s="17"/>
      <c r="Y27" s="89"/>
      <c r="Z27" s="17"/>
      <c r="AA27" s="89"/>
      <c r="AB27" s="17"/>
      <c r="AC27" s="89"/>
      <c r="AD27" s="17"/>
      <c r="AE27" s="89"/>
      <c r="AF27" s="17"/>
      <c r="AG27" s="89"/>
      <c r="AH27" s="17"/>
      <c r="AI27" s="89"/>
      <c r="AJ27" s="17"/>
      <c r="AK27" s="89"/>
      <c r="AL27" s="17"/>
      <c r="AM27" s="89"/>
      <c r="AN27" s="17"/>
      <c r="AO27" s="89"/>
      <c r="AP27" s="17"/>
      <c r="AQ27" s="89"/>
      <c r="AR27" s="17"/>
      <c r="AS27" s="89"/>
      <c r="AT27" s="17"/>
      <c r="AU27" s="89"/>
      <c r="AV27" s="17"/>
      <c r="AW27" s="89"/>
      <c r="AX27" s="17"/>
      <c r="AY27" s="89"/>
      <c r="AZ27" s="17"/>
      <c r="BA27" s="89"/>
      <c r="BB27" s="17"/>
      <c r="BC27" s="89"/>
      <c r="BD27" s="17"/>
      <c r="BE27" s="89"/>
      <c r="BF27" s="17"/>
      <c r="BG27" s="89"/>
      <c r="BH27" s="17"/>
      <c r="BI27" s="89"/>
      <c r="BJ27" s="17"/>
      <c r="BK27" s="89"/>
      <c r="BL27" s="17"/>
      <c r="BM27" s="89"/>
      <c r="BN27" s="107"/>
      <c r="BO27" s="14"/>
    </row>
    <row r="28" spans="1:67" ht="15" customHeight="1">
      <c r="A28" s="63"/>
      <c r="B28" s="53" t="s">
        <v>181</v>
      </c>
      <c r="C28" s="64"/>
      <c r="D28" s="69" t="s">
        <v>182</v>
      </c>
      <c r="E28" s="71">
        <v>0.21740000000000001</v>
      </c>
      <c r="F28" s="67"/>
      <c r="G28" s="68">
        <f t="shared" ref="G28:G42" si="44">($E28*G$2*G$3/1000+($E28*$E$68*G$2/60/1000)*$E$70-($E28*G$2/1000/60)*$E$70)</f>
        <v>0.31783814780000008</v>
      </c>
      <c r="H28" s="67"/>
      <c r="I28" s="68">
        <f t="shared" ref="I28:I42" si="45">($E28*G$2*G$4/1000+($E28*$E$75*G$2/60/1000)*$E$77-($E28*G$2/1000/60)*$E$77)</f>
        <v>0.81111157359999997</v>
      </c>
      <c r="J28" s="67"/>
      <c r="K28" s="68">
        <f t="shared" ref="K28:K42" si="46">($E28*K$2*K$3/1000+($E28*$E$68*K$2/60/1000)*$E$70-($E28*K$2/1000/60)*$E$70)</f>
        <v>0.3224286575000001</v>
      </c>
      <c r="L28" s="67"/>
      <c r="M28" s="68">
        <f t="shared" ref="M28:M37" si="47">($E28*K$2*K$4/1000+($E28*$E$75*K$2/60/1000)*$E$77-($E28*K$2/1000/60)*$E$77)</f>
        <v>0.82282639000000024</v>
      </c>
      <c r="N28" s="67"/>
      <c r="O28" s="68">
        <f t="shared" ref="O28:O42" si="48">($E28*O$2*O$3/1000+($E28*$E$68*O$2/60/1000)*$E$70-($E28*O$2/1000/60)*$E$70)</f>
        <v>0.3224286575000001</v>
      </c>
      <c r="P28" s="67"/>
      <c r="Q28" s="68">
        <f t="shared" ref="Q28:Q37" si="49">($E28*O$2*O$4/1000+($E28*$E$75*O$2/60/1000)*$E$77-($E28*O$2/1000/60)*$E$77)</f>
        <v>0.82282639000000024</v>
      </c>
      <c r="R28" s="67"/>
      <c r="S28" s="68">
        <f t="shared" ref="S28:S42" si="50">($E28*S$2*S$3/1000+($E28*$E$68*S$2/60/1000)*$E$70-($E28*S$2/1000/60)*$E$70)</f>
        <v>0.38472843200000001</v>
      </c>
      <c r="T28" s="67"/>
      <c r="U28" s="68">
        <f t="shared" ref="U28:U37" si="51">($E28*S$2*S$4/1000+($E28*$E$75*S$2/60/1000)*$E$77-($E28*S$2/1000/60)*$E$77)</f>
        <v>0.98181318399999995</v>
      </c>
      <c r="V28" s="67"/>
      <c r="W28" s="68">
        <f t="shared" ref="W28:W42" si="52">($E28*W$2*W$3/1000+($E28*$E$68*W$2/60/1000)*$E$70-($E28*W$2/1000/60)*$E$70)</f>
        <v>0.37620319970000005</v>
      </c>
      <c r="X28" s="67"/>
      <c r="Y28" s="68">
        <f t="shared" ref="Y28:Y37" si="53">($E28*W$2*W$4/1000+($E28*$E$75*W$2/60/1000)*$E$77-($E28*W$2/1000/60)*$E$77)</f>
        <v>0.96005709640000003</v>
      </c>
      <c r="Z28" s="67"/>
      <c r="AA28" s="68">
        <f t="shared" ref="AA28:AA42" si="54">($E28*AA$2*AA$3/1000+($E28*$E$68*AA$2/60/1000)*$E$70-($E28*AA$2/1000/60)*$E$70)</f>
        <v>0.38472843200000001</v>
      </c>
      <c r="AB28" s="67"/>
      <c r="AC28" s="68">
        <f t="shared" ref="AC28:AC37" si="55">($E28*AA$2*AA$4/1000+($E28*$E$75*AA$2/60/1000)*$E$77-($E28*AA$2/1000/60)*$E$77)</f>
        <v>0.98181318399999995</v>
      </c>
      <c r="AD28" s="67"/>
      <c r="AE28" s="68">
        <f t="shared" ref="AE28:AE42" si="56">($E28*AE$2*AE$3/1000+($E28*$E$68*AE$2/60/1000)*$E$70-($E28*AE$2/1000/60)*$E$70)</f>
        <v>0.38472843200000001</v>
      </c>
      <c r="AF28" s="67"/>
      <c r="AG28" s="68">
        <f t="shared" ref="AG28:AG37" si="57">($E28*AE$2*AE$4/1000+($E28*$E$75*AE$2/60/1000)*$E$77-($E28*AE$2/1000/60)*$E$77)</f>
        <v>0.98181318399999995</v>
      </c>
      <c r="AH28" s="67"/>
      <c r="AI28" s="68">
        <f t="shared" ref="AI28:AI42" si="58">($E28*AI$2*AI$3/1000+($E28*$E$68*AI$2/60/1000)*$E$70-($E28*AI$2/1000/60)*$E$70)</f>
        <v>0.38472843200000001</v>
      </c>
      <c r="AJ28" s="67"/>
      <c r="AK28" s="68">
        <f t="shared" ref="AK28:AK37" si="59">($E28*AI$2*AI$4/1000+($E28*$E$75*AI$2/60/1000)*$E$77-($E28*AI$2/1000/60)*$E$77)</f>
        <v>0.98181318399999995</v>
      </c>
      <c r="AL28" s="67"/>
      <c r="AM28" s="68">
        <f t="shared" ref="AM28:AM42" si="60">($E28*AM$2*AM$3/1000+($E28*$E$68*AM$2/60/1000)*$E$70-($E28*AM$2/1000/60)*$E$70)</f>
        <v>0.38472843200000001</v>
      </c>
      <c r="AN28" s="67"/>
      <c r="AO28" s="68">
        <f t="shared" ref="AO28:AO37" si="61">($E28*AM$2*AM$4/1000+($E28*$E$75*AM$2/60/1000)*$E$77-($E28*AM$2/1000/60)*$E$77)</f>
        <v>0.98181318399999995</v>
      </c>
      <c r="AP28" s="67"/>
      <c r="AQ28" s="68">
        <f t="shared" ref="AQ28:AQ42" si="62">($E28*AQ$2*AQ$3/1000+($E28*$E$68*AQ$2/60/1000)*$E$70-($E28*AQ$2/1000/60)*$E$70)</f>
        <v>0.37620319970000005</v>
      </c>
      <c r="AR28" s="67"/>
      <c r="AS28" s="68">
        <f t="shared" ref="AS28:AS37" si="63">($E28*AQ$2*AQ$4/1000+($E28*$E$75*AQ$2/60/1000)*$E$77-($E28*AQ$2/1000/60)*$E$77)</f>
        <v>0.96005709640000003</v>
      </c>
      <c r="AT28" s="67"/>
      <c r="AU28" s="68">
        <f t="shared" ref="AU28:AU42" si="64">($E28*AU$2*AU$3/1000+($E28*$E$68*AU$2/60/1000)*$E$70-($E28*AU$2/1000/60)*$E$70)</f>
        <v>0.38472843200000001</v>
      </c>
      <c r="AV28" s="67"/>
      <c r="AW28" s="68">
        <f t="shared" ref="AW28:AW37" si="65">($E28*AU$2*AU$4/1000+($E28*$E$75*AU$2/60/1000)*$E$77-($E28*AU$2/1000/60)*$E$77)</f>
        <v>0.98181318399999995</v>
      </c>
      <c r="AX28" s="67"/>
      <c r="AY28" s="68">
        <f t="shared" ref="AY28:AY42" si="66">($E28*AY$2*AY$3/1000+($E28*$E$68*AY$2/60/1000)*$E$70-($E28*AY$2/1000/60)*$E$70)</f>
        <v>0.37620319970000005</v>
      </c>
      <c r="AZ28" s="67"/>
      <c r="BA28" s="68">
        <f t="shared" ref="BA28:BA37" si="67">($E28*AY$2*AY$4/1000+($E28*$E$75*AY$2/60/1000)*$E$77-($E28*AY$2/1000/60)*$E$77)</f>
        <v>0.96005709640000003</v>
      </c>
      <c r="BB28" s="67"/>
      <c r="BC28" s="68">
        <f t="shared" ref="BC28:BC42" si="68">($E28*BC$2*BC$3/1000+($E28*$E$68*BC$2/60/1000)*$E$70-($E28*BC$2/1000/60)*$E$70)</f>
        <v>0.37620319970000005</v>
      </c>
      <c r="BD28" s="67"/>
      <c r="BE28" s="68">
        <f t="shared" ref="BE28:BE37" si="69">($E28*BC$2*BC$4/1000+($E28*$E$75*BC$2/60/1000)*$E$77-($E28*BC$2/1000/60)*$E$77)</f>
        <v>0.96005709640000003</v>
      </c>
      <c r="BF28" s="67"/>
      <c r="BG28" s="68">
        <f t="shared" ref="BG28:BG42" si="70">($E28*BG$2*BG$3/1000+($E28*$E$68*BG$2/60/1000)*$E$70-($E28*BG$2/1000/60)*$E$70)</f>
        <v>0.37620319970000005</v>
      </c>
      <c r="BH28" s="67"/>
      <c r="BI28" s="68">
        <f t="shared" ref="BI28:BI37" si="71">($E28*BG$2*BG$4/1000+($E28*$E$75*BG$2/60/1000)*$E$77-($E28*BG$2/1000/60)*$E$77)</f>
        <v>0.96005709640000003</v>
      </c>
      <c r="BJ28" s="67"/>
      <c r="BK28" s="68">
        <f t="shared" ref="BK28:BK42" si="72">($E28*BK$2*BK$3/1000+($E28*$E$68*BK$2/60/1000)*$E$70-($E28*BK$2/1000/60)*$E$70)</f>
        <v>0.4503071420000001</v>
      </c>
      <c r="BL28" s="67"/>
      <c r="BM28" s="68">
        <f t="shared" ref="BM28:BM37" si="73">($E28*BK$2*BK$4/1000+($E28*$E$75*BK$2/60/1000)*$E$77-($E28*BK$2/1000/60)*$E$77)</f>
        <v>1.1491677040000003</v>
      </c>
      <c r="BN28" s="106"/>
      <c r="BO28" s="14"/>
    </row>
    <row r="29" spans="1:67" ht="15" customHeight="1">
      <c r="A29" s="63"/>
      <c r="B29" s="53" t="s">
        <v>242</v>
      </c>
      <c r="C29" s="64"/>
      <c r="D29" s="65" t="s">
        <v>243</v>
      </c>
      <c r="E29" s="70">
        <v>1.2297907414592798E-2</v>
      </c>
      <c r="F29" s="67"/>
      <c r="G29" s="68">
        <f t="shared" si="44"/>
        <v>1.7979503746412426E-2</v>
      </c>
      <c r="H29" s="67"/>
      <c r="I29" s="68">
        <f t="shared" si="45"/>
        <v>4.5883049839178812E-2</v>
      </c>
      <c r="J29" s="67"/>
      <c r="K29" s="68">
        <f t="shared" si="46"/>
        <v>1.8239180210425261E-2</v>
      </c>
      <c r="L29" s="67"/>
      <c r="M29" s="68">
        <f t="shared" si="47"/>
        <v>4.6545734878121553E-2</v>
      </c>
      <c r="N29" s="67"/>
      <c r="O29" s="68">
        <f t="shared" si="48"/>
        <v>1.8239180210425261E-2</v>
      </c>
      <c r="P29" s="67"/>
      <c r="Q29" s="68">
        <f t="shared" si="49"/>
        <v>4.6545734878121553E-2</v>
      </c>
      <c r="R29" s="67"/>
      <c r="S29" s="68">
        <f t="shared" si="50"/>
        <v>2.1763360793456584E-2</v>
      </c>
      <c r="T29" s="67"/>
      <c r="U29" s="68">
        <f t="shared" si="51"/>
        <v>5.5539317549487419E-2</v>
      </c>
      <c r="V29" s="67"/>
      <c r="W29" s="68">
        <f t="shared" si="52"/>
        <v>2.1281104503147033E-2</v>
      </c>
      <c r="X29" s="67"/>
      <c r="Y29" s="68">
        <f t="shared" si="53"/>
        <v>5.4308616762879444E-2</v>
      </c>
      <c r="Z29" s="67"/>
      <c r="AA29" s="68">
        <f t="shared" si="54"/>
        <v>2.1763360793456584E-2</v>
      </c>
      <c r="AB29" s="67"/>
      <c r="AC29" s="68">
        <f t="shared" si="55"/>
        <v>5.5539317549487419E-2</v>
      </c>
      <c r="AD29" s="67"/>
      <c r="AE29" s="68">
        <f t="shared" si="56"/>
        <v>2.1763360793456584E-2</v>
      </c>
      <c r="AF29" s="67"/>
      <c r="AG29" s="68">
        <f t="shared" si="57"/>
        <v>5.5539317549487419E-2</v>
      </c>
      <c r="AH29" s="67"/>
      <c r="AI29" s="68">
        <f t="shared" si="58"/>
        <v>2.1763360793456584E-2</v>
      </c>
      <c r="AJ29" s="67"/>
      <c r="AK29" s="68">
        <f t="shared" si="59"/>
        <v>5.5539317549487419E-2</v>
      </c>
      <c r="AL29" s="67"/>
      <c r="AM29" s="68">
        <f t="shared" si="60"/>
        <v>2.1763360793456584E-2</v>
      </c>
      <c r="AN29" s="67"/>
      <c r="AO29" s="68">
        <f t="shared" si="61"/>
        <v>5.5539317549487419E-2</v>
      </c>
      <c r="AP29" s="67"/>
      <c r="AQ29" s="68">
        <f t="shared" si="62"/>
        <v>2.1281104503147033E-2</v>
      </c>
      <c r="AR29" s="67"/>
      <c r="AS29" s="68">
        <f t="shared" si="63"/>
        <v>5.4308616762879444E-2</v>
      </c>
      <c r="AT29" s="67"/>
      <c r="AU29" s="68">
        <f t="shared" si="64"/>
        <v>2.1763360793456584E-2</v>
      </c>
      <c r="AV29" s="67"/>
      <c r="AW29" s="68">
        <f t="shared" si="65"/>
        <v>5.5539317549487419E-2</v>
      </c>
      <c r="AX29" s="67"/>
      <c r="AY29" s="68">
        <f t="shared" si="66"/>
        <v>2.1281104503147033E-2</v>
      </c>
      <c r="AZ29" s="67"/>
      <c r="BA29" s="68">
        <f t="shared" si="67"/>
        <v>5.4308616762879444E-2</v>
      </c>
      <c r="BB29" s="67"/>
      <c r="BC29" s="68">
        <f t="shared" si="68"/>
        <v>2.1281104503147033E-2</v>
      </c>
      <c r="BD29" s="67"/>
      <c r="BE29" s="68">
        <f t="shared" si="69"/>
        <v>5.4308616762879444E-2</v>
      </c>
      <c r="BF29" s="67"/>
      <c r="BG29" s="68">
        <f t="shared" si="70"/>
        <v>2.1281104503147033E-2</v>
      </c>
      <c r="BH29" s="67"/>
      <c r="BI29" s="68">
        <f t="shared" si="71"/>
        <v>5.4308616762879444E-2</v>
      </c>
      <c r="BJ29" s="67"/>
      <c r="BK29" s="68">
        <f t="shared" si="72"/>
        <v>2.5473024565068499E-2</v>
      </c>
      <c r="BL29" s="67"/>
      <c r="BM29" s="68">
        <f t="shared" si="73"/>
        <v>6.5006246677240948E-2</v>
      </c>
      <c r="BN29" s="106"/>
      <c r="BO29" s="14"/>
    </row>
    <row r="30" spans="1:67" ht="15" customHeight="1">
      <c r="A30" s="63"/>
      <c r="B30" s="53" t="s">
        <v>244</v>
      </c>
      <c r="C30" s="64"/>
      <c r="D30" s="69" t="s">
        <v>245</v>
      </c>
      <c r="E30" s="70">
        <v>7.3461430796324472E-4</v>
      </c>
      <c r="F30" s="67"/>
      <c r="G30" s="68">
        <f t="shared" si="44"/>
        <v>1.0740039143993399E-3</v>
      </c>
      <c r="H30" s="67"/>
      <c r="I30" s="68">
        <f t="shared" si="45"/>
        <v>2.7408195368957794E-3</v>
      </c>
      <c r="J30" s="67"/>
      <c r="K30" s="68">
        <f t="shared" si="46"/>
        <v>1.0895156628191378E-3</v>
      </c>
      <c r="L30" s="67"/>
      <c r="M30" s="68">
        <f t="shared" si="47"/>
        <v>2.7804049634946866E-3</v>
      </c>
      <c r="N30" s="67"/>
      <c r="O30" s="68">
        <f t="shared" si="48"/>
        <v>1.0895156628191378E-3</v>
      </c>
      <c r="P30" s="67"/>
      <c r="Q30" s="68">
        <f t="shared" si="49"/>
        <v>2.7804049634946866E-3</v>
      </c>
      <c r="R30" s="67"/>
      <c r="S30" s="68">
        <f t="shared" si="50"/>
        <v>1.300032248516395E-3</v>
      </c>
      <c r="T30" s="67"/>
      <c r="U30" s="68">
        <f t="shared" si="51"/>
        <v>3.3176357530512878E-3</v>
      </c>
      <c r="V30" s="67"/>
      <c r="W30" s="68">
        <f t="shared" si="52"/>
        <v>1.27122471573677E-3</v>
      </c>
      <c r="X30" s="67"/>
      <c r="Y30" s="68">
        <f t="shared" si="53"/>
        <v>3.2441199607961733E-3</v>
      </c>
      <c r="Z30" s="67"/>
      <c r="AA30" s="68">
        <f t="shared" si="54"/>
        <v>1.300032248516395E-3</v>
      </c>
      <c r="AB30" s="67"/>
      <c r="AC30" s="68">
        <f t="shared" si="55"/>
        <v>3.3176357530512878E-3</v>
      </c>
      <c r="AD30" s="67"/>
      <c r="AE30" s="68">
        <f t="shared" si="56"/>
        <v>1.300032248516395E-3</v>
      </c>
      <c r="AF30" s="67"/>
      <c r="AG30" s="68">
        <f t="shared" si="57"/>
        <v>3.3176357530512878E-3</v>
      </c>
      <c r="AH30" s="67"/>
      <c r="AI30" s="68">
        <f t="shared" si="58"/>
        <v>1.300032248516395E-3</v>
      </c>
      <c r="AJ30" s="67"/>
      <c r="AK30" s="68">
        <f t="shared" si="59"/>
        <v>3.3176357530512878E-3</v>
      </c>
      <c r="AL30" s="67"/>
      <c r="AM30" s="68">
        <f t="shared" si="60"/>
        <v>1.300032248516395E-3</v>
      </c>
      <c r="AN30" s="67"/>
      <c r="AO30" s="68">
        <f t="shared" si="61"/>
        <v>3.3176357530512878E-3</v>
      </c>
      <c r="AP30" s="67"/>
      <c r="AQ30" s="68">
        <f t="shared" si="62"/>
        <v>1.27122471573677E-3</v>
      </c>
      <c r="AR30" s="67"/>
      <c r="AS30" s="68">
        <f t="shared" si="63"/>
        <v>3.2441199607961733E-3</v>
      </c>
      <c r="AT30" s="67"/>
      <c r="AU30" s="68">
        <f t="shared" si="64"/>
        <v>1.300032248516395E-3</v>
      </c>
      <c r="AV30" s="67"/>
      <c r="AW30" s="68">
        <f t="shared" si="65"/>
        <v>3.3176357530512878E-3</v>
      </c>
      <c r="AX30" s="67"/>
      <c r="AY30" s="68">
        <f t="shared" si="66"/>
        <v>1.27122471573677E-3</v>
      </c>
      <c r="AZ30" s="67"/>
      <c r="BA30" s="68">
        <f t="shared" si="67"/>
        <v>3.2441199607961733E-3</v>
      </c>
      <c r="BB30" s="67"/>
      <c r="BC30" s="68">
        <f t="shared" si="68"/>
        <v>1.27122471573677E-3</v>
      </c>
      <c r="BD30" s="67"/>
      <c r="BE30" s="68">
        <f t="shared" si="69"/>
        <v>3.2441199607961733E-3</v>
      </c>
      <c r="BF30" s="67"/>
      <c r="BG30" s="68">
        <f t="shared" si="70"/>
        <v>1.27122471573677E-3</v>
      </c>
      <c r="BH30" s="67"/>
      <c r="BI30" s="68">
        <f t="shared" si="71"/>
        <v>3.2441199607961733E-3</v>
      </c>
      <c r="BJ30" s="67"/>
      <c r="BK30" s="68">
        <f t="shared" si="72"/>
        <v>1.521628654513508E-3</v>
      </c>
      <c r="BL30" s="67"/>
      <c r="BM30" s="68">
        <f t="shared" si="73"/>
        <v>3.8831418473213937E-3</v>
      </c>
      <c r="BN30" s="106"/>
      <c r="BO30" s="14"/>
    </row>
    <row r="31" spans="1:67" ht="15" customHeight="1">
      <c r="A31" s="63"/>
      <c r="B31" s="53" t="s">
        <v>246</v>
      </c>
      <c r="C31" s="64"/>
      <c r="D31" s="69" t="s">
        <v>247</v>
      </c>
      <c r="E31" s="70">
        <v>8.0981637303101373E-4</v>
      </c>
      <c r="F31" s="67"/>
      <c r="G31" s="68">
        <f t="shared" si="44"/>
        <v>1.1839491079222231E-3</v>
      </c>
      <c r="H31" s="67"/>
      <c r="I31" s="68">
        <f t="shared" si="45"/>
        <v>3.0213957343892834E-3</v>
      </c>
      <c r="J31" s="67"/>
      <c r="K31" s="68">
        <f t="shared" si="46"/>
        <v>1.2010487855469592E-3</v>
      </c>
      <c r="L31" s="67"/>
      <c r="M31" s="68">
        <f t="shared" si="47"/>
        <v>3.0650334994664326E-3</v>
      </c>
      <c r="N31" s="67"/>
      <c r="O31" s="68">
        <f t="shared" si="48"/>
        <v>1.2010487855469592E-3</v>
      </c>
      <c r="P31" s="67"/>
      <c r="Q31" s="68">
        <f t="shared" si="49"/>
        <v>3.0650334994664326E-3</v>
      </c>
      <c r="R31" s="67"/>
      <c r="S31" s="68">
        <f t="shared" si="50"/>
        <v>1.4331158390255244E-3</v>
      </c>
      <c r="T31" s="67"/>
      <c r="U31" s="68">
        <f t="shared" si="51"/>
        <v>3.6572603112277431E-3</v>
      </c>
      <c r="V31" s="67"/>
      <c r="W31" s="68">
        <f t="shared" si="52"/>
        <v>1.4013592948653E-3</v>
      </c>
      <c r="X31" s="67"/>
      <c r="Y31" s="68">
        <f t="shared" si="53"/>
        <v>3.5762187475130375E-3</v>
      </c>
      <c r="Z31" s="67"/>
      <c r="AA31" s="68">
        <f t="shared" si="54"/>
        <v>1.4331158390255244E-3</v>
      </c>
      <c r="AB31" s="67"/>
      <c r="AC31" s="68">
        <f t="shared" si="55"/>
        <v>3.6572603112277431E-3</v>
      </c>
      <c r="AD31" s="67"/>
      <c r="AE31" s="68">
        <f t="shared" si="56"/>
        <v>1.4331158390255244E-3</v>
      </c>
      <c r="AF31" s="67"/>
      <c r="AG31" s="68">
        <f t="shared" si="57"/>
        <v>3.6572603112277431E-3</v>
      </c>
      <c r="AH31" s="67"/>
      <c r="AI31" s="68">
        <f t="shared" si="58"/>
        <v>1.4331158390255244E-3</v>
      </c>
      <c r="AJ31" s="67"/>
      <c r="AK31" s="68">
        <f t="shared" si="59"/>
        <v>3.6572603112277431E-3</v>
      </c>
      <c r="AL31" s="67"/>
      <c r="AM31" s="68">
        <f t="shared" si="60"/>
        <v>1.4331158390255244E-3</v>
      </c>
      <c r="AN31" s="67"/>
      <c r="AO31" s="68">
        <f t="shared" si="61"/>
        <v>3.6572603112277431E-3</v>
      </c>
      <c r="AP31" s="67"/>
      <c r="AQ31" s="68">
        <f t="shared" si="62"/>
        <v>1.4013592948653E-3</v>
      </c>
      <c r="AR31" s="67"/>
      <c r="AS31" s="68">
        <f t="shared" si="63"/>
        <v>3.5762187475130375E-3</v>
      </c>
      <c r="AT31" s="67"/>
      <c r="AU31" s="68">
        <f t="shared" si="64"/>
        <v>1.4331158390255244E-3</v>
      </c>
      <c r="AV31" s="67"/>
      <c r="AW31" s="68">
        <f t="shared" si="65"/>
        <v>3.6572603112277431E-3</v>
      </c>
      <c r="AX31" s="67"/>
      <c r="AY31" s="68">
        <f t="shared" si="66"/>
        <v>1.4013592948653E-3</v>
      </c>
      <c r="AZ31" s="67"/>
      <c r="BA31" s="68">
        <f t="shared" si="67"/>
        <v>3.5762187475130375E-3</v>
      </c>
      <c r="BB31" s="67"/>
      <c r="BC31" s="68">
        <f t="shared" si="68"/>
        <v>1.4013592948653E-3</v>
      </c>
      <c r="BD31" s="67"/>
      <c r="BE31" s="68">
        <f t="shared" si="69"/>
        <v>3.5762187475130375E-3</v>
      </c>
      <c r="BF31" s="67"/>
      <c r="BG31" s="68">
        <f t="shared" si="70"/>
        <v>1.4013592948653E-3</v>
      </c>
      <c r="BH31" s="67"/>
      <c r="BI31" s="68">
        <f t="shared" si="71"/>
        <v>3.5762187475130375E-3</v>
      </c>
      <c r="BJ31" s="67"/>
      <c r="BK31" s="68">
        <f t="shared" si="72"/>
        <v>1.6773969479503296E-3</v>
      </c>
      <c r="BL31" s="67"/>
      <c r="BM31" s="68">
        <f t="shared" si="73"/>
        <v>4.2806569551870179E-3</v>
      </c>
      <c r="BN31" s="106"/>
      <c r="BO31" s="14"/>
    </row>
    <row r="32" spans="1:67" ht="15" customHeight="1">
      <c r="A32" s="63"/>
      <c r="B32" s="53" t="s">
        <v>183</v>
      </c>
      <c r="C32" s="64"/>
      <c r="D32" s="69" t="s">
        <v>184</v>
      </c>
      <c r="E32" s="71">
        <v>0.7833</v>
      </c>
      <c r="F32" s="67"/>
      <c r="G32" s="68">
        <f t="shared" si="44"/>
        <v>1.1451822501</v>
      </c>
      <c r="H32" s="67"/>
      <c r="I32" s="68">
        <f t="shared" si="45"/>
        <v>2.9224641011999997</v>
      </c>
      <c r="J32" s="67"/>
      <c r="K32" s="68">
        <f t="shared" si="46"/>
        <v>1.1617220212500001</v>
      </c>
      <c r="L32" s="67"/>
      <c r="M32" s="68">
        <f t="shared" si="47"/>
        <v>2.9646730049999999</v>
      </c>
      <c r="N32" s="67"/>
      <c r="O32" s="68">
        <f t="shared" si="48"/>
        <v>1.1617220212500001</v>
      </c>
      <c r="P32" s="67"/>
      <c r="Q32" s="68">
        <f t="shared" si="49"/>
        <v>2.9646730049999999</v>
      </c>
      <c r="R32" s="67"/>
      <c r="S32" s="68">
        <f t="shared" si="50"/>
        <v>1.3861903440000003</v>
      </c>
      <c r="T32" s="67"/>
      <c r="U32" s="68">
        <f t="shared" si="51"/>
        <v>3.5375081280000003</v>
      </c>
      <c r="V32" s="67"/>
      <c r="W32" s="68">
        <f t="shared" si="52"/>
        <v>1.3554736261499998</v>
      </c>
      <c r="X32" s="67"/>
      <c r="Y32" s="68">
        <f t="shared" si="53"/>
        <v>3.4591201637999998</v>
      </c>
      <c r="Z32" s="67"/>
      <c r="AA32" s="68">
        <f t="shared" si="54"/>
        <v>1.3861903440000003</v>
      </c>
      <c r="AB32" s="67"/>
      <c r="AC32" s="68">
        <f t="shared" si="55"/>
        <v>3.5375081280000003</v>
      </c>
      <c r="AD32" s="67"/>
      <c r="AE32" s="68">
        <f t="shared" si="56"/>
        <v>1.3861903440000003</v>
      </c>
      <c r="AF32" s="67"/>
      <c r="AG32" s="68">
        <f t="shared" si="57"/>
        <v>3.5375081280000003</v>
      </c>
      <c r="AH32" s="67"/>
      <c r="AI32" s="68">
        <f t="shared" si="58"/>
        <v>1.3861903440000003</v>
      </c>
      <c r="AJ32" s="67"/>
      <c r="AK32" s="68">
        <f t="shared" si="59"/>
        <v>3.5375081280000003</v>
      </c>
      <c r="AL32" s="67"/>
      <c r="AM32" s="68">
        <f t="shared" si="60"/>
        <v>1.3861903440000003</v>
      </c>
      <c r="AN32" s="67"/>
      <c r="AO32" s="68">
        <f t="shared" si="61"/>
        <v>3.5375081280000003</v>
      </c>
      <c r="AP32" s="67"/>
      <c r="AQ32" s="68">
        <f t="shared" si="62"/>
        <v>1.3554736261499998</v>
      </c>
      <c r="AR32" s="67"/>
      <c r="AS32" s="68">
        <f t="shared" si="63"/>
        <v>3.4591201637999998</v>
      </c>
      <c r="AT32" s="67"/>
      <c r="AU32" s="68">
        <f t="shared" si="64"/>
        <v>1.3861903440000003</v>
      </c>
      <c r="AV32" s="67"/>
      <c r="AW32" s="68">
        <f t="shared" si="65"/>
        <v>3.5375081280000003</v>
      </c>
      <c r="AX32" s="67"/>
      <c r="AY32" s="68">
        <f t="shared" si="66"/>
        <v>1.3554736261499998</v>
      </c>
      <c r="AZ32" s="67"/>
      <c r="BA32" s="68">
        <f t="shared" si="67"/>
        <v>3.4591201637999998</v>
      </c>
      <c r="BB32" s="67"/>
      <c r="BC32" s="68">
        <f t="shared" si="68"/>
        <v>1.3554736261499998</v>
      </c>
      <c r="BD32" s="67"/>
      <c r="BE32" s="68">
        <f t="shared" si="69"/>
        <v>3.4591201637999998</v>
      </c>
      <c r="BF32" s="67"/>
      <c r="BG32" s="68">
        <f t="shared" si="70"/>
        <v>1.3554736261499998</v>
      </c>
      <c r="BH32" s="67"/>
      <c r="BI32" s="68">
        <f t="shared" si="71"/>
        <v>3.4591201637999998</v>
      </c>
      <c r="BJ32" s="67"/>
      <c r="BK32" s="68">
        <f t="shared" si="72"/>
        <v>1.6224727889999999</v>
      </c>
      <c r="BL32" s="67"/>
      <c r="BM32" s="68">
        <f t="shared" si="73"/>
        <v>4.1404924679999997</v>
      </c>
      <c r="BN32" s="106"/>
      <c r="BO32" s="14"/>
    </row>
    <row r="33" spans="1:67" ht="15" customHeight="1">
      <c r="A33" s="63"/>
      <c r="B33" s="53" t="s">
        <v>185</v>
      </c>
      <c r="C33" s="64"/>
      <c r="D33" s="69" t="s">
        <v>186</v>
      </c>
      <c r="E33" s="71">
        <v>3.39E-2</v>
      </c>
      <c r="F33" s="67"/>
      <c r="G33" s="68">
        <f t="shared" si="44"/>
        <v>4.9561698299999991E-2</v>
      </c>
      <c r="H33" s="67"/>
      <c r="I33" s="68">
        <f t="shared" si="45"/>
        <v>0.12647967959999998</v>
      </c>
      <c r="J33" s="67"/>
      <c r="K33" s="68">
        <f t="shared" si="46"/>
        <v>5.0277513750000002E-2</v>
      </c>
      <c r="L33" s="67"/>
      <c r="M33" s="68">
        <f t="shared" si="47"/>
        <v>0.12830641500000001</v>
      </c>
      <c r="N33" s="67"/>
      <c r="O33" s="68">
        <f t="shared" si="48"/>
        <v>5.0277513750000002E-2</v>
      </c>
      <c r="P33" s="67"/>
      <c r="Q33" s="68">
        <f t="shared" si="49"/>
        <v>0.12830641500000001</v>
      </c>
      <c r="R33" s="67"/>
      <c r="S33" s="68">
        <f t="shared" si="50"/>
        <v>5.9992152E-2</v>
      </c>
      <c r="T33" s="67"/>
      <c r="U33" s="68">
        <f t="shared" si="51"/>
        <v>0.15309782399999999</v>
      </c>
      <c r="V33" s="67"/>
      <c r="W33" s="68">
        <f t="shared" si="52"/>
        <v>5.8662780449999993E-2</v>
      </c>
      <c r="X33" s="67"/>
      <c r="Y33" s="68">
        <f t="shared" si="53"/>
        <v>0.14970531540000001</v>
      </c>
      <c r="Z33" s="67"/>
      <c r="AA33" s="68">
        <f t="shared" si="54"/>
        <v>5.9992152E-2</v>
      </c>
      <c r="AB33" s="67"/>
      <c r="AC33" s="68">
        <f t="shared" si="55"/>
        <v>0.15309782399999999</v>
      </c>
      <c r="AD33" s="67"/>
      <c r="AE33" s="68">
        <f t="shared" si="56"/>
        <v>5.9992152E-2</v>
      </c>
      <c r="AF33" s="67"/>
      <c r="AG33" s="68">
        <f t="shared" si="57"/>
        <v>0.15309782399999999</v>
      </c>
      <c r="AH33" s="67"/>
      <c r="AI33" s="68">
        <f t="shared" si="58"/>
        <v>5.9992152E-2</v>
      </c>
      <c r="AJ33" s="67"/>
      <c r="AK33" s="68">
        <f t="shared" si="59"/>
        <v>0.15309782399999999</v>
      </c>
      <c r="AL33" s="67"/>
      <c r="AM33" s="68">
        <f t="shared" si="60"/>
        <v>5.9992152E-2</v>
      </c>
      <c r="AN33" s="67"/>
      <c r="AO33" s="68">
        <f t="shared" si="61"/>
        <v>0.15309782399999999</v>
      </c>
      <c r="AP33" s="67"/>
      <c r="AQ33" s="68">
        <f t="shared" si="62"/>
        <v>5.8662780449999993E-2</v>
      </c>
      <c r="AR33" s="67"/>
      <c r="AS33" s="68">
        <f t="shared" si="63"/>
        <v>0.14970531540000001</v>
      </c>
      <c r="AT33" s="67"/>
      <c r="AU33" s="68">
        <f t="shared" si="64"/>
        <v>5.9992152E-2</v>
      </c>
      <c r="AV33" s="67"/>
      <c r="AW33" s="68">
        <f t="shared" si="65"/>
        <v>0.15309782399999999</v>
      </c>
      <c r="AX33" s="67"/>
      <c r="AY33" s="68">
        <f t="shared" si="66"/>
        <v>5.8662780449999993E-2</v>
      </c>
      <c r="AZ33" s="67"/>
      <c r="BA33" s="68">
        <f t="shared" si="67"/>
        <v>0.14970531540000001</v>
      </c>
      <c r="BB33" s="67"/>
      <c r="BC33" s="68">
        <f t="shared" si="68"/>
        <v>5.8662780449999993E-2</v>
      </c>
      <c r="BD33" s="67"/>
      <c r="BE33" s="68">
        <f t="shared" si="69"/>
        <v>0.14970531540000001</v>
      </c>
      <c r="BF33" s="67"/>
      <c r="BG33" s="68">
        <f t="shared" si="70"/>
        <v>5.8662780449999993E-2</v>
      </c>
      <c r="BH33" s="67"/>
      <c r="BI33" s="68">
        <f t="shared" si="71"/>
        <v>0.14970531540000001</v>
      </c>
      <c r="BJ33" s="67"/>
      <c r="BK33" s="68">
        <f t="shared" si="72"/>
        <v>7.0218087000000012E-2</v>
      </c>
      <c r="BL33" s="67"/>
      <c r="BM33" s="68">
        <f t="shared" si="73"/>
        <v>0.17919404399999997</v>
      </c>
      <c r="BN33" s="106"/>
      <c r="BO33" s="14"/>
    </row>
    <row r="34" spans="1:67" ht="15" customHeight="1">
      <c r="A34" s="63"/>
      <c r="B34" s="53" t="s">
        <v>248</v>
      </c>
      <c r="C34" s="64"/>
      <c r="D34" s="65" t="s">
        <v>249</v>
      </c>
      <c r="E34" s="70">
        <v>4.5209000937094504E-4</v>
      </c>
      <c r="F34" s="67"/>
      <c r="G34" s="68">
        <f t="shared" si="44"/>
        <v>6.6095423743029347E-4</v>
      </c>
      <c r="H34" s="67"/>
      <c r="I34" s="68">
        <f t="shared" si="45"/>
        <v>1.6867315497226586E-3</v>
      </c>
      <c r="J34" s="67"/>
      <c r="K34" s="68">
        <f t="shared" si="46"/>
        <v>6.7050034402316573E-4</v>
      </c>
      <c r="L34" s="67"/>
      <c r="M34" s="68">
        <f t="shared" si="47"/>
        <v>1.7110928719676216E-3</v>
      </c>
      <c r="N34" s="67"/>
      <c r="O34" s="68">
        <f t="shared" si="48"/>
        <v>6.7050034402316573E-4</v>
      </c>
      <c r="P34" s="67"/>
      <c r="Q34" s="68">
        <f t="shared" si="49"/>
        <v>1.7110928719676216E-3</v>
      </c>
      <c r="R34" s="67"/>
      <c r="S34" s="68">
        <f t="shared" si="50"/>
        <v>8.0005464778357387E-4</v>
      </c>
      <c r="T34" s="67"/>
      <c r="U34" s="68">
        <f t="shared" si="51"/>
        <v>2.0417108167206867E-3</v>
      </c>
      <c r="V34" s="67"/>
      <c r="W34" s="68">
        <f t="shared" si="52"/>
        <v>7.8232616411109696E-4</v>
      </c>
      <c r="X34" s="67"/>
      <c r="Y34" s="68">
        <f t="shared" si="53"/>
        <v>1.9964683611228989E-3</v>
      </c>
      <c r="Z34" s="67"/>
      <c r="AA34" s="68">
        <f t="shared" si="54"/>
        <v>8.0005464778357387E-4</v>
      </c>
      <c r="AB34" s="67"/>
      <c r="AC34" s="68">
        <f t="shared" si="55"/>
        <v>2.0417108167206867E-3</v>
      </c>
      <c r="AD34" s="67"/>
      <c r="AE34" s="68">
        <f t="shared" si="56"/>
        <v>8.0005464778357387E-4</v>
      </c>
      <c r="AF34" s="67"/>
      <c r="AG34" s="68">
        <f t="shared" si="57"/>
        <v>2.0417108167206867E-3</v>
      </c>
      <c r="AH34" s="67"/>
      <c r="AI34" s="68">
        <f t="shared" si="58"/>
        <v>8.0005464778357387E-4</v>
      </c>
      <c r="AJ34" s="67"/>
      <c r="AK34" s="68">
        <f t="shared" si="59"/>
        <v>2.0417108167206867E-3</v>
      </c>
      <c r="AL34" s="67"/>
      <c r="AM34" s="68">
        <f t="shared" si="60"/>
        <v>8.0005464778357387E-4</v>
      </c>
      <c r="AN34" s="67"/>
      <c r="AO34" s="68">
        <f t="shared" si="61"/>
        <v>2.0417108167206867E-3</v>
      </c>
      <c r="AP34" s="67"/>
      <c r="AQ34" s="68">
        <f t="shared" si="62"/>
        <v>7.8232616411109696E-4</v>
      </c>
      <c r="AR34" s="67"/>
      <c r="AS34" s="68">
        <f t="shared" si="63"/>
        <v>1.9964683611228989E-3</v>
      </c>
      <c r="AT34" s="67"/>
      <c r="AU34" s="68">
        <f t="shared" si="64"/>
        <v>8.0005464778357387E-4</v>
      </c>
      <c r="AV34" s="67"/>
      <c r="AW34" s="68">
        <f t="shared" si="65"/>
        <v>2.0417108167206867E-3</v>
      </c>
      <c r="AX34" s="67"/>
      <c r="AY34" s="68">
        <f t="shared" si="66"/>
        <v>7.8232616411109696E-4</v>
      </c>
      <c r="AZ34" s="67"/>
      <c r="BA34" s="68">
        <f t="shared" si="67"/>
        <v>1.9964683611228989E-3</v>
      </c>
      <c r="BB34" s="67"/>
      <c r="BC34" s="68">
        <f t="shared" si="68"/>
        <v>7.8232616411109696E-4</v>
      </c>
      <c r="BD34" s="67"/>
      <c r="BE34" s="68">
        <f t="shared" si="69"/>
        <v>1.9964683611228989E-3</v>
      </c>
      <c r="BF34" s="67"/>
      <c r="BG34" s="68">
        <f t="shared" si="70"/>
        <v>7.8232616411109696E-4</v>
      </c>
      <c r="BH34" s="67"/>
      <c r="BI34" s="68">
        <f t="shared" si="71"/>
        <v>1.9964683611228989E-3</v>
      </c>
      <c r="BJ34" s="67"/>
      <c r="BK34" s="68">
        <f t="shared" si="72"/>
        <v>9.364275991103195E-4</v>
      </c>
      <c r="BL34" s="67"/>
      <c r="BM34" s="68">
        <f t="shared" si="73"/>
        <v>2.38972970593444E-3</v>
      </c>
      <c r="BN34" s="106"/>
      <c r="BO34" s="14"/>
    </row>
    <row r="35" spans="1:67" ht="15" customHeight="1">
      <c r="A35" s="63"/>
      <c r="B35" s="53" t="s">
        <v>187</v>
      </c>
      <c r="C35" s="64"/>
      <c r="D35" s="69" t="s">
        <v>188</v>
      </c>
      <c r="E35" s="71">
        <v>0.18629999999999999</v>
      </c>
      <c r="F35" s="67"/>
      <c r="G35" s="68">
        <f t="shared" si="44"/>
        <v>0.27237004110000002</v>
      </c>
      <c r="H35" s="67"/>
      <c r="I35" s="68">
        <f t="shared" si="45"/>
        <v>0.69507859319999998</v>
      </c>
      <c r="J35" s="67"/>
      <c r="K35" s="68">
        <f t="shared" si="46"/>
        <v>0.27630385875000002</v>
      </c>
      <c r="L35" s="67"/>
      <c r="M35" s="68">
        <f t="shared" si="47"/>
        <v>0.70511755500000017</v>
      </c>
      <c r="N35" s="67"/>
      <c r="O35" s="68">
        <f t="shared" si="48"/>
        <v>0.27630385875000002</v>
      </c>
      <c r="P35" s="67"/>
      <c r="Q35" s="68">
        <f t="shared" si="49"/>
        <v>0.70511755500000017</v>
      </c>
      <c r="R35" s="67"/>
      <c r="S35" s="68">
        <f t="shared" si="50"/>
        <v>0.32969138399999998</v>
      </c>
      <c r="T35" s="67"/>
      <c r="U35" s="68">
        <f t="shared" si="51"/>
        <v>0.84136060800000001</v>
      </c>
      <c r="V35" s="67"/>
      <c r="W35" s="68">
        <f t="shared" si="52"/>
        <v>0.32238572264999998</v>
      </c>
      <c r="X35" s="67"/>
      <c r="Y35" s="68">
        <f t="shared" si="53"/>
        <v>0.82271682179999994</v>
      </c>
      <c r="Z35" s="67"/>
      <c r="AA35" s="68">
        <f t="shared" si="54"/>
        <v>0.32969138399999998</v>
      </c>
      <c r="AB35" s="67"/>
      <c r="AC35" s="68">
        <f t="shared" si="55"/>
        <v>0.84136060800000001</v>
      </c>
      <c r="AD35" s="67"/>
      <c r="AE35" s="68">
        <f t="shared" si="56"/>
        <v>0.32969138399999998</v>
      </c>
      <c r="AF35" s="67"/>
      <c r="AG35" s="68">
        <f t="shared" si="57"/>
        <v>0.84136060800000001</v>
      </c>
      <c r="AH35" s="67"/>
      <c r="AI35" s="68">
        <f t="shared" si="58"/>
        <v>0.32969138399999998</v>
      </c>
      <c r="AJ35" s="67"/>
      <c r="AK35" s="68">
        <f t="shared" si="59"/>
        <v>0.84136060800000001</v>
      </c>
      <c r="AL35" s="67"/>
      <c r="AM35" s="68">
        <f t="shared" si="60"/>
        <v>0.32969138399999998</v>
      </c>
      <c r="AN35" s="67"/>
      <c r="AO35" s="68">
        <f t="shared" si="61"/>
        <v>0.84136060800000001</v>
      </c>
      <c r="AP35" s="67"/>
      <c r="AQ35" s="68">
        <f t="shared" si="62"/>
        <v>0.32238572264999998</v>
      </c>
      <c r="AR35" s="67"/>
      <c r="AS35" s="68">
        <f t="shared" si="63"/>
        <v>0.82271682179999994</v>
      </c>
      <c r="AT35" s="67"/>
      <c r="AU35" s="68">
        <f t="shared" si="64"/>
        <v>0.32969138399999998</v>
      </c>
      <c r="AV35" s="67"/>
      <c r="AW35" s="68">
        <f t="shared" si="65"/>
        <v>0.84136060800000001</v>
      </c>
      <c r="AX35" s="67"/>
      <c r="AY35" s="68">
        <f t="shared" si="66"/>
        <v>0.32238572264999998</v>
      </c>
      <c r="AZ35" s="67"/>
      <c r="BA35" s="68">
        <f t="shared" si="67"/>
        <v>0.82271682179999994</v>
      </c>
      <c r="BB35" s="67"/>
      <c r="BC35" s="68">
        <f t="shared" si="68"/>
        <v>0.32238572264999998</v>
      </c>
      <c r="BD35" s="67"/>
      <c r="BE35" s="68">
        <f t="shared" si="69"/>
        <v>0.82271682179999994</v>
      </c>
      <c r="BF35" s="67"/>
      <c r="BG35" s="68">
        <f t="shared" si="70"/>
        <v>0.32238572264999998</v>
      </c>
      <c r="BH35" s="67"/>
      <c r="BI35" s="68">
        <f t="shared" si="71"/>
        <v>0.82271682179999994</v>
      </c>
      <c r="BJ35" s="67"/>
      <c r="BK35" s="68">
        <f t="shared" si="72"/>
        <v>0.38588877900000002</v>
      </c>
      <c r="BL35" s="67"/>
      <c r="BM35" s="68">
        <f t="shared" si="73"/>
        <v>0.98477434800000008</v>
      </c>
      <c r="BN35" s="106"/>
      <c r="BO35" s="14"/>
    </row>
    <row r="36" spans="1:67" ht="15" customHeight="1">
      <c r="A36" s="63"/>
      <c r="B36" s="73" t="s">
        <v>189</v>
      </c>
      <c r="C36" s="74"/>
      <c r="D36" s="65" t="s">
        <v>190</v>
      </c>
      <c r="E36" s="70">
        <v>2.0000000000000001E-4</v>
      </c>
      <c r="F36" s="67"/>
      <c r="G36" s="68">
        <f t="shared" si="44"/>
        <v>2.9239940000000002E-4</v>
      </c>
      <c r="H36" s="67"/>
      <c r="I36" s="68">
        <f t="shared" si="45"/>
        <v>7.4619280000000018E-4</v>
      </c>
      <c r="J36" s="67"/>
      <c r="K36" s="68">
        <f t="shared" si="46"/>
        <v>2.9662250000000003E-4</v>
      </c>
      <c r="L36" s="67"/>
      <c r="M36" s="68">
        <f t="shared" si="47"/>
        <v>7.5697000000000015E-4</v>
      </c>
      <c r="N36" s="67"/>
      <c r="O36" s="68">
        <f t="shared" si="48"/>
        <v>2.9662250000000003E-4</v>
      </c>
      <c r="P36" s="67"/>
      <c r="Q36" s="68">
        <f t="shared" si="49"/>
        <v>7.5697000000000015E-4</v>
      </c>
      <c r="R36" s="67"/>
      <c r="S36" s="68">
        <f t="shared" si="50"/>
        <v>3.5393600000000006E-4</v>
      </c>
      <c r="T36" s="67"/>
      <c r="U36" s="68">
        <f t="shared" si="51"/>
        <v>9.0323200000000001E-4</v>
      </c>
      <c r="V36" s="67"/>
      <c r="W36" s="68">
        <f t="shared" si="52"/>
        <v>3.4609310000000004E-4</v>
      </c>
      <c r="X36" s="67"/>
      <c r="Y36" s="68">
        <f t="shared" si="53"/>
        <v>8.8321720000000001E-4</v>
      </c>
      <c r="Z36" s="67"/>
      <c r="AA36" s="68">
        <f t="shared" si="54"/>
        <v>3.5393600000000006E-4</v>
      </c>
      <c r="AB36" s="67"/>
      <c r="AC36" s="68">
        <f t="shared" si="55"/>
        <v>9.0323200000000001E-4</v>
      </c>
      <c r="AD36" s="67"/>
      <c r="AE36" s="68">
        <f t="shared" si="56"/>
        <v>3.5393600000000006E-4</v>
      </c>
      <c r="AF36" s="67"/>
      <c r="AG36" s="68">
        <f t="shared" si="57"/>
        <v>9.0323200000000001E-4</v>
      </c>
      <c r="AH36" s="67"/>
      <c r="AI36" s="68">
        <f t="shared" si="58"/>
        <v>3.5393600000000006E-4</v>
      </c>
      <c r="AJ36" s="67"/>
      <c r="AK36" s="68">
        <f t="shared" si="59"/>
        <v>9.0323200000000001E-4</v>
      </c>
      <c r="AL36" s="67"/>
      <c r="AM36" s="68">
        <f t="shared" si="60"/>
        <v>3.5393600000000006E-4</v>
      </c>
      <c r="AN36" s="67"/>
      <c r="AO36" s="68">
        <f t="shared" si="61"/>
        <v>9.0323200000000001E-4</v>
      </c>
      <c r="AP36" s="67"/>
      <c r="AQ36" s="68">
        <f t="shared" si="62"/>
        <v>3.4609310000000004E-4</v>
      </c>
      <c r="AR36" s="67"/>
      <c r="AS36" s="68">
        <f t="shared" si="63"/>
        <v>8.8321720000000001E-4</v>
      </c>
      <c r="AT36" s="67"/>
      <c r="AU36" s="68">
        <f t="shared" si="64"/>
        <v>3.5393600000000006E-4</v>
      </c>
      <c r="AV36" s="67"/>
      <c r="AW36" s="68">
        <f t="shared" si="65"/>
        <v>9.0323200000000001E-4</v>
      </c>
      <c r="AX36" s="67"/>
      <c r="AY36" s="68">
        <f t="shared" si="66"/>
        <v>3.4609310000000004E-4</v>
      </c>
      <c r="AZ36" s="67"/>
      <c r="BA36" s="68">
        <f t="shared" si="67"/>
        <v>8.8321720000000001E-4</v>
      </c>
      <c r="BB36" s="67"/>
      <c r="BC36" s="68">
        <f t="shared" si="68"/>
        <v>3.4609310000000004E-4</v>
      </c>
      <c r="BD36" s="67"/>
      <c r="BE36" s="68">
        <f t="shared" si="69"/>
        <v>8.8321720000000001E-4</v>
      </c>
      <c r="BF36" s="67"/>
      <c r="BG36" s="68">
        <f t="shared" si="70"/>
        <v>3.4609310000000004E-4</v>
      </c>
      <c r="BH36" s="67"/>
      <c r="BI36" s="68">
        <f t="shared" si="71"/>
        <v>8.8321720000000001E-4</v>
      </c>
      <c r="BJ36" s="67"/>
      <c r="BK36" s="68">
        <f t="shared" si="72"/>
        <v>4.1426600000000005E-4</v>
      </c>
      <c r="BL36" s="67"/>
      <c r="BM36" s="68">
        <f t="shared" si="73"/>
        <v>1.057192E-3</v>
      </c>
      <c r="BN36" s="106"/>
      <c r="BO36" s="14"/>
    </row>
    <row r="37" spans="1:67" ht="15" customHeight="1">
      <c r="A37" s="63"/>
      <c r="B37" s="53" t="s">
        <v>191</v>
      </c>
      <c r="C37" s="64"/>
      <c r="D37" s="69" t="s">
        <v>192</v>
      </c>
      <c r="E37" s="71">
        <v>1.09E-2</v>
      </c>
      <c r="F37" s="67"/>
      <c r="G37" s="68">
        <f t="shared" si="44"/>
        <v>1.5935767300000001E-2</v>
      </c>
      <c r="H37" s="67"/>
      <c r="I37" s="68">
        <f t="shared" si="45"/>
        <v>4.0667507600000007E-2</v>
      </c>
      <c r="J37" s="67"/>
      <c r="K37" s="68">
        <f t="shared" si="46"/>
        <v>1.6165926250000004E-2</v>
      </c>
      <c r="L37" s="67"/>
      <c r="M37" s="68">
        <f t="shared" si="47"/>
        <v>4.1254865000000002E-2</v>
      </c>
      <c r="N37" s="67"/>
      <c r="O37" s="68">
        <f t="shared" si="48"/>
        <v>1.6165926250000004E-2</v>
      </c>
      <c r="P37" s="67"/>
      <c r="Q37" s="68">
        <f t="shared" si="49"/>
        <v>4.1254865000000002E-2</v>
      </c>
      <c r="R37" s="67"/>
      <c r="S37" s="68">
        <f t="shared" si="50"/>
        <v>1.9289511999999998E-2</v>
      </c>
      <c r="T37" s="67"/>
      <c r="U37" s="68">
        <f t="shared" si="51"/>
        <v>4.9226144000000006E-2</v>
      </c>
      <c r="V37" s="67"/>
      <c r="W37" s="68">
        <f t="shared" si="52"/>
        <v>1.8862073949999999E-2</v>
      </c>
      <c r="X37" s="67"/>
      <c r="Y37" s="68">
        <f t="shared" si="53"/>
        <v>4.8135337399999999E-2</v>
      </c>
      <c r="Z37" s="67"/>
      <c r="AA37" s="68">
        <f t="shared" si="54"/>
        <v>1.9289511999999998E-2</v>
      </c>
      <c r="AB37" s="67"/>
      <c r="AC37" s="68">
        <f t="shared" si="55"/>
        <v>4.9226144000000006E-2</v>
      </c>
      <c r="AD37" s="67"/>
      <c r="AE37" s="68">
        <f t="shared" si="56"/>
        <v>1.9289511999999998E-2</v>
      </c>
      <c r="AF37" s="67"/>
      <c r="AG37" s="68">
        <f t="shared" si="57"/>
        <v>4.9226144000000006E-2</v>
      </c>
      <c r="AH37" s="67"/>
      <c r="AI37" s="68">
        <f t="shared" si="58"/>
        <v>1.9289511999999998E-2</v>
      </c>
      <c r="AJ37" s="67"/>
      <c r="AK37" s="68">
        <f t="shared" si="59"/>
        <v>4.9226144000000006E-2</v>
      </c>
      <c r="AL37" s="67"/>
      <c r="AM37" s="68">
        <f t="shared" si="60"/>
        <v>1.9289511999999998E-2</v>
      </c>
      <c r="AN37" s="67"/>
      <c r="AO37" s="68">
        <f t="shared" si="61"/>
        <v>4.9226144000000006E-2</v>
      </c>
      <c r="AP37" s="67"/>
      <c r="AQ37" s="68">
        <f t="shared" si="62"/>
        <v>1.8862073949999999E-2</v>
      </c>
      <c r="AR37" s="67"/>
      <c r="AS37" s="68">
        <f t="shared" si="63"/>
        <v>4.8135337399999999E-2</v>
      </c>
      <c r="AT37" s="67"/>
      <c r="AU37" s="68">
        <f t="shared" si="64"/>
        <v>1.9289511999999998E-2</v>
      </c>
      <c r="AV37" s="67"/>
      <c r="AW37" s="68">
        <f t="shared" si="65"/>
        <v>4.9226144000000006E-2</v>
      </c>
      <c r="AX37" s="67"/>
      <c r="AY37" s="68">
        <f t="shared" si="66"/>
        <v>1.8862073949999999E-2</v>
      </c>
      <c r="AZ37" s="67"/>
      <c r="BA37" s="68">
        <f t="shared" si="67"/>
        <v>4.8135337399999999E-2</v>
      </c>
      <c r="BB37" s="67"/>
      <c r="BC37" s="68">
        <f t="shared" si="68"/>
        <v>1.8862073949999999E-2</v>
      </c>
      <c r="BD37" s="67"/>
      <c r="BE37" s="68">
        <f t="shared" si="69"/>
        <v>4.8135337399999999E-2</v>
      </c>
      <c r="BF37" s="67"/>
      <c r="BG37" s="68">
        <f t="shared" si="70"/>
        <v>1.8862073949999999E-2</v>
      </c>
      <c r="BH37" s="67"/>
      <c r="BI37" s="68">
        <f t="shared" si="71"/>
        <v>4.8135337399999999E-2</v>
      </c>
      <c r="BJ37" s="67"/>
      <c r="BK37" s="68">
        <f t="shared" si="72"/>
        <v>2.2577496999999998E-2</v>
      </c>
      <c r="BL37" s="67"/>
      <c r="BM37" s="68">
        <f t="shared" si="73"/>
        <v>5.7616964000000007E-2</v>
      </c>
      <c r="BN37" s="106"/>
      <c r="BO37" s="14"/>
    </row>
    <row r="38" spans="1:67" ht="15" customHeight="1">
      <c r="A38" s="63"/>
      <c r="B38" s="53" t="s">
        <v>193</v>
      </c>
      <c r="C38" s="64"/>
      <c r="D38" s="69" t="s">
        <v>194</v>
      </c>
      <c r="E38" s="70">
        <v>2.7130627655139485</v>
      </c>
      <c r="F38" s="67"/>
      <c r="G38" s="68">
        <f>($E38*G$2*G$3/1000+($E38*$E$69*G$2/60/1000)*$E$70-($E38*G$2/1000/60)*$E$70)</f>
        <v>3.9697769517106445</v>
      </c>
      <c r="H38" s="67"/>
      <c r="I38" s="68">
        <f>($E38*G$2*G$4/1000+($E38*$E$76*G$2/60/1000)*$E$77-($E38*G$2/1000/60)*$E$77)</f>
        <v>10.161787440483559</v>
      </c>
      <c r="J38" s="67"/>
      <c r="K38" s="68">
        <f>($E38*K$2*K$3/1000+($E38*$E$69*K$2/60/1000)*$E$70-($E38*K$2/1000/60)*$E$70)</f>
        <v>4.0271121071342497</v>
      </c>
      <c r="L38" s="67"/>
      <c r="M38" s="68">
        <f>($E38*K$2*K$4/1000+($E38*$E$76*K$2/60/1000)*$E$77-($E38*K$2/1000/60)*$E$77)</f>
        <v>10.308553283846798</v>
      </c>
      <c r="N38" s="67"/>
      <c r="O38" s="68">
        <f>($E38*O$2*O$3/1000+($E38*$E$69*O$2/60/1000)*$E$70-($E38*O$2/1000/60)*$E$70)</f>
        <v>4.0271121071342497</v>
      </c>
      <c r="P38" s="67"/>
      <c r="Q38" s="68">
        <f>($E38*O$2*O$4/1000+($E38*$E$76*O$2/60/1000)*$E$77-($E38*O$2/1000/60)*$E$77)</f>
        <v>10.308553283846798</v>
      </c>
      <c r="R38" s="67"/>
      <c r="S38" s="68">
        <f>($E38*S$2*S$3/1000+($E38*$E$69*S$2/60/1000)*$E$70-($E38*S$2/1000/60)*$E$70)</f>
        <v>4.8052320735974785</v>
      </c>
      <c r="T38" s="67"/>
      <c r="U38" s="68">
        <f>($E38*S$2*S$4/1000+($E38*$E$76*S$2/60/1000)*$E$77-($E38*S$2/1000/60)*$E$77)</f>
        <v>12.300375443776518</v>
      </c>
      <c r="V38" s="67"/>
      <c r="W38" s="68">
        <f>($E38*W$2*W$3/1000+($E38*$E$69*W$2/60/1000)*$E$70-($E38*W$2/1000/60)*$E$70)</f>
        <v>4.6987524992393519</v>
      </c>
      <c r="X38" s="67"/>
      <c r="Y38" s="68">
        <f>($E38*W$2*W$4/1000+($E38*$E$76*W$2/60/1000)*$E$77-($E38*W$2/1000/60)*$E$77)</f>
        <v>12.027810306101927</v>
      </c>
      <c r="Z38" s="67"/>
      <c r="AA38" s="68">
        <f>($E38*AA$2*AA$3/1000+($E38*$E$69*AA$2/60/1000)*$E$70-($E38*AA$2/1000/60)*$E$70)</f>
        <v>4.8052320735974785</v>
      </c>
      <c r="AB38" s="67"/>
      <c r="AC38" s="68">
        <f>($E38*AA$2*AA$4/1000+($E38*$E$76*AA$2/60/1000)*$E$77-($E38*AA$2/1000/60)*$E$77)</f>
        <v>12.300375443776518</v>
      </c>
      <c r="AD38" s="67"/>
      <c r="AE38" s="68">
        <f>($E38*AE$2*AE$3/1000+($E38*$E$69*AE$2/60/1000)*$E$70-($E38*AE$2/1000/60)*$E$70)</f>
        <v>4.8052320735974785</v>
      </c>
      <c r="AF38" s="67"/>
      <c r="AG38" s="68">
        <f>($E38*AE$2*AE$4/1000+($E38*$E$76*AE$2/60/1000)*$E$77-($E38*AE$2/1000/60)*$E$77)</f>
        <v>12.300375443776518</v>
      </c>
      <c r="AH38" s="67"/>
      <c r="AI38" s="68">
        <f>($E38*AI$2*AI$3/1000+($E38*$E$69*AI$2/60/1000)*$E$70-($E38*AI$2/1000/60)*$E$70)</f>
        <v>4.8052320735974785</v>
      </c>
      <c r="AJ38" s="67"/>
      <c r="AK38" s="68">
        <f>($E38*AI$2*AI$4/1000+($E38*$E$76*AI$2/60/1000)*$E$77-($E38*AI$2/1000/60)*$E$77)</f>
        <v>12.300375443776518</v>
      </c>
      <c r="AL38" s="67"/>
      <c r="AM38" s="68">
        <f>($E38*AM$2*AM$3/1000+($E38*$E$69*AM$2/60/1000)*$E$70-($E38*AM$2/1000/60)*$E$70)</f>
        <v>4.8052320735974785</v>
      </c>
      <c r="AN38" s="67"/>
      <c r="AO38" s="68">
        <f>($E38*AM$2*AM$4/1000+($E38*$E$76*AM$2/60/1000)*$E$77-($E38*AM$2/1000/60)*$E$77)</f>
        <v>12.300375443776518</v>
      </c>
      <c r="AP38" s="67"/>
      <c r="AQ38" s="68">
        <f>($E38*AQ$2*AQ$3/1000+($E38*$E$69*AQ$2/60/1000)*$E$70-($E38*AQ$2/1000/60)*$E$70)</f>
        <v>4.6987524992393519</v>
      </c>
      <c r="AR38" s="67"/>
      <c r="AS38" s="68">
        <f>($E38*AQ$2*AQ$4/1000+($E38*$E$76*AQ$2/60/1000)*$E$77-($E38*AQ$2/1000/60)*$E$77)</f>
        <v>12.027810306101927</v>
      </c>
      <c r="AT38" s="67"/>
      <c r="AU38" s="68">
        <f>($E38*AU$2*AU$3/1000+($E38*$E$69*AU$2/60/1000)*$E$70-($E38*AU$2/1000/60)*$E$70)</f>
        <v>4.8052320735974785</v>
      </c>
      <c r="AV38" s="67"/>
      <c r="AW38" s="68">
        <f>($E38*AU$2*AU$4/1000+($E38*$E$76*AU$2/60/1000)*$E$77-($E38*AU$2/1000/60)*$E$77)</f>
        <v>12.300375443776518</v>
      </c>
      <c r="AX38" s="67"/>
      <c r="AY38" s="68">
        <f>($E38*AY$2*AY$3/1000+($E38*$E$69*AY$2/60/1000)*$E$70-($E38*AY$2/1000/60)*$E$70)</f>
        <v>4.6987524992393519</v>
      </c>
      <c r="AZ38" s="67"/>
      <c r="BA38" s="68">
        <f>($E38*AY$2*AY$4/1000+($E38*$E$76*AY$2/60/1000)*$E$77-($E38*AY$2/1000/60)*$E$77)</f>
        <v>12.027810306101927</v>
      </c>
      <c r="BB38" s="67"/>
      <c r="BC38" s="68">
        <f>($E38*BC$2*BC$3/1000+($E38*$E$69*BC$2/60/1000)*$E$70-($E38*BC$2/1000/60)*$E$70)</f>
        <v>4.6987524992393519</v>
      </c>
      <c r="BD38" s="67"/>
      <c r="BE38" s="68">
        <f>($E38*BC$2*BC$4/1000+($E38*$E$76*BC$2/60/1000)*$E$77-($E38*BC$2/1000/60)*$E$77)</f>
        <v>12.027810306101927</v>
      </c>
      <c r="BF38" s="67"/>
      <c r="BG38" s="68">
        <f>($E38*BG$2*BG$3/1000+($E38*$E$69*BG$2/60/1000)*$E$70-($E38*BG$2/1000/60)*$E$70)</f>
        <v>4.6987524992393519</v>
      </c>
      <c r="BH38" s="67"/>
      <c r="BI38" s="68">
        <f>($E38*BG$2*BG$4/1000+($E38*$E$76*BG$2/60/1000)*$E$77-($E38*BG$2/1000/60)*$E$77)</f>
        <v>12.027810306101927</v>
      </c>
      <c r="BJ38" s="67"/>
      <c r="BK38" s="68">
        <f>($E38*BK$2*BK$3/1000+($E38*$E$69*BK$2/60/1000)*$E$70-($E38*BK$2/1000/60)*$E$70)</f>
        <v>5.6243057225061399</v>
      </c>
      <c r="BL38" s="67"/>
      <c r="BM38" s="68">
        <f>($E38*BK$2*BK$4/1000+($E38*$E$76*BK$2/60/1000)*$E$77-($E38*BK$2/1000/60)*$E$77)</f>
        <v>14.3970303489657</v>
      </c>
      <c r="BN38" s="106"/>
      <c r="BO38" s="14"/>
    </row>
    <row r="39" spans="1:67" ht="15" customHeight="1">
      <c r="A39" s="63"/>
      <c r="B39" s="53" t="s">
        <v>195</v>
      </c>
      <c r="C39" s="64"/>
      <c r="D39" s="69" t="s">
        <v>196</v>
      </c>
      <c r="E39" s="71">
        <v>2.69E-2</v>
      </c>
      <c r="F39" s="67"/>
      <c r="G39" s="68">
        <f t="shared" si="44"/>
        <v>3.9327719299999994E-2</v>
      </c>
      <c r="H39" s="67"/>
      <c r="I39" s="68">
        <f t="shared" si="45"/>
        <v>0.10036293160000001</v>
      </c>
      <c r="J39" s="67"/>
      <c r="K39" s="68">
        <f t="shared" si="46"/>
        <v>3.9895726250000006E-2</v>
      </c>
      <c r="L39" s="67"/>
      <c r="M39" s="68">
        <f t="shared" ref="M39:M42" si="74">($E39*K$2*K$4/1000+($E39*$E$75*K$2/60/1000)*$E$77-($E39*K$2/1000/60)*$E$77)</f>
        <v>0.101812465</v>
      </c>
      <c r="N39" s="67"/>
      <c r="O39" s="68">
        <f t="shared" si="48"/>
        <v>3.9895726250000006E-2</v>
      </c>
      <c r="P39" s="67"/>
      <c r="Q39" s="68">
        <f t="shared" ref="Q39:Q42" si="75">($E39*O$2*O$4/1000+($E39*$E$75*O$2/60/1000)*$E$77-($E39*O$2/1000/60)*$E$77)</f>
        <v>0.101812465</v>
      </c>
      <c r="R39" s="67"/>
      <c r="S39" s="68">
        <f t="shared" si="50"/>
        <v>4.7604392000000002E-2</v>
      </c>
      <c r="T39" s="67"/>
      <c r="U39" s="68">
        <f t="shared" ref="U39:U42" si="76">($E39*S$2*S$4/1000+($E39*$E$75*S$2/60/1000)*$E$77-($E39*S$2/1000/60)*$E$77)</f>
        <v>0.121484704</v>
      </c>
      <c r="V39" s="67"/>
      <c r="W39" s="68">
        <f t="shared" si="52"/>
        <v>4.6549521949999999E-2</v>
      </c>
      <c r="X39" s="67"/>
      <c r="Y39" s="68">
        <f t="shared" ref="Y39:Y42" si="77">($E39*W$2*W$4/1000+($E39*$E$75*W$2/60/1000)*$E$77-($E39*W$2/1000/60)*$E$77)</f>
        <v>0.11879271339999999</v>
      </c>
      <c r="Z39" s="67"/>
      <c r="AA39" s="68">
        <f t="shared" si="54"/>
        <v>4.7604392000000002E-2</v>
      </c>
      <c r="AB39" s="67"/>
      <c r="AC39" s="68">
        <f t="shared" ref="AC39:AC42" si="78">($E39*AA$2*AA$4/1000+($E39*$E$75*AA$2/60/1000)*$E$77-($E39*AA$2/1000/60)*$E$77)</f>
        <v>0.121484704</v>
      </c>
      <c r="AD39" s="67"/>
      <c r="AE39" s="68">
        <f t="shared" si="56"/>
        <v>4.7604392000000002E-2</v>
      </c>
      <c r="AF39" s="67"/>
      <c r="AG39" s="68">
        <f t="shared" ref="AG39:AG42" si="79">($E39*AE$2*AE$4/1000+($E39*$E$75*AE$2/60/1000)*$E$77-($E39*AE$2/1000/60)*$E$77)</f>
        <v>0.121484704</v>
      </c>
      <c r="AH39" s="67"/>
      <c r="AI39" s="68">
        <f t="shared" si="58"/>
        <v>4.7604392000000002E-2</v>
      </c>
      <c r="AJ39" s="67"/>
      <c r="AK39" s="68">
        <f t="shared" ref="AK39:AK42" si="80">($E39*AI$2*AI$4/1000+($E39*$E$75*AI$2/60/1000)*$E$77-($E39*AI$2/1000/60)*$E$77)</f>
        <v>0.121484704</v>
      </c>
      <c r="AL39" s="67"/>
      <c r="AM39" s="68">
        <f t="shared" si="60"/>
        <v>4.7604392000000002E-2</v>
      </c>
      <c r="AN39" s="67"/>
      <c r="AO39" s="68">
        <f t="shared" ref="AO39:AO42" si="81">($E39*AM$2*AM$4/1000+($E39*$E$75*AM$2/60/1000)*$E$77-($E39*AM$2/1000/60)*$E$77)</f>
        <v>0.121484704</v>
      </c>
      <c r="AP39" s="67"/>
      <c r="AQ39" s="68">
        <f t="shared" si="62"/>
        <v>4.6549521949999999E-2</v>
      </c>
      <c r="AR39" s="67"/>
      <c r="AS39" s="68">
        <f t="shared" ref="AS39:AS42" si="82">($E39*AQ$2*AQ$4/1000+($E39*$E$75*AQ$2/60/1000)*$E$77-($E39*AQ$2/1000/60)*$E$77)</f>
        <v>0.11879271339999999</v>
      </c>
      <c r="AT39" s="67"/>
      <c r="AU39" s="68">
        <f t="shared" si="64"/>
        <v>4.7604392000000002E-2</v>
      </c>
      <c r="AV39" s="67"/>
      <c r="AW39" s="68">
        <f t="shared" ref="AW39:AW42" si="83">($E39*AU$2*AU$4/1000+($E39*$E$75*AU$2/60/1000)*$E$77-($E39*AU$2/1000/60)*$E$77)</f>
        <v>0.121484704</v>
      </c>
      <c r="AX39" s="67"/>
      <c r="AY39" s="68">
        <f t="shared" si="66"/>
        <v>4.6549521949999999E-2</v>
      </c>
      <c r="AZ39" s="67"/>
      <c r="BA39" s="68">
        <f t="shared" ref="BA39:BA42" si="84">($E39*AY$2*AY$4/1000+($E39*$E$75*AY$2/60/1000)*$E$77-($E39*AY$2/1000/60)*$E$77)</f>
        <v>0.11879271339999999</v>
      </c>
      <c r="BB39" s="67"/>
      <c r="BC39" s="68">
        <f t="shared" si="68"/>
        <v>4.6549521949999999E-2</v>
      </c>
      <c r="BD39" s="67"/>
      <c r="BE39" s="68">
        <f t="shared" ref="BE39:BE42" si="85">($E39*BC$2*BC$4/1000+($E39*$E$75*BC$2/60/1000)*$E$77-($E39*BC$2/1000/60)*$E$77)</f>
        <v>0.11879271339999999</v>
      </c>
      <c r="BF39" s="67"/>
      <c r="BG39" s="68">
        <f t="shared" si="70"/>
        <v>4.6549521949999999E-2</v>
      </c>
      <c r="BH39" s="67"/>
      <c r="BI39" s="68">
        <f t="shared" ref="BI39:BI42" si="86">($E39*BG$2*BG$4/1000+($E39*$E$75*BG$2/60/1000)*$E$77-($E39*BG$2/1000/60)*$E$77)</f>
        <v>0.11879271339999999</v>
      </c>
      <c r="BJ39" s="67"/>
      <c r="BK39" s="68">
        <f t="shared" si="72"/>
        <v>5.5718777000000004E-2</v>
      </c>
      <c r="BL39" s="67"/>
      <c r="BM39" s="68">
        <f t="shared" ref="BM39:BM42" si="87">($E39*BK$2*BK$4/1000+($E39*$E$75*BK$2/60/1000)*$E$77-($E39*BK$2/1000/60)*$E$77)</f>
        <v>0.14219232400000001</v>
      </c>
      <c r="BN39" s="106"/>
      <c r="BO39" s="14"/>
    </row>
    <row r="40" spans="1:67" ht="15" customHeight="1">
      <c r="A40" s="63"/>
      <c r="B40" s="53" t="s">
        <v>197</v>
      </c>
      <c r="C40" s="64"/>
      <c r="D40" s="65" t="s">
        <v>198</v>
      </c>
      <c r="E40" s="70">
        <v>0.47</v>
      </c>
      <c r="F40" s="67"/>
      <c r="G40" s="68">
        <f t="shared" si="44"/>
        <v>0.68713858999999988</v>
      </c>
      <c r="H40" s="67"/>
      <c r="I40" s="68">
        <f t="shared" si="45"/>
        <v>1.7535530799999999</v>
      </c>
      <c r="J40" s="67"/>
      <c r="K40" s="68">
        <f t="shared" si="46"/>
        <v>0.69706287500000008</v>
      </c>
      <c r="L40" s="67"/>
      <c r="M40" s="68">
        <f t="shared" si="74"/>
        <v>1.7788794999999999</v>
      </c>
      <c r="N40" s="67"/>
      <c r="O40" s="68">
        <f t="shared" si="48"/>
        <v>0.69706287500000008</v>
      </c>
      <c r="P40" s="67"/>
      <c r="Q40" s="68">
        <f t="shared" si="75"/>
        <v>1.7788794999999999</v>
      </c>
      <c r="R40" s="67"/>
      <c r="S40" s="68">
        <f t="shared" si="50"/>
        <v>0.83174960000000009</v>
      </c>
      <c r="T40" s="67"/>
      <c r="U40" s="68">
        <f t="shared" si="76"/>
        <v>2.1225952000000001</v>
      </c>
      <c r="V40" s="67"/>
      <c r="W40" s="68">
        <f t="shared" si="52"/>
        <v>0.81331878499999988</v>
      </c>
      <c r="X40" s="67"/>
      <c r="Y40" s="68">
        <f t="shared" si="77"/>
        <v>2.0755604199999995</v>
      </c>
      <c r="Z40" s="67"/>
      <c r="AA40" s="68">
        <f t="shared" si="54"/>
        <v>0.83174960000000009</v>
      </c>
      <c r="AB40" s="67"/>
      <c r="AC40" s="68">
        <f t="shared" si="78"/>
        <v>2.1225952000000001</v>
      </c>
      <c r="AD40" s="67"/>
      <c r="AE40" s="68">
        <f t="shared" si="56"/>
        <v>0.83174960000000009</v>
      </c>
      <c r="AF40" s="67"/>
      <c r="AG40" s="68">
        <f t="shared" si="79"/>
        <v>2.1225952000000001</v>
      </c>
      <c r="AH40" s="67"/>
      <c r="AI40" s="68">
        <f t="shared" si="58"/>
        <v>0.83174960000000009</v>
      </c>
      <c r="AJ40" s="67"/>
      <c r="AK40" s="68">
        <f t="shared" si="80"/>
        <v>2.1225952000000001</v>
      </c>
      <c r="AL40" s="67"/>
      <c r="AM40" s="68">
        <f t="shared" si="60"/>
        <v>0.83174960000000009</v>
      </c>
      <c r="AN40" s="67"/>
      <c r="AO40" s="68">
        <f t="shared" si="81"/>
        <v>2.1225952000000001</v>
      </c>
      <c r="AP40" s="67"/>
      <c r="AQ40" s="68">
        <f t="shared" si="62"/>
        <v>0.81331878499999988</v>
      </c>
      <c r="AR40" s="67"/>
      <c r="AS40" s="68">
        <f t="shared" si="82"/>
        <v>2.0755604199999995</v>
      </c>
      <c r="AT40" s="67"/>
      <c r="AU40" s="68">
        <f t="shared" si="64"/>
        <v>0.83174960000000009</v>
      </c>
      <c r="AV40" s="67"/>
      <c r="AW40" s="68">
        <f t="shared" si="83"/>
        <v>2.1225952000000001</v>
      </c>
      <c r="AX40" s="67"/>
      <c r="AY40" s="68">
        <f t="shared" si="66"/>
        <v>0.81331878499999988</v>
      </c>
      <c r="AZ40" s="67"/>
      <c r="BA40" s="68">
        <f t="shared" si="84"/>
        <v>2.0755604199999995</v>
      </c>
      <c r="BB40" s="67"/>
      <c r="BC40" s="68">
        <f t="shared" si="68"/>
        <v>0.81331878499999988</v>
      </c>
      <c r="BD40" s="67"/>
      <c r="BE40" s="68">
        <f t="shared" si="85"/>
        <v>2.0755604199999995</v>
      </c>
      <c r="BF40" s="67"/>
      <c r="BG40" s="68">
        <f t="shared" si="70"/>
        <v>0.81331878499999988</v>
      </c>
      <c r="BH40" s="67"/>
      <c r="BI40" s="68">
        <f t="shared" si="86"/>
        <v>2.0755604199999995</v>
      </c>
      <c r="BJ40" s="67"/>
      <c r="BK40" s="68">
        <f t="shared" si="72"/>
        <v>0.97352510000000003</v>
      </c>
      <c r="BL40" s="67"/>
      <c r="BM40" s="68">
        <f t="shared" si="87"/>
        <v>2.4844012000000002</v>
      </c>
      <c r="BN40" s="106"/>
      <c r="BO40" s="14"/>
    </row>
    <row r="41" spans="1:67" ht="15" customHeight="1">
      <c r="A41" s="63"/>
      <c r="B41" s="53" t="s">
        <v>199</v>
      </c>
      <c r="C41" s="64"/>
      <c r="D41" s="69" t="s">
        <v>200</v>
      </c>
      <c r="E41" s="71">
        <v>0.10539999999999999</v>
      </c>
      <c r="F41" s="67"/>
      <c r="G41" s="68">
        <f t="shared" si="44"/>
        <v>0.15409448379999999</v>
      </c>
      <c r="H41" s="67"/>
      <c r="I41" s="68">
        <f t="shared" si="45"/>
        <v>0.39324360559999999</v>
      </c>
      <c r="J41" s="67"/>
      <c r="K41" s="68">
        <f t="shared" si="46"/>
        <v>0.15632005749999997</v>
      </c>
      <c r="L41" s="67"/>
      <c r="M41" s="68">
        <f t="shared" si="74"/>
        <v>0.39892318999999998</v>
      </c>
      <c r="N41" s="67"/>
      <c r="O41" s="68">
        <f t="shared" si="48"/>
        <v>0.15632005749999997</v>
      </c>
      <c r="P41" s="67"/>
      <c r="Q41" s="68">
        <f t="shared" si="75"/>
        <v>0.39892318999999998</v>
      </c>
      <c r="R41" s="67"/>
      <c r="S41" s="68">
        <f t="shared" si="50"/>
        <v>0.18652427200000002</v>
      </c>
      <c r="T41" s="67"/>
      <c r="U41" s="68">
        <f t="shared" si="76"/>
        <v>0.47600326399999998</v>
      </c>
      <c r="V41" s="67"/>
      <c r="W41" s="68">
        <f t="shared" si="52"/>
        <v>0.18239106369999999</v>
      </c>
      <c r="X41" s="67"/>
      <c r="Y41" s="68">
        <f t="shared" si="77"/>
        <v>0.46545546439999996</v>
      </c>
      <c r="Z41" s="67"/>
      <c r="AA41" s="68">
        <f t="shared" si="54"/>
        <v>0.18652427200000002</v>
      </c>
      <c r="AB41" s="67"/>
      <c r="AC41" s="68">
        <f t="shared" si="78"/>
        <v>0.47600326399999998</v>
      </c>
      <c r="AD41" s="67"/>
      <c r="AE41" s="68">
        <f t="shared" si="56"/>
        <v>0.18652427200000002</v>
      </c>
      <c r="AF41" s="67"/>
      <c r="AG41" s="68">
        <f t="shared" si="79"/>
        <v>0.47600326399999998</v>
      </c>
      <c r="AH41" s="67"/>
      <c r="AI41" s="68">
        <f t="shared" si="58"/>
        <v>0.18652427200000002</v>
      </c>
      <c r="AJ41" s="67"/>
      <c r="AK41" s="68">
        <f t="shared" si="80"/>
        <v>0.47600326399999998</v>
      </c>
      <c r="AL41" s="67"/>
      <c r="AM41" s="68">
        <f t="shared" si="60"/>
        <v>0.18652427200000002</v>
      </c>
      <c r="AN41" s="67"/>
      <c r="AO41" s="68">
        <f t="shared" si="81"/>
        <v>0.47600326399999998</v>
      </c>
      <c r="AP41" s="67"/>
      <c r="AQ41" s="68">
        <f t="shared" si="62"/>
        <v>0.18239106369999999</v>
      </c>
      <c r="AR41" s="67"/>
      <c r="AS41" s="68">
        <f t="shared" si="82"/>
        <v>0.46545546439999996</v>
      </c>
      <c r="AT41" s="67"/>
      <c r="AU41" s="68">
        <f t="shared" si="64"/>
        <v>0.18652427200000002</v>
      </c>
      <c r="AV41" s="67"/>
      <c r="AW41" s="68">
        <f t="shared" si="83"/>
        <v>0.47600326399999998</v>
      </c>
      <c r="AX41" s="67"/>
      <c r="AY41" s="68">
        <f t="shared" si="66"/>
        <v>0.18239106369999999</v>
      </c>
      <c r="AZ41" s="67"/>
      <c r="BA41" s="68">
        <f t="shared" si="84"/>
        <v>0.46545546439999996</v>
      </c>
      <c r="BB41" s="67"/>
      <c r="BC41" s="68">
        <f t="shared" si="68"/>
        <v>0.18239106369999999</v>
      </c>
      <c r="BD41" s="67"/>
      <c r="BE41" s="68">
        <f t="shared" si="85"/>
        <v>0.46545546439999996</v>
      </c>
      <c r="BF41" s="67"/>
      <c r="BG41" s="68">
        <f t="shared" si="70"/>
        <v>0.18239106369999999</v>
      </c>
      <c r="BH41" s="67"/>
      <c r="BI41" s="68">
        <f t="shared" si="86"/>
        <v>0.46545546439999996</v>
      </c>
      <c r="BJ41" s="67"/>
      <c r="BK41" s="68">
        <f t="shared" si="72"/>
        <v>0.21831818199999997</v>
      </c>
      <c r="BL41" s="67"/>
      <c r="BM41" s="68">
        <f t="shared" si="87"/>
        <v>0.55714018399999987</v>
      </c>
      <c r="BN41" s="106"/>
      <c r="BO41" s="14"/>
    </row>
    <row r="42" spans="1:67" ht="15" customHeight="1">
      <c r="A42" s="63"/>
      <c r="B42" s="53" t="s">
        <v>201</v>
      </c>
      <c r="C42" s="64"/>
      <c r="D42" s="69" t="s">
        <v>202</v>
      </c>
      <c r="E42" s="71">
        <v>4.24E-2</v>
      </c>
      <c r="F42" s="67"/>
      <c r="G42" s="68">
        <f t="shared" si="44"/>
        <v>6.1988672800000005E-2</v>
      </c>
      <c r="H42" s="67"/>
      <c r="I42" s="68">
        <f t="shared" si="45"/>
        <v>0.15819287360000003</v>
      </c>
      <c r="J42" s="67"/>
      <c r="K42" s="68">
        <f t="shared" si="46"/>
        <v>6.2883970000000011E-2</v>
      </c>
      <c r="L42" s="67"/>
      <c r="M42" s="68">
        <f t="shared" si="74"/>
        <v>0.16047764000000003</v>
      </c>
      <c r="N42" s="67"/>
      <c r="O42" s="68">
        <f t="shared" si="48"/>
        <v>6.2883970000000011E-2</v>
      </c>
      <c r="P42" s="67"/>
      <c r="Q42" s="68">
        <f t="shared" si="75"/>
        <v>0.16047764000000003</v>
      </c>
      <c r="R42" s="67"/>
      <c r="S42" s="68">
        <f t="shared" si="50"/>
        <v>7.5034431999999998E-2</v>
      </c>
      <c r="T42" s="67"/>
      <c r="U42" s="68">
        <f t="shared" si="76"/>
        <v>0.191485184</v>
      </c>
      <c r="V42" s="67"/>
      <c r="W42" s="68">
        <f t="shared" si="52"/>
        <v>7.3371737199999995E-2</v>
      </c>
      <c r="X42" s="67"/>
      <c r="Y42" s="68">
        <f t="shared" si="77"/>
        <v>0.18724204639999997</v>
      </c>
      <c r="Z42" s="67"/>
      <c r="AA42" s="68">
        <f t="shared" si="54"/>
        <v>7.5034431999999998E-2</v>
      </c>
      <c r="AB42" s="67"/>
      <c r="AC42" s="68">
        <f t="shared" si="78"/>
        <v>0.191485184</v>
      </c>
      <c r="AD42" s="67"/>
      <c r="AE42" s="68">
        <f t="shared" si="56"/>
        <v>7.5034431999999998E-2</v>
      </c>
      <c r="AF42" s="67"/>
      <c r="AG42" s="68">
        <f t="shared" si="79"/>
        <v>0.191485184</v>
      </c>
      <c r="AH42" s="67"/>
      <c r="AI42" s="68">
        <f t="shared" si="58"/>
        <v>7.5034431999999998E-2</v>
      </c>
      <c r="AJ42" s="67"/>
      <c r="AK42" s="68">
        <f t="shared" si="80"/>
        <v>0.191485184</v>
      </c>
      <c r="AL42" s="67"/>
      <c r="AM42" s="68">
        <f t="shared" si="60"/>
        <v>7.5034431999999998E-2</v>
      </c>
      <c r="AN42" s="67"/>
      <c r="AO42" s="68">
        <f t="shared" si="81"/>
        <v>0.191485184</v>
      </c>
      <c r="AP42" s="67"/>
      <c r="AQ42" s="68">
        <f t="shared" si="62"/>
        <v>7.3371737199999995E-2</v>
      </c>
      <c r="AR42" s="67"/>
      <c r="AS42" s="68">
        <f t="shared" si="82"/>
        <v>0.18724204639999997</v>
      </c>
      <c r="AT42" s="67"/>
      <c r="AU42" s="68">
        <f t="shared" si="64"/>
        <v>7.5034431999999998E-2</v>
      </c>
      <c r="AV42" s="67"/>
      <c r="AW42" s="68">
        <f t="shared" si="83"/>
        <v>0.191485184</v>
      </c>
      <c r="AX42" s="67"/>
      <c r="AY42" s="68">
        <f t="shared" si="66"/>
        <v>7.3371737199999995E-2</v>
      </c>
      <c r="AZ42" s="67"/>
      <c r="BA42" s="68">
        <f t="shared" si="84"/>
        <v>0.18724204639999997</v>
      </c>
      <c r="BB42" s="67"/>
      <c r="BC42" s="68">
        <f t="shared" si="68"/>
        <v>7.3371737199999995E-2</v>
      </c>
      <c r="BD42" s="67"/>
      <c r="BE42" s="68">
        <f t="shared" si="85"/>
        <v>0.18724204639999997</v>
      </c>
      <c r="BF42" s="67"/>
      <c r="BG42" s="68">
        <f t="shared" si="70"/>
        <v>7.3371737199999995E-2</v>
      </c>
      <c r="BH42" s="67"/>
      <c r="BI42" s="68">
        <f t="shared" si="86"/>
        <v>0.18724204639999997</v>
      </c>
      <c r="BJ42" s="67"/>
      <c r="BK42" s="68">
        <f t="shared" si="72"/>
        <v>8.7824392000000015E-2</v>
      </c>
      <c r="BL42" s="67"/>
      <c r="BM42" s="68">
        <f t="shared" si="87"/>
        <v>0.22412470400000001</v>
      </c>
      <c r="BN42" s="106"/>
      <c r="BO42" s="14"/>
    </row>
    <row r="43" spans="1:67" ht="15" customHeight="1">
      <c r="A43" s="59" t="s">
        <v>203</v>
      </c>
      <c r="B43" s="75"/>
      <c r="C43" s="53"/>
      <c r="D43" s="17"/>
      <c r="E43" s="61"/>
      <c r="F43" s="61"/>
      <c r="G43" s="89"/>
      <c r="H43" s="17"/>
      <c r="I43" s="89"/>
      <c r="J43" s="17"/>
      <c r="K43" s="89"/>
      <c r="L43" s="17"/>
      <c r="M43" s="89"/>
      <c r="N43" s="17"/>
      <c r="O43" s="89"/>
      <c r="P43" s="17"/>
      <c r="Q43" s="89"/>
      <c r="R43" s="17"/>
      <c r="S43" s="89"/>
      <c r="T43" s="17"/>
      <c r="U43" s="89"/>
      <c r="V43" s="17"/>
      <c r="W43" s="89"/>
      <c r="X43" s="17"/>
      <c r="Y43" s="89"/>
      <c r="Z43" s="17"/>
      <c r="AA43" s="89"/>
      <c r="AB43" s="17"/>
      <c r="AC43" s="89"/>
      <c r="AD43" s="17"/>
      <c r="AE43" s="89"/>
      <c r="AF43" s="17"/>
      <c r="AG43" s="89"/>
      <c r="AH43" s="17"/>
      <c r="AI43" s="89"/>
      <c r="AJ43" s="17"/>
      <c r="AK43" s="89"/>
      <c r="AL43" s="17"/>
      <c r="AM43" s="89"/>
      <c r="AN43" s="17"/>
      <c r="AO43" s="89"/>
      <c r="AP43" s="17"/>
      <c r="AQ43" s="89"/>
      <c r="AR43" s="17"/>
      <c r="AS43" s="89"/>
      <c r="AT43" s="17"/>
      <c r="AU43" s="89"/>
      <c r="AV43" s="17"/>
      <c r="AW43" s="89"/>
      <c r="AX43" s="17"/>
      <c r="AY43" s="89"/>
      <c r="AZ43" s="17"/>
      <c r="BA43" s="89"/>
      <c r="BB43" s="17"/>
      <c r="BC43" s="89"/>
      <c r="BD43" s="17"/>
      <c r="BE43" s="89"/>
      <c r="BF43" s="17"/>
      <c r="BG43" s="89"/>
      <c r="BH43" s="17"/>
      <c r="BI43" s="89"/>
      <c r="BJ43" s="17"/>
      <c r="BK43" s="89"/>
      <c r="BL43" s="17"/>
      <c r="BM43" s="89"/>
      <c r="BN43" s="107"/>
      <c r="BO43" s="14"/>
    </row>
    <row r="44" spans="1:67" ht="15" customHeight="1">
      <c r="A44" s="63"/>
      <c r="B44" s="53" t="s">
        <v>204</v>
      </c>
      <c r="C44" s="64"/>
      <c r="D44" s="69" t="s">
        <v>205</v>
      </c>
      <c r="E44" s="71">
        <v>0.8</v>
      </c>
      <c r="F44" s="67"/>
      <c r="G44" s="68">
        <f t="shared" ref="G44:G45" si="88">($E44*G$2*G$3/1000+($E44*$E$68*G$2/60/1000)*$E$70-($E44*G$2/1000/60)*$E$70)</f>
        <v>1.1695975999999999</v>
      </c>
      <c r="H44" s="67"/>
      <c r="I44" s="68">
        <f t="shared" ref="I44:I45" si="89">($E44*G$2*G$4/1000+($E44*$E$75*G$2/60/1000)*$E$77-($E44*G$2/1000/60)*$E$77)</f>
        <v>2.9847712</v>
      </c>
      <c r="J44" s="67"/>
      <c r="K44" s="68">
        <f t="shared" ref="K44:K45" si="90">($E44*K$2*K$3/1000+($E44*$E$68*K$2/60/1000)*$E$70-($E44*K$2/1000/60)*$E$70)</f>
        <v>1.1864899999999998</v>
      </c>
      <c r="L44" s="67"/>
      <c r="M44" s="68">
        <f t="shared" ref="M44:M45" si="91">($E44*K$2*K$4/1000+($E44*$E$75*K$2/60/1000)*$E$77-($E44*K$2/1000/60)*$E$77)</f>
        <v>3.0278800000000001</v>
      </c>
      <c r="N44" s="67"/>
      <c r="O44" s="68">
        <f t="shared" ref="O44:O45" si="92">($E44*O$2*O$3/1000+($E44*$E$68*O$2/60/1000)*$E$70-($E44*O$2/1000/60)*$E$70)</f>
        <v>1.1864899999999998</v>
      </c>
      <c r="P44" s="67"/>
      <c r="Q44" s="68">
        <f t="shared" ref="Q44:Q45" si="93">($E44*O$2*O$4/1000+($E44*$E$75*O$2/60/1000)*$E$77-($E44*O$2/1000/60)*$E$77)</f>
        <v>3.0278800000000001</v>
      </c>
      <c r="R44" s="67"/>
      <c r="S44" s="68">
        <f t="shared" ref="S44:S45" si="94">($E44*S$2*S$3/1000+($E44*$E$68*S$2/60/1000)*$E$70-($E44*S$2/1000/60)*$E$70)</f>
        <v>1.4157439999999999</v>
      </c>
      <c r="T44" s="67"/>
      <c r="U44" s="68">
        <f t="shared" ref="U44:U45" si="95">($E44*S$2*S$4/1000+($E44*$E$75*S$2/60/1000)*$E$77-($E44*S$2/1000/60)*$E$77)</f>
        <v>3.6129280000000001</v>
      </c>
      <c r="V44" s="67"/>
      <c r="W44" s="68">
        <f t="shared" ref="W44:W45" si="96">($E44*W$2*W$3/1000+($E44*$E$68*W$2/60/1000)*$E$70-($E44*W$2/1000/60)*$E$70)</f>
        <v>1.3843724000000004</v>
      </c>
      <c r="X44" s="67"/>
      <c r="Y44" s="68">
        <f t="shared" ref="Y44:Y45" si="97">($E44*W$2*W$4/1000+($E44*$E$75*W$2/60/1000)*$E$77-($E44*W$2/1000/60)*$E$77)</f>
        <v>3.5328688000000001</v>
      </c>
      <c r="Z44" s="67"/>
      <c r="AA44" s="68">
        <f t="shared" ref="AA44:AA45" si="98">($E44*AA$2*AA$3/1000+($E44*$E$68*AA$2/60/1000)*$E$70-($E44*AA$2/1000/60)*$E$70)</f>
        <v>1.4157439999999999</v>
      </c>
      <c r="AB44" s="67"/>
      <c r="AC44" s="68">
        <f t="shared" ref="AC44:AC45" si="99">($E44*AA$2*AA$4/1000+($E44*$E$75*AA$2/60/1000)*$E$77-($E44*AA$2/1000/60)*$E$77)</f>
        <v>3.6129280000000001</v>
      </c>
      <c r="AD44" s="67"/>
      <c r="AE44" s="68">
        <f t="shared" ref="AE44:AE45" si="100">($E44*AE$2*AE$3/1000+($E44*$E$68*AE$2/60/1000)*$E$70-($E44*AE$2/1000/60)*$E$70)</f>
        <v>1.4157439999999999</v>
      </c>
      <c r="AF44" s="67"/>
      <c r="AG44" s="68">
        <f t="shared" ref="AG44:AG45" si="101">($E44*AE$2*AE$4/1000+($E44*$E$75*AE$2/60/1000)*$E$77-($E44*AE$2/1000/60)*$E$77)</f>
        <v>3.6129280000000001</v>
      </c>
      <c r="AH44" s="67"/>
      <c r="AI44" s="68">
        <f t="shared" ref="AI44:AI45" si="102">($E44*AI$2*AI$3/1000+($E44*$E$68*AI$2/60/1000)*$E$70-($E44*AI$2/1000/60)*$E$70)</f>
        <v>1.4157439999999999</v>
      </c>
      <c r="AJ44" s="67"/>
      <c r="AK44" s="68">
        <f t="shared" ref="AK44:AK45" si="103">($E44*AI$2*AI$4/1000+($E44*$E$75*AI$2/60/1000)*$E$77-($E44*AI$2/1000/60)*$E$77)</f>
        <v>3.6129280000000001</v>
      </c>
      <c r="AL44" s="67"/>
      <c r="AM44" s="68">
        <f t="shared" ref="AM44:AM45" si="104">($E44*AM$2*AM$3/1000+($E44*$E$68*AM$2/60/1000)*$E$70-($E44*AM$2/1000/60)*$E$70)</f>
        <v>1.4157439999999999</v>
      </c>
      <c r="AN44" s="67"/>
      <c r="AO44" s="68">
        <f t="shared" ref="AO44:AO45" si="105">($E44*AM$2*AM$4/1000+($E44*$E$75*AM$2/60/1000)*$E$77-($E44*AM$2/1000/60)*$E$77)</f>
        <v>3.6129280000000001</v>
      </c>
      <c r="AP44" s="67"/>
      <c r="AQ44" s="68">
        <f t="shared" ref="AQ44:AQ45" si="106">($E44*AQ$2*AQ$3/1000+($E44*$E$68*AQ$2/60/1000)*$E$70-($E44*AQ$2/1000/60)*$E$70)</f>
        <v>1.3843724000000004</v>
      </c>
      <c r="AR44" s="67"/>
      <c r="AS44" s="68">
        <f t="shared" ref="AS44:AS45" si="107">($E44*AQ$2*AQ$4/1000+($E44*$E$75*AQ$2/60/1000)*$E$77-($E44*AQ$2/1000/60)*$E$77)</f>
        <v>3.5328688000000001</v>
      </c>
      <c r="AT44" s="67"/>
      <c r="AU44" s="68">
        <f t="shared" ref="AU44:AU45" si="108">($E44*AU$2*AU$3/1000+($E44*$E$68*AU$2/60/1000)*$E$70-($E44*AU$2/1000/60)*$E$70)</f>
        <v>1.4157439999999999</v>
      </c>
      <c r="AV44" s="67"/>
      <c r="AW44" s="68">
        <f t="shared" ref="AW44:AW45" si="109">($E44*AU$2*AU$4/1000+($E44*$E$75*AU$2/60/1000)*$E$77-($E44*AU$2/1000/60)*$E$77)</f>
        <v>3.6129280000000001</v>
      </c>
      <c r="AX44" s="67"/>
      <c r="AY44" s="68">
        <f t="shared" ref="AY44:AY45" si="110">($E44*AY$2*AY$3/1000+($E44*$E$68*AY$2/60/1000)*$E$70-($E44*AY$2/1000/60)*$E$70)</f>
        <v>1.3843724000000004</v>
      </c>
      <c r="AZ44" s="67"/>
      <c r="BA44" s="68">
        <f t="shared" ref="BA44:BA45" si="111">($E44*AY$2*AY$4/1000+($E44*$E$75*AY$2/60/1000)*$E$77-($E44*AY$2/1000/60)*$E$77)</f>
        <v>3.5328688000000001</v>
      </c>
      <c r="BB44" s="67"/>
      <c r="BC44" s="68">
        <f t="shared" ref="BC44:BC45" si="112">($E44*BC$2*BC$3/1000+($E44*$E$68*BC$2/60/1000)*$E$70-($E44*BC$2/1000/60)*$E$70)</f>
        <v>1.3843724000000004</v>
      </c>
      <c r="BD44" s="67"/>
      <c r="BE44" s="68">
        <f t="shared" ref="BE44:BE45" si="113">($E44*BC$2*BC$4/1000+($E44*$E$75*BC$2/60/1000)*$E$77-($E44*BC$2/1000/60)*$E$77)</f>
        <v>3.5328688000000001</v>
      </c>
      <c r="BF44" s="67"/>
      <c r="BG44" s="68">
        <f t="shared" ref="BG44:BG45" si="114">($E44*BG$2*BG$3/1000+($E44*$E$68*BG$2/60/1000)*$E$70-($E44*BG$2/1000/60)*$E$70)</f>
        <v>1.3843724000000004</v>
      </c>
      <c r="BH44" s="67"/>
      <c r="BI44" s="68">
        <f t="shared" ref="BI44:BI45" si="115">($E44*BG$2*BG$4/1000+($E44*$E$75*BG$2/60/1000)*$E$77-($E44*BG$2/1000/60)*$E$77)</f>
        <v>3.5328688000000001</v>
      </c>
      <c r="BJ44" s="67"/>
      <c r="BK44" s="68">
        <f t="shared" ref="BK44:BK45" si="116">($E44*BK$2*BK$3/1000+($E44*$E$68*BK$2/60/1000)*$E$70-($E44*BK$2/1000/60)*$E$70)</f>
        <v>1.6570639999999999</v>
      </c>
      <c r="BL44" s="67"/>
      <c r="BM44" s="68">
        <f t="shared" ref="BM44:BM45" si="117">($E44*BK$2*BK$4/1000+($E44*$E$75*BK$2/60/1000)*$E$77-($E44*BK$2/1000/60)*$E$77)</f>
        <v>4.2287679999999996</v>
      </c>
      <c r="BN44" s="106"/>
      <c r="BO44" s="14"/>
    </row>
    <row r="45" spans="1:67" ht="15" customHeight="1">
      <c r="A45" s="63"/>
      <c r="B45" s="53" t="s">
        <v>206</v>
      </c>
      <c r="C45" s="64"/>
      <c r="D45" s="69" t="s">
        <v>207</v>
      </c>
      <c r="E45" s="71">
        <v>0.18629999999999999</v>
      </c>
      <c r="F45" s="67"/>
      <c r="G45" s="68">
        <f t="shared" si="88"/>
        <v>0.27237004110000002</v>
      </c>
      <c r="H45" s="67"/>
      <c r="I45" s="68">
        <f t="shared" si="89"/>
        <v>0.69507859319999998</v>
      </c>
      <c r="J45" s="67"/>
      <c r="K45" s="68">
        <f t="shared" si="90"/>
        <v>0.27630385875000002</v>
      </c>
      <c r="L45" s="67"/>
      <c r="M45" s="68">
        <f t="shared" si="91"/>
        <v>0.70511755500000017</v>
      </c>
      <c r="N45" s="67"/>
      <c r="O45" s="68">
        <f t="shared" si="92"/>
        <v>0.27630385875000002</v>
      </c>
      <c r="P45" s="67"/>
      <c r="Q45" s="68">
        <f t="shared" si="93"/>
        <v>0.70511755500000017</v>
      </c>
      <c r="R45" s="67"/>
      <c r="S45" s="68">
        <f t="shared" si="94"/>
        <v>0.32969138399999998</v>
      </c>
      <c r="T45" s="67"/>
      <c r="U45" s="68">
        <f t="shared" si="95"/>
        <v>0.84136060800000001</v>
      </c>
      <c r="V45" s="67"/>
      <c r="W45" s="68">
        <f t="shared" si="96"/>
        <v>0.32238572264999998</v>
      </c>
      <c r="X45" s="67"/>
      <c r="Y45" s="68">
        <f t="shared" si="97"/>
        <v>0.82271682179999994</v>
      </c>
      <c r="Z45" s="67"/>
      <c r="AA45" s="68">
        <f t="shared" si="98"/>
        <v>0.32969138399999998</v>
      </c>
      <c r="AB45" s="67"/>
      <c r="AC45" s="68">
        <f t="shared" si="99"/>
        <v>0.84136060800000001</v>
      </c>
      <c r="AD45" s="67"/>
      <c r="AE45" s="68">
        <f t="shared" si="100"/>
        <v>0.32969138399999998</v>
      </c>
      <c r="AF45" s="67"/>
      <c r="AG45" s="68">
        <f t="shared" si="101"/>
        <v>0.84136060800000001</v>
      </c>
      <c r="AH45" s="67"/>
      <c r="AI45" s="68">
        <f t="shared" si="102"/>
        <v>0.32969138399999998</v>
      </c>
      <c r="AJ45" s="67"/>
      <c r="AK45" s="68">
        <f t="shared" si="103"/>
        <v>0.84136060800000001</v>
      </c>
      <c r="AL45" s="67"/>
      <c r="AM45" s="68">
        <f t="shared" si="104"/>
        <v>0.32969138399999998</v>
      </c>
      <c r="AN45" s="67"/>
      <c r="AO45" s="68">
        <f t="shared" si="105"/>
        <v>0.84136060800000001</v>
      </c>
      <c r="AP45" s="67"/>
      <c r="AQ45" s="68">
        <f t="shared" si="106"/>
        <v>0.32238572264999998</v>
      </c>
      <c r="AR45" s="67"/>
      <c r="AS45" s="68">
        <f t="shared" si="107"/>
        <v>0.82271682179999994</v>
      </c>
      <c r="AT45" s="67"/>
      <c r="AU45" s="68">
        <f t="shared" si="108"/>
        <v>0.32969138399999998</v>
      </c>
      <c r="AV45" s="67"/>
      <c r="AW45" s="68">
        <f t="shared" si="109"/>
        <v>0.84136060800000001</v>
      </c>
      <c r="AX45" s="67"/>
      <c r="AY45" s="68">
        <f t="shared" si="110"/>
        <v>0.32238572264999998</v>
      </c>
      <c r="AZ45" s="67"/>
      <c r="BA45" s="68">
        <f t="shared" si="111"/>
        <v>0.82271682179999994</v>
      </c>
      <c r="BB45" s="67"/>
      <c r="BC45" s="68">
        <f t="shared" si="112"/>
        <v>0.32238572264999998</v>
      </c>
      <c r="BD45" s="67"/>
      <c r="BE45" s="68">
        <f t="shared" si="113"/>
        <v>0.82271682179999994</v>
      </c>
      <c r="BF45" s="67"/>
      <c r="BG45" s="68">
        <f t="shared" si="114"/>
        <v>0.32238572264999998</v>
      </c>
      <c r="BH45" s="67"/>
      <c r="BI45" s="68">
        <f t="shared" si="115"/>
        <v>0.82271682179999994</v>
      </c>
      <c r="BJ45" s="67"/>
      <c r="BK45" s="68">
        <f t="shared" si="116"/>
        <v>0.38588877900000002</v>
      </c>
      <c r="BL45" s="67"/>
      <c r="BM45" s="68">
        <f t="shared" si="117"/>
        <v>0.98477434800000008</v>
      </c>
      <c r="BN45" s="106"/>
      <c r="BO45" s="14"/>
    </row>
    <row r="46" spans="1:67" ht="15" customHeight="1">
      <c r="A46" s="59" t="s">
        <v>208</v>
      </c>
      <c r="B46" s="75"/>
      <c r="C46" s="53"/>
      <c r="D46" s="17"/>
      <c r="E46" s="61"/>
      <c r="F46" s="61"/>
      <c r="G46" s="89"/>
      <c r="H46" s="17"/>
      <c r="I46" s="89"/>
      <c r="J46" s="17"/>
      <c r="K46" s="89"/>
      <c r="L46" s="17"/>
      <c r="M46" s="89"/>
      <c r="N46" s="17"/>
      <c r="O46" s="89"/>
      <c r="P46" s="17"/>
      <c r="Q46" s="89"/>
      <c r="R46" s="17"/>
      <c r="S46" s="89"/>
      <c r="T46" s="17"/>
      <c r="U46" s="89"/>
      <c r="V46" s="17"/>
      <c r="W46" s="89"/>
      <c r="X46" s="17"/>
      <c r="Y46" s="89"/>
      <c r="Z46" s="17"/>
      <c r="AA46" s="89"/>
      <c r="AB46" s="17"/>
      <c r="AC46" s="89"/>
      <c r="AD46" s="17"/>
      <c r="AE46" s="89"/>
      <c r="AF46" s="17"/>
      <c r="AG46" s="89"/>
      <c r="AH46" s="17"/>
      <c r="AI46" s="89"/>
      <c r="AJ46" s="17"/>
      <c r="AK46" s="89"/>
      <c r="AL46" s="17"/>
      <c r="AM46" s="89"/>
      <c r="AN46" s="17"/>
      <c r="AO46" s="89"/>
      <c r="AP46" s="17"/>
      <c r="AQ46" s="89"/>
      <c r="AR46" s="17"/>
      <c r="AS46" s="89"/>
      <c r="AT46" s="17"/>
      <c r="AU46" s="89"/>
      <c r="AV46" s="17"/>
      <c r="AW46" s="89"/>
      <c r="AX46" s="17"/>
      <c r="AY46" s="89"/>
      <c r="AZ46" s="17"/>
      <c r="BA46" s="89"/>
      <c r="BB46" s="17"/>
      <c r="BC46" s="89"/>
      <c r="BD46" s="17"/>
      <c r="BE46" s="89"/>
      <c r="BF46" s="17"/>
      <c r="BG46" s="89"/>
      <c r="BH46" s="17"/>
      <c r="BI46" s="89"/>
      <c r="BJ46" s="17"/>
      <c r="BK46" s="89"/>
      <c r="BL46" s="17"/>
      <c r="BM46" s="89"/>
      <c r="BN46" s="107"/>
      <c r="BO46" s="14"/>
    </row>
    <row r="47" spans="1:67" ht="15" customHeight="1">
      <c r="A47" s="63"/>
      <c r="B47" s="53" t="s">
        <v>250</v>
      </c>
      <c r="C47" s="64"/>
      <c r="D47" s="65" t="s">
        <v>251</v>
      </c>
      <c r="E47" s="70">
        <v>4.8541323701614526E-5</v>
      </c>
      <c r="F47" s="67"/>
      <c r="G47" s="68">
        <f t="shared" ref="G47:G61" si="118">($E47*G$2*G$3/1000+($E47*$E$68*G$2/60/1000)*$E$70-($E47*G$2/1000/60)*$E$70)</f>
        <v>7.0967269627789334E-5</v>
      </c>
      <c r="H47" s="67"/>
      <c r="I47" s="68">
        <f t="shared" ref="I47:I61" si="119">($E47*G$2*G$4/1000+($E47*$E$75*G$2/60/1000)*$E$77-($E47*G$2/1000/60)*$E$77)</f>
        <v>1.8110593124307054E-4</v>
      </c>
      <c r="J47" s="67"/>
      <c r="K47" s="68">
        <f t="shared" ref="K47:K61" si="120">($E47*K$2*K$3/1000+($E47*$E$68*K$2/60/1000)*$E$70-($E47*K$2/1000/60)*$E$70)</f>
        <v>7.1992243948410773E-5</v>
      </c>
      <c r="L47" s="67"/>
      <c r="M47" s="68">
        <f t="shared" ref="M47:M61" si="121">($E47*K$2*K$4/1000+($E47*$E$75*K$2/60/1000)*$E$77-($E47*K$2/1000/60)*$E$77)</f>
        <v>1.8372162901205574E-4</v>
      </c>
      <c r="N47" s="67"/>
      <c r="O47" s="68">
        <f t="shared" ref="O47:O61" si="122">($E47*O$2*O$3/1000+($E47*$E$68*O$2/60/1000)*$E$70-($E47*O$2/1000/60)*$E$70)</f>
        <v>7.1992243948410773E-5</v>
      </c>
      <c r="P47" s="67"/>
      <c r="Q47" s="68">
        <f t="shared" ref="Q47:Q61" si="123">($E47*O$2*O$4/1000+($E47*$E$75*O$2/60/1000)*$E$77-($E47*O$2/1000/60)*$E$77)</f>
        <v>1.8372162901205574E-4</v>
      </c>
      <c r="R47" s="67"/>
      <c r="S47" s="68">
        <f t="shared" ref="S47:S61" si="124">($E47*S$2*S$3/1000+($E47*$E$68*S$2/60/1000)*$E$70-($E47*S$2/1000/60)*$E$70)</f>
        <v>8.5902609728273179E-5</v>
      </c>
      <c r="T47" s="67"/>
      <c r="U47" s="68">
        <f t="shared" ref="U47:U61" si="125">($E47*S$2*S$4/1000+($E47*$E$75*S$2/60/1000)*$E$77-($E47*S$2/1000/60)*$E$77)</f>
        <v>2.1922038444828343E-4</v>
      </c>
      <c r="V47" s="67"/>
      <c r="W47" s="68">
        <f t="shared" ref="W47:W61" si="126">($E47*W$2*W$3/1000+($E47*$E$68*W$2/60/1000)*$E$70-($E47*W$2/1000/60)*$E$70)</f>
        <v>8.3999085989976241E-5</v>
      </c>
      <c r="X47" s="67"/>
      <c r="Y47" s="68">
        <f t="shared" ref="Y47:Y61" si="127">($E47*W$2*W$4/1000+($E47*$E$75*W$2/60/1000)*$E$77-($E47*W$2/1000/60)*$E$77)</f>
        <v>2.1436266002016805E-4</v>
      </c>
      <c r="Z47" s="67"/>
      <c r="AA47" s="68">
        <f t="shared" ref="AA47:AA61" si="128">($E47*AA$2*AA$3/1000+($E47*$E$68*AA$2/60/1000)*$E$70-($E47*AA$2/1000/60)*$E$70)</f>
        <v>8.5902609728273179E-5</v>
      </c>
      <c r="AB47" s="67"/>
      <c r="AC47" s="68">
        <f t="shared" ref="AC47:AC61" si="129">($E47*AA$2*AA$4/1000+($E47*$E$75*AA$2/60/1000)*$E$77-($E47*AA$2/1000/60)*$E$77)</f>
        <v>2.1922038444828343E-4</v>
      </c>
      <c r="AD47" s="67"/>
      <c r="AE47" s="68">
        <f t="shared" ref="AE47:AE61" si="130">($E47*AE$2*AE$3/1000+($E47*$E$68*AE$2/60/1000)*$E$70-($E47*AE$2/1000/60)*$E$70)</f>
        <v>8.5902609728273179E-5</v>
      </c>
      <c r="AF47" s="67"/>
      <c r="AG47" s="68">
        <f t="shared" ref="AG47:AG61" si="131">($E47*AE$2*AE$4/1000+($E47*$E$75*AE$2/60/1000)*$E$77-($E47*AE$2/1000/60)*$E$77)</f>
        <v>2.1922038444828343E-4</v>
      </c>
      <c r="AH47" s="67"/>
      <c r="AI47" s="68">
        <f t="shared" ref="AI47:AI61" si="132">($E47*AI$2*AI$3/1000+($E47*$E$68*AI$2/60/1000)*$E$70-($E47*AI$2/1000/60)*$E$70)</f>
        <v>8.5902609728273179E-5</v>
      </c>
      <c r="AJ47" s="67"/>
      <c r="AK47" s="68">
        <f t="shared" ref="AK47:AK61" si="133">($E47*AI$2*AI$4/1000+($E47*$E$75*AI$2/60/1000)*$E$77-($E47*AI$2/1000/60)*$E$77)</f>
        <v>2.1922038444828343E-4</v>
      </c>
      <c r="AL47" s="67"/>
      <c r="AM47" s="68">
        <f t="shared" ref="AM47:AM61" si="134">($E47*AM$2*AM$3/1000+($E47*$E$68*AM$2/60/1000)*$E$70-($E47*AM$2/1000/60)*$E$70)</f>
        <v>8.5902609728273179E-5</v>
      </c>
      <c r="AN47" s="67"/>
      <c r="AO47" s="68">
        <f t="shared" ref="AO47:AO61" si="135">($E47*AM$2*AM$4/1000+($E47*$E$75*AM$2/60/1000)*$E$77-($E47*AM$2/1000/60)*$E$77)</f>
        <v>2.1922038444828343E-4</v>
      </c>
      <c r="AP47" s="67"/>
      <c r="AQ47" s="68">
        <f t="shared" ref="AQ47:AQ61" si="136">($E47*AQ$2*AQ$3/1000+($E47*$E$68*AQ$2/60/1000)*$E$70-($E47*AQ$2/1000/60)*$E$70)</f>
        <v>8.3999085989976241E-5</v>
      </c>
      <c r="AR47" s="67"/>
      <c r="AS47" s="68">
        <f t="shared" ref="AS47:AS61" si="137">($E47*AQ$2*AQ$4/1000+($E47*$E$75*AQ$2/60/1000)*$E$77-($E47*AQ$2/1000/60)*$E$77)</f>
        <v>2.1436266002016805E-4</v>
      </c>
      <c r="AT47" s="67"/>
      <c r="AU47" s="68">
        <f t="shared" ref="AU47:AU61" si="138">($E47*AU$2*AU$3/1000+($E47*$E$68*AU$2/60/1000)*$E$70-($E47*AU$2/1000/60)*$E$70)</f>
        <v>8.5902609728273179E-5</v>
      </c>
      <c r="AV47" s="67"/>
      <c r="AW47" s="68">
        <f t="shared" ref="AW47:AW61" si="139">($E47*AU$2*AU$4/1000+($E47*$E$75*AU$2/60/1000)*$E$77-($E47*AU$2/1000/60)*$E$77)</f>
        <v>2.1922038444828343E-4</v>
      </c>
      <c r="AX47" s="67"/>
      <c r="AY47" s="68">
        <f t="shared" ref="AY47:AY61" si="140">($E47*AY$2*AY$3/1000+($E47*$E$68*AY$2/60/1000)*$E$70-($E47*AY$2/1000/60)*$E$70)</f>
        <v>8.3999085989976241E-5</v>
      </c>
      <c r="AZ47" s="67"/>
      <c r="BA47" s="68">
        <f t="shared" ref="BA47:BA61" si="141">($E47*AY$2*AY$4/1000+($E47*$E$75*AY$2/60/1000)*$E$77-($E47*AY$2/1000/60)*$E$77)</f>
        <v>2.1436266002016805E-4</v>
      </c>
      <c r="BB47" s="67"/>
      <c r="BC47" s="68">
        <f t="shared" ref="BC47:BC61" si="142">($E47*BC$2*BC$3/1000+($E47*$E$68*BC$2/60/1000)*$E$70-($E47*BC$2/1000/60)*$E$70)</f>
        <v>8.3999085989976241E-5</v>
      </c>
      <c r="BD47" s="67"/>
      <c r="BE47" s="68">
        <f t="shared" ref="BE47:BE61" si="143">($E47*BC$2*BC$4/1000+($E47*$E$75*BC$2/60/1000)*$E$77-($E47*BC$2/1000/60)*$E$77)</f>
        <v>2.1436266002016805E-4</v>
      </c>
      <c r="BF47" s="67"/>
      <c r="BG47" s="68">
        <f t="shared" ref="BG47:BG61" si="144">($E47*BG$2*BG$3/1000+($E47*$E$68*BG$2/60/1000)*$E$70-($E47*BG$2/1000/60)*$E$70)</f>
        <v>8.3999085989976241E-5</v>
      </c>
      <c r="BH47" s="67"/>
      <c r="BI47" s="68">
        <f t="shared" ref="BI47:BI61" si="145">($E47*BG$2*BG$4/1000+($E47*$E$75*BG$2/60/1000)*$E$77-($E47*BG$2/1000/60)*$E$77)</f>
        <v>2.1436266002016805E-4</v>
      </c>
      <c r="BJ47" s="67"/>
      <c r="BK47" s="68">
        <f t="shared" ref="BK47:BK61" si="146">($E47*BK$2*BK$3/1000+($E47*$E$68*BK$2/60/1000)*$E$70-($E47*BK$2/1000/60)*$E$70)</f>
        <v>1.005451000228652E-4</v>
      </c>
      <c r="BL47" s="67"/>
      <c r="BM47" s="68">
        <f t="shared" ref="BM47:BM61" si="147">($E47*BK$2*BK$4/1000+($E47*$E$75*BK$2/60/1000)*$E$77-($E47*BK$2/1000/60)*$E$77)</f>
        <v>2.5658749543378635E-4</v>
      </c>
      <c r="BN47" s="106"/>
      <c r="BO47" s="14"/>
    </row>
    <row r="48" spans="1:67" ht="15" customHeight="1">
      <c r="A48" s="63"/>
      <c r="B48" s="53" t="s">
        <v>209</v>
      </c>
      <c r="C48" s="64"/>
      <c r="D48" s="65" t="s">
        <v>210</v>
      </c>
      <c r="E48" s="71">
        <v>1.4385237354722992E-5</v>
      </c>
      <c r="F48" s="67"/>
      <c r="G48" s="68">
        <f t="shared" si="118"/>
        <v>2.1031173856892948E-5</v>
      </c>
      <c r="H48" s="67"/>
      <c r="I48" s="68">
        <f t="shared" si="119"/>
        <v>5.3670802701926717E-5</v>
      </c>
      <c r="J48" s="67"/>
      <c r="K48" s="68">
        <f t="shared" si="120"/>
        <v>2.1334925336256606E-5</v>
      </c>
      <c r="L48" s="67"/>
      <c r="M48" s="68">
        <f t="shared" si="121"/>
        <v>5.4445965602023312E-5</v>
      </c>
      <c r="N48" s="67"/>
      <c r="O48" s="68">
        <f t="shared" si="122"/>
        <v>2.1334925336256606E-5</v>
      </c>
      <c r="P48" s="67"/>
      <c r="Q48" s="68">
        <f t="shared" si="123"/>
        <v>5.4445965602023312E-5</v>
      </c>
      <c r="R48" s="67"/>
      <c r="S48" s="68">
        <f t="shared" si="124"/>
        <v>2.5457266841906183E-5</v>
      </c>
      <c r="T48" s="67"/>
      <c r="U48" s="68">
        <f t="shared" si="125"/>
        <v>6.4966033531905769E-5</v>
      </c>
      <c r="V48" s="67"/>
      <c r="W48" s="68">
        <f t="shared" si="126"/>
        <v>2.4893156951659403E-5</v>
      </c>
      <c r="X48" s="67"/>
      <c r="Y48" s="68">
        <f t="shared" si="127"/>
        <v>6.3526445288869255E-5</v>
      </c>
      <c r="Z48" s="67"/>
      <c r="AA48" s="68">
        <f t="shared" si="128"/>
        <v>2.5457266841906183E-5</v>
      </c>
      <c r="AB48" s="67"/>
      <c r="AC48" s="68">
        <f t="shared" si="129"/>
        <v>6.4966033531905769E-5</v>
      </c>
      <c r="AD48" s="67"/>
      <c r="AE48" s="68">
        <f t="shared" si="130"/>
        <v>2.5457266841906183E-5</v>
      </c>
      <c r="AF48" s="67"/>
      <c r="AG48" s="68">
        <f t="shared" si="131"/>
        <v>6.4966033531905769E-5</v>
      </c>
      <c r="AH48" s="67"/>
      <c r="AI48" s="68">
        <f t="shared" si="132"/>
        <v>2.5457266841906183E-5</v>
      </c>
      <c r="AJ48" s="67"/>
      <c r="AK48" s="68">
        <f t="shared" si="133"/>
        <v>6.4966033531905769E-5</v>
      </c>
      <c r="AL48" s="67"/>
      <c r="AM48" s="68">
        <f t="shared" si="134"/>
        <v>2.5457266841906183E-5</v>
      </c>
      <c r="AN48" s="67"/>
      <c r="AO48" s="68">
        <f t="shared" si="135"/>
        <v>6.4966033531905769E-5</v>
      </c>
      <c r="AP48" s="67"/>
      <c r="AQ48" s="68">
        <f t="shared" si="136"/>
        <v>2.4893156951659403E-5</v>
      </c>
      <c r="AR48" s="67"/>
      <c r="AS48" s="68">
        <f t="shared" si="137"/>
        <v>6.3526445288869255E-5</v>
      </c>
      <c r="AT48" s="67"/>
      <c r="AU48" s="68">
        <f t="shared" si="138"/>
        <v>2.5457266841906183E-5</v>
      </c>
      <c r="AV48" s="67"/>
      <c r="AW48" s="68">
        <f t="shared" si="139"/>
        <v>6.4966033531905769E-5</v>
      </c>
      <c r="AX48" s="67"/>
      <c r="AY48" s="68">
        <f t="shared" si="140"/>
        <v>2.4893156951659403E-5</v>
      </c>
      <c r="AZ48" s="67"/>
      <c r="BA48" s="68">
        <f t="shared" si="141"/>
        <v>6.3526445288869255E-5</v>
      </c>
      <c r="BB48" s="67"/>
      <c r="BC48" s="68">
        <f t="shared" si="142"/>
        <v>2.4893156951659403E-5</v>
      </c>
      <c r="BD48" s="67"/>
      <c r="BE48" s="68">
        <f t="shared" si="143"/>
        <v>6.3526445288869255E-5</v>
      </c>
      <c r="BF48" s="67"/>
      <c r="BG48" s="68">
        <f t="shared" si="144"/>
        <v>2.4893156951659403E-5</v>
      </c>
      <c r="BH48" s="67"/>
      <c r="BI48" s="68">
        <f t="shared" si="145"/>
        <v>6.3526445288869255E-5</v>
      </c>
      <c r="BJ48" s="67"/>
      <c r="BK48" s="68">
        <f t="shared" si="146"/>
        <v>2.9796573689958376E-5</v>
      </c>
      <c r="BL48" s="67"/>
      <c r="BM48" s="68">
        <f t="shared" si="147"/>
        <v>7.6039789247571549E-5</v>
      </c>
      <c r="BN48" s="106"/>
      <c r="BO48" s="14"/>
    </row>
    <row r="49" spans="1:67" ht="15" customHeight="1">
      <c r="A49" s="63"/>
      <c r="B49" s="53" t="s">
        <v>252</v>
      </c>
      <c r="C49" s="64"/>
      <c r="D49" s="65" t="s">
        <v>253</v>
      </c>
      <c r="E49" s="71">
        <v>4.4353578135943152E-5</v>
      </c>
      <c r="F49" s="67"/>
      <c r="G49" s="68">
        <f t="shared" si="118"/>
        <v>6.4844798174014477E-5</v>
      </c>
      <c r="H49" s="67"/>
      <c r="I49" s="68">
        <f t="shared" si="119"/>
        <v>1.6548160329639102E-4</v>
      </c>
      <c r="J49" s="67"/>
      <c r="K49" s="68">
        <f t="shared" si="120"/>
        <v>6.5781346153143976E-5</v>
      </c>
      <c r="L49" s="67"/>
      <c r="M49" s="68">
        <f t="shared" si="121"/>
        <v>1.6787164020782446E-4</v>
      </c>
      <c r="N49" s="67"/>
      <c r="O49" s="68">
        <f t="shared" si="122"/>
        <v>6.5781346153143976E-5</v>
      </c>
      <c r="P49" s="67"/>
      <c r="Q49" s="68">
        <f t="shared" si="123"/>
        <v>1.6787164020782446E-4</v>
      </c>
      <c r="R49" s="67"/>
      <c r="S49" s="68">
        <f t="shared" si="124"/>
        <v>7.8491640155615872E-5</v>
      </c>
      <c r="T49" s="67"/>
      <c r="U49" s="68">
        <f t="shared" si="125"/>
        <v>2.0030785543442102E-4</v>
      </c>
      <c r="V49" s="67"/>
      <c r="W49" s="68">
        <f t="shared" si="126"/>
        <v>7.6752336765803923E-5</v>
      </c>
      <c r="X49" s="67"/>
      <c r="Y49" s="68">
        <f t="shared" si="127"/>
        <v>1.9586921545604465E-4</v>
      </c>
      <c r="Z49" s="67"/>
      <c r="AA49" s="68">
        <f t="shared" si="128"/>
        <v>7.8491640155615872E-5</v>
      </c>
      <c r="AB49" s="67"/>
      <c r="AC49" s="68">
        <f t="shared" si="129"/>
        <v>2.0030785543442102E-4</v>
      </c>
      <c r="AD49" s="67"/>
      <c r="AE49" s="68">
        <f t="shared" si="130"/>
        <v>7.8491640155615872E-5</v>
      </c>
      <c r="AF49" s="67"/>
      <c r="AG49" s="68">
        <f t="shared" si="131"/>
        <v>2.0030785543442102E-4</v>
      </c>
      <c r="AH49" s="67"/>
      <c r="AI49" s="68">
        <f t="shared" si="132"/>
        <v>7.8491640155615872E-5</v>
      </c>
      <c r="AJ49" s="67"/>
      <c r="AK49" s="68">
        <f t="shared" si="133"/>
        <v>2.0030785543442102E-4</v>
      </c>
      <c r="AL49" s="67"/>
      <c r="AM49" s="68">
        <f t="shared" si="134"/>
        <v>7.8491640155615872E-5</v>
      </c>
      <c r="AN49" s="67"/>
      <c r="AO49" s="68">
        <f t="shared" si="135"/>
        <v>2.0030785543442102E-4</v>
      </c>
      <c r="AP49" s="67"/>
      <c r="AQ49" s="68">
        <f t="shared" si="136"/>
        <v>7.6752336765803923E-5</v>
      </c>
      <c r="AR49" s="67"/>
      <c r="AS49" s="68">
        <f t="shared" si="137"/>
        <v>1.9586921545604465E-4</v>
      </c>
      <c r="AT49" s="67"/>
      <c r="AU49" s="68">
        <f t="shared" si="138"/>
        <v>7.8491640155615872E-5</v>
      </c>
      <c r="AV49" s="67"/>
      <c r="AW49" s="68">
        <f t="shared" si="139"/>
        <v>2.0030785543442102E-4</v>
      </c>
      <c r="AX49" s="67"/>
      <c r="AY49" s="68">
        <f t="shared" si="140"/>
        <v>7.6752336765803923E-5</v>
      </c>
      <c r="AZ49" s="67"/>
      <c r="BA49" s="68">
        <f t="shared" si="141"/>
        <v>1.9586921545604465E-4</v>
      </c>
      <c r="BB49" s="67"/>
      <c r="BC49" s="68">
        <f t="shared" si="142"/>
        <v>7.6752336765803923E-5</v>
      </c>
      <c r="BD49" s="67"/>
      <c r="BE49" s="68">
        <f t="shared" si="143"/>
        <v>1.9586921545604465E-4</v>
      </c>
      <c r="BF49" s="67"/>
      <c r="BG49" s="68">
        <f t="shared" si="144"/>
        <v>7.6752336765803923E-5</v>
      </c>
      <c r="BH49" s="67"/>
      <c r="BI49" s="68">
        <f t="shared" si="145"/>
        <v>1.9586921545604465E-4</v>
      </c>
      <c r="BJ49" s="67"/>
      <c r="BK49" s="68">
        <f t="shared" si="146"/>
        <v>9.187089700032314E-5</v>
      </c>
      <c r="BL49" s="67"/>
      <c r="BM49" s="68">
        <f t="shared" si="147"/>
        <v>2.3445123988347007E-4</v>
      </c>
      <c r="BN49" s="106"/>
      <c r="BO49" s="14"/>
    </row>
    <row r="50" spans="1:67" ht="15" customHeight="1">
      <c r="A50" s="63"/>
      <c r="B50" s="53" t="s">
        <v>254</v>
      </c>
      <c r="C50" s="64"/>
      <c r="D50" s="65" t="s">
        <v>255</v>
      </c>
      <c r="E50" s="71">
        <v>3.2868294417433586E-5</v>
      </c>
      <c r="F50" s="67"/>
      <c r="G50" s="68">
        <f t="shared" si="118"/>
        <v>4.805334783340466E-5</v>
      </c>
      <c r="H50" s="67"/>
      <c r="I50" s="68">
        <f t="shared" si="119"/>
        <v>1.2263042321284569E-4</v>
      </c>
      <c r="J50" s="67"/>
      <c r="K50" s="68">
        <f t="shared" si="120"/>
        <v>4.8747378304175969E-5</v>
      </c>
      <c r="L50" s="67"/>
      <c r="M50" s="68">
        <f t="shared" si="121"/>
        <v>1.2440156412582353E-4</v>
      </c>
      <c r="N50" s="67"/>
      <c r="O50" s="68">
        <f t="shared" si="122"/>
        <v>4.8747378304175969E-5</v>
      </c>
      <c r="P50" s="67"/>
      <c r="Q50" s="68">
        <f t="shared" si="123"/>
        <v>1.2440156412582353E-4</v>
      </c>
      <c r="R50" s="67"/>
      <c r="S50" s="68">
        <f t="shared" si="124"/>
        <v>5.8166363264643869E-5</v>
      </c>
      <c r="T50" s="67"/>
      <c r="U50" s="68">
        <f t="shared" si="125"/>
        <v>1.4843847651623687E-4</v>
      </c>
      <c r="V50" s="67"/>
      <c r="W50" s="68">
        <f t="shared" si="126"/>
        <v>5.6877449533211414E-5</v>
      </c>
      <c r="X50" s="67"/>
      <c r="Y50" s="68">
        <f t="shared" si="127"/>
        <v>1.451492148207066E-4</v>
      </c>
      <c r="Z50" s="67"/>
      <c r="AA50" s="68">
        <f t="shared" si="128"/>
        <v>5.8166363264643869E-5</v>
      </c>
      <c r="AB50" s="67"/>
      <c r="AC50" s="68">
        <f t="shared" si="129"/>
        <v>1.4843847651623687E-4</v>
      </c>
      <c r="AD50" s="67"/>
      <c r="AE50" s="68">
        <f t="shared" si="130"/>
        <v>5.8166363264643869E-5</v>
      </c>
      <c r="AF50" s="67"/>
      <c r="AG50" s="68">
        <f t="shared" si="131"/>
        <v>1.4843847651623687E-4</v>
      </c>
      <c r="AH50" s="67"/>
      <c r="AI50" s="68">
        <f t="shared" si="132"/>
        <v>5.8166363264643869E-5</v>
      </c>
      <c r="AJ50" s="67"/>
      <c r="AK50" s="68">
        <f t="shared" si="133"/>
        <v>1.4843847651623687E-4</v>
      </c>
      <c r="AL50" s="67"/>
      <c r="AM50" s="68">
        <f t="shared" si="134"/>
        <v>5.8166363264643869E-5</v>
      </c>
      <c r="AN50" s="67"/>
      <c r="AO50" s="68">
        <f t="shared" si="135"/>
        <v>1.4843847651623687E-4</v>
      </c>
      <c r="AP50" s="67"/>
      <c r="AQ50" s="68">
        <f t="shared" si="136"/>
        <v>5.6877449533211414E-5</v>
      </c>
      <c r="AR50" s="67"/>
      <c r="AS50" s="68">
        <f t="shared" si="137"/>
        <v>1.451492148207066E-4</v>
      </c>
      <c r="AT50" s="67"/>
      <c r="AU50" s="68">
        <f t="shared" si="138"/>
        <v>5.8166363264643869E-5</v>
      </c>
      <c r="AV50" s="67"/>
      <c r="AW50" s="68">
        <f t="shared" si="139"/>
        <v>1.4843847651623687E-4</v>
      </c>
      <c r="AX50" s="67"/>
      <c r="AY50" s="68">
        <f t="shared" si="140"/>
        <v>5.6877449533211414E-5</v>
      </c>
      <c r="AZ50" s="67"/>
      <c r="BA50" s="68">
        <f t="shared" si="141"/>
        <v>1.451492148207066E-4</v>
      </c>
      <c r="BB50" s="67"/>
      <c r="BC50" s="68">
        <f t="shared" si="142"/>
        <v>5.6877449533211414E-5</v>
      </c>
      <c r="BD50" s="67"/>
      <c r="BE50" s="68">
        <f t="shared" si="143"/>
        <v>1.451492148207066E-4</v>
      </c>
      <c r="BF50" s="67"/>
      <c r="BG50" s="68">
        <f t="shared" si="144"/>
        <v>5.6877449533211414E-5</v>
      </c>
      <c r="BH50" s="67"/>
      <c r="BI50" s="68">
        <f t="shared" si="145"/>
        <v>1.451492148207066E-4</v>
      </c>
      <c r="BJ50" s="67"/>
      <c r="BK50" s="68">
        <f t="shared" si="146"/>
        <v>6.8081084275662703E-5</v>
      </c>
      <c r="BL50" s="67"/>
      <c r="BM50" s="68">
        <f t="shared" si="147"/>
        <v>1.7374048955877722E-4</v>
      </c>
      <c r="BN50" s="106"/>
      <c r="BO50" s="14"/>
    </row>
    <row r="51" spans="1:67" ht="15" customHeight="1">
      <c r="A51" s="63"/>
      <c r="B51" s="53" t="s">
        <v>256</v>
      </c>
      <c r="C51" s="64"/>
      <c r="D51" s="65" t="s">
        <v>257</v>
      </c>
      <c r="E51" s="71">
        <v>2.187429870630113E-5</v>
      </c>
      <c r="F51" s="67"/>
      <c r="G51" s="68">
        <f t="shared" si="118"/>
        <v>3.1980159085716126E-5</v>
      </c>
      <c r="H51" s="67"/>
      <c r="I51" s="68">
        <f t="shared" si="119"/>
        <v>8.1612220998456084E-5</v>
      </c>
      <c r="J51" s="67"/>
      <c r="K51" s="68">
        <f t="shared" si="120"/>
        <v>3.2442045840049034E-5</v>
      </c>
      <c r="L51" s="67"/>
      <c r="M51" s="68">
        <f t="shared" si="121"/>
        <v>8.2790939458543821E-5</v>
      </c>
      <c r="N51" s="67"/>
      <c r="O51" s="68">
        <f t="shared" si="122"/>
        <v>3.2442045840049034E-5</v>
      </c>
      <c r="P51" s="67"/>
      <c r="Q51" s="68">
        <f t="shared" si="123"/>
        <v>8.2790939458543821E-5</v>
      </c>
      <c r="R51" s="67"/>
      <c r="S51" s="68">
        <f t="shared" si="124"/>
        <v>3.8710508934566982E-5</v>
      </c>
      <c r="T51" s="67"/>
      <c r="U51" s="68">
        <f t="shared" si="125"/>
        <v>9.8787832845448925E-5</v>
      </c>
      <c r="V51" s="67"/>
      <c r="W51" s="68">
        <f t="shared" si="126"/>
        <v>3.7852719247948739E-5</v>
      </c>
      <c r="X51" s="67"/>
      <c r="Y51" s="68">
        <f t="shared" si="127"/>
        <v>9.6598784276714521E-5</v>
      </c>
      <c r="Z51" s="67"/>
      <c r="AA51" s="68">
        <f t="shared" si="128"/>
        <v>3.8710508934566982E-5</v>
      </c>
      <c r="AB51" s="67"/>
      <c r="AC51" s="68">
        <f t="shared" si="129"/>
        <v>9.8787832845448925E-5</v>
      </c>
      <c r="AD51" s="67"/>
      <c r="AE51" s="68">
        <f t="shared" si="130"/>
        <v>3.8710508934566982E-5</v>
      </c>
      <c r="AF51" s="67"/>
      <c r="AG51" s="68">
        <f t="shared" si="131"/>
        <v>9.8787832845448925E-5</v>
      </c>
      <c r="AH51" s="67"/>
      <c r="AI51" s="68">
        <f t="shared" si="132"/>
        <v>3.8710508934566982E-5</v>
      </c>
      <c r="AJ51" s="67"/>
      <c r="AK51" s="68">
        <f t="shared" si="133"/>
        <v>9.8787832845448925E-5</v>
      </c>
      <c r="AL51" s="67"/>
      <c r="AM51" s="68">
        <f t="shared" si="134"/>
        <v>3.8710508934566982E-5</v>
      </c>
      <c r="AN51" s="67"/>
      <c r="AO51" s="68">
        <f t="shared" si="135"/>
        <v>9.8787832845448925E-5</v>
      </c>
      <c r="AP51" s="67"/>
      <c r="AQ51" s="68">
        <f t="shared" si="136"/>
        <v>3.7852719247948739E-5</v>
      </c>
      <c r="AR51" s="67"/>
      <c r="AS51" s="68">
        <f t="shared" si="137"/>
        <v>9.6598784276714521E-5</v>
      </c>
      <c r="AT51" s="67"/>
      <c r="AU51" s="68">
        <f t="shared" si="138"/>
        <v>3.8710508934566982E-5</v>
      </c>
      <c r="AV51" s="67"/>
      <c r="AW51" s="68">
        <f t="shared" si="139"/>
        <v>9.8787832845448925E-5</v>
      </c>
      <c r="AX51" s="67"/>
      <c r="AY51" s="68">
        <f t="shared" si="140"/>
        <v>3.7852719247948739E-5</v>
      </c>
      <c r="AZ51" s="67"/>
      <c r="BA51" s="68">
        <f t="shared" si="141"/>
        <v>9.6598784276714521E-5</v>
      </c>
      <c r="BB51" s="67"/>
      <c r="BC51" s="68">
        <f t="shared" si="142"/>
        <v>3.7852719247948739E-5</v>
      </c>
      <c r="BD51" s="67"/>
      <c r="BE51" s="68">
        <f t="shared" si="143"/>
        <v>9.6598784276714521E-5</v>
      </c>
      <c r="BF51" s="67"/>
      <c r="BG51" s="68">
        <f t="shared" si="144"/>
        <v>3.7852719247948739E-5</v>
      </c>
      <c r="BH51" s="67"/>
      <c r="BI51" s="68">
        <f t="shared" si="145"/>
        <v>9.6598784276714521E-5</v>
      </c>
      <c r="BJ51" s="67"/>
      <c r="BK51" s="68">
        <f t="shared" si="146"/>
        <v>4.5308891139322728E-5</v>
      </c>
      <c r="BL51" s="67"/>
      <c r="BM51" s="68">
        <f t="shared" si="147"/>
        <v>1.1562666798955951E-4</v>
      </c>
      <c r="BN51" s="106"/>
      <c r="BO51" s="14"/>
    </row>
    <row r="52" spans="1:67" ht="15" customHeight="1">
      <c r="A52" s="63"/>
      <c r="B52" s="53" t="s">
        <v>258</v>
      </c>
      <c r="C52" s="64"/>
      <c r="D52" s="65" t="s">
        <v>259</v>
      </c>
      <c r="E52" s="71">
        <v>1.3054358967800315E-5</v>
      </c>
      <c r="F52" s="67"/>
      <c r="G52" s="68">
        <f t="shared" si="118"/>
        <v>1.9085433647847158E-5</v>
      </c>
      <c r="H52" s="67"/>
      <c r="I52" s="68">
        <f t="shared" si="119"/>
        <v>4.870534335194013E-5</v>
      </c>
      <c r="J52" s="67"/>
      <c r="K52" s="68">
        <f t="shared" si="120"/>
        <v>1.9361082964631746E-5</v>
      </c>
      <c r="L52" s="67"/>
      <c r="M52" s="68">
        <f t="shared" si="121"/>
        <v>4.940879053927903E-5</v>
      </c>
      <c r="N52" s="67"/>
      <c r="O52" s="68">
        <f t="shared" si="122"/>
        <v>1.9361082964631746E-5</v>
      </c>
      <c r="P52" s="67"/>
      <c r="Q52" s="68">
        <f t="shared" si="123"/>
        <v>4.940879053927903E-5</v>
      </c>
      <c r="R52" s="67"/>
      <c r="S52" s="68">
        <f t="shared" si="124"/>
        <v>2.3102037978136861E-5</v>
      </c>
      <c r="T52" s="67"/>
      <c r="U52" s="68">
        <f t="shared" si="125"/>
        <v>5.8955573796021067E-5</v>
      </c>
      <c r="V52" s="67"/>
      <c r="W52" s="68">
        <f t="shared" si="126"/>
        <v>2.2590117818394054E-5</v>
      </c>
      <c r="X52" s="67"/>
      <c r="Y52" s="68">
        <f t="shared" si="127"/>
        <v>5.7649171876677417E-5</v>
      </c>
      <c r="Z52" s="67"/>
      <c r="AA52" s="68">
        <f t="shared" si="128"/>
        <v>2.3102037978136861E-5</v>
      </c>
      <c r="AB52" s="67"/>
      <c r="AC52" s="68">
        <f t="shared" si="129"/>
        <v>5.8955573796021067E-5</v>
      </c>
      <c r="AD52" s="67"/>
      <c r="AE52" s="68">
        <f t="shared" si="130"/>
        <v>2.3102037978136861E-5</v>
      </c>
      <c r="AF52" s="67"/>
      <c r="AG52" s="68">
        <f t="shared" si="131"/>
        <v>5.8955573796021067E-5</v>
      </c>
      <c r="AH52" s="67"/>
      <c r="AI52" s="68">
        <f t="shared" si="132"/>
        <v>2.3102037978136861E-5</v>
      </c>
      <c r="AJ52" s="67"/>
      <c r="AK52" s="68">
        <f t="shared" si="133"/>
        <v>5.8955573796021067E-5</v>
      </c>
      <c r="AL52" s="67"/>
      <c r="AM52" s="68">
        <f t="shared" si="134"/>
        <v>2.3102037978136861E-5</v>
      </c>
      <c r="AN52" s="67"/>
      <c r="AO52" s="68">
        <f t="shared" si="135"/>
        <v>5.8955573796021067E-5</v>
      </c>
      <c r="AP52" s="67"/>
      <c r="AQ52" s="68">
        <f t="shared" si="136"/>
        <v>2.2590117818394054E-5</v>
      </c>
      <c r="AR52" s="67"/>
      <c r="AS52" s="68">
        <f t="shared" si="137"/>
        <v>5.7649171876677417E-5</v>
      </c>
      <c r="AT52" s="67"/>
      <c r="AU52" s="68">
        <f t="shared" si="138"/>
        <v>2.3102037978136861E-5</v>
      </c>
      <c r="AV52" s="67"/>
      <c r="AW52" s="68">
        <f t="shared" si="139"/>
        <v>5.8955573796021067E-5</v>
      </c>
      <c r="AX52" s="67"/>
      <c r="AY52" s="68">
        <f t="shared" si="140"/>
        <v>2.2590117818394054E-5</v>
      </c>
      <c r="AZ52" s="67"/>
      <c r="BA52" s="68">
        <f t="shared" si="141"/>
        <v>5.7649171876677417E-5</v>
      </c>
      <c r="BB52" s="67"/>
      <c r="BC52" s="68">
        <f t="shared" si="142"/>
        <v>2.2590117818394054E-5</v>
      </c>
      <c r="BD52" s="67"/>
      <c r="BE52" s="68">
        <f t="shared" si="143"/>
        <v>5.7649171876677417E-5</v>
      </c>
      <c r="BF52" s="67"/>
      <c r="BG52" s="68">
        <f t="shared" si="144"/>
        <v>2.2590117818394054E-5</v>
      </c>
      <c r="BH52" s="67"/>
      <c r="BI52" s="68">
        <f t="shared" si="145"/>
        <v>5.7649171876677417E-5</v>
      </c>
      <c r="BJ52" s="67"/>
      <c r="BK52" s="68">
        <f t="shared" si="146"/>
        <v>2.7039885360773827E-5</v>
      </c>
      <c r="BL52" s="67"/>
      <c r="BM52" s="68">
        <f t="shared" si="147"/>
        <v>6.9004819329433745E-5</v>
      </c>
      <c r="BN52" s="106"/>
      <c r="BO52" s="14"/>
    </row>
    <row r="53" spans="1:67" ht="15" customHeight="1">
      <c r="A53" s="63"/>
      <c r="B53" s="73" t="s">
        <v>260</v>
      </c>
      <c r="C53" s="74"/>
      <c r="D53" s="65" t="s">
        <v>261</v>
      </c>
      <c r="E53" s="70">
        <v>6.6999913157770699E-5</v>
      </c>
      <c r="F53" s="67"/>
      <c r="G53" s="68">
        <f t="shared" si="118"/>
        <v>9.7953672036921299E-5</v>
      </c>
      <c r="H53" s="67"/>
      <c r="I53" s="68">
        <f t="shared" si="119"/>
        <v>2.4997426399476878E-4</v>
      </c>
      <c r="J53" s="67"/>
      <c r="K53" s="68">
        <f t="shared" si="120"/>
        <v>9.9368408703204202E-5</v>
      </c>
      <c r="L53" s="67"/>
      <c r="M53" s="68">
        <f t="shared" si="121"/>
        <v>2.5358462131518843E-4</v>
      </c>
      <c r="N53" s="67"/>
      <c r="O53" s="68">
        <f t="shared" si="122"/>
        <v>9.9368408703204202E-5</v>
      </c>
      <c r="P53" s="67"/>
      <c r="Q53" s="68">
        <f t="shared" si="123"/>
        <v>2.5358462131518843E-4</v>
      </c>
      <c r="R53" s="67"/>
      <c r="S53" s="68">
        <f t="shared" si="124"/>
        <v>1.1856840631704366E-4</v>
      </c>
      <c r="T53" s="67"/>
      <c r="U53" s="68">
        <f t="shared" si="125"/>
        <v>3.025823278065977E-4</v>
      </c>
      <c r="V53" s="67"/>
      <c r="W53" s="68">
        <f t="shared" si="126"/>
        <v>1.1594103822251824E-4</v>
      </c>
      <c r="X53" s="67"/>
      <c r="Y53" s="68">
        <f t="shared" si="127"/>
        <v>2.9587737849724694E-4</v>
      </c>
      <c r="Z53" s="67"/>
      <c r="AA53" s="68">
        <f t="shared" si="128"/>
        <v>1.1856840631704366E-4</v>
      </c>
      <c r="AB53" s="67"/>
      <c r="AC53" s="68">
        <f t="shared" si="129"/>
        <v>3.025823278065977E-4</v>
      </c>
      <c r="AD53" s="67"/>
      <c r="AE53" s="68">
        <f t="shared" si="130"/>
        <v>1.1856840631704366E-4</v>
      </c>
      <c r="AF53" s="67"/>
      <c r="AG53" s="68">
        <f t="shared" si="131"/>
        <v>3.025823278065977E-4</v>
      </c>
      <c r="AH53" s="67"/>
      <c r="AI53" s="68">
        <f t="shared" si="132"/>
        <v>1.1856840631704366E-4</v>
      </c>
      <c r="AJ53" s="67"/>
      <c r="AK53" s="68">
        <f t="shared" si="133"/>
        <v>3.025823278065977E-4</v>
      </c>
      <c r="AL53" s="67"/>
      <c r="AM53" s="68">
        <f t="shared" si="134"/>
        <v>1.1856840631704366E-4</v>
      </c>
      <c r="AN53" s="67"/>
      <c r="AO53" s="68">
        <f t="shared" si="135"/>
        <v>3.025823278065977E-4</v>
      </c>
      <c r="AP53" s="67"/>
      <c r="AQ53" s="68">
        <f t="shared" si="136"/>
        <v>1.1594103822251824E-4</v>
      </c>
      <c r="AR53" s="67"/>
      <c r="AS53" s="68">
        <f t="shared" si="137"/>
        <v>2.9587737849724694E-4</v>
      </c>
      <c r="AT53" s="67"/>
      <c r="AU53" s="68">
        <f t="shared" si="138"/>
        <v>1.1856840631704366E-4</v>
      </c>
      <c r="AV53" s="67"/>
      <c r="AW53" s="68">
        <f t="shared" si="139"/>
        <v>3.025823278065977E-4</v>
      </c>
      <c r="AX53" s="67"/>
      <c r="AY53" s="68">
        <f t="shared" si="140"/>
        <v>1.1594103822251824E-4</v>
      </c>
      <c r="AZ53" s="67"/>
      <c r="BA53" s="68">
        <f t="shared" si="141"/>
        <v>2.9587737849724694E-4</v>
      </c>
      <c r="BB53" s="67"/>
      <c r="BC53" s="68">
        <f t="shared" si="142"/>
        <v>1.1594103822251824E-4</v>
      </c>
      <c r="BD53" s="67"/>
      <c r="BE53" s="68">
        <f t="shared" si="143"/>
        <v>2.9587737849724694E-4</v>
      </c>
      <c r="BF53" s="67"/>
      <c r="BG53" s="68">
        <f t="shared" si="144"/>
        <v>1.1594103822251824E-4</v>
      </c>
      <c r="BH53" s="67"/>
      <c r="BI53" s="68">
        <f t="shared" si="145"/>
        <v>2.9587737849724694E-4</v>
      </c>
      <c r="BJ53" s="67"/>
      <c r="BK53" s="68">
        <f t="shared" si="146"/>
        <v>1.3877893012108518E-4</v>
      </c>
      <c r="BL53" s="67"/>
      <c r="BM53" s="68">
        <f t="shared" si="147"/>
        <v>3.541588609554496E-4</v>
      </c>
      <c r="BN53" s="106"/>
      <c r="BO53" s="14"/>
    </row>
    <row r="54" spans="1:67" ht="15" customHeight="1">
      <c r="A54" s="63"/>
      <c r="B54" s="53" t="s">
        <v>262</v>
      </c>
      <c r="C54" s="64"/>
      <c r="D54" s="65" t="s">
        <v>263</v>
      </c>
      <c r="E54" s="70">
        <v>1.0369866679621714E-6</v>
      </c>
      <c r="F54" s="67"/>
      <c r="G54" s="68">
        <f t="shared" si="118"/>
        <v>1.5160713976006909E-6</v>
      </c>
      <c r="H54" s="67"/>
      <c r="I54" s="68">
        <f t="shared" si="119"/>
        <v>3.8689599266468149E-6</v>
      </c>
      <c r="J54" s="67"/>
      <c r="K54" s="68">
        <f t="shared" si="120"/>
        <v>1.5379678895880459E-6</v>
      </c>
      <c r="L54" s="67"/>
      <c r="M54" s="68">
        <f t="shared" si="121"/>
        <v>3.9248389902366249E-6</v>
      </c>
      <c r="N54" s="67"/>
      <c r="O54" s="68">
        <f t="shared" si="122"/>
        <v>1.5379678895880459E-6</v>
      </c>
      <c r="P54" s="67"/>
      <c r="Q54" s="68">
        <f t="shared" si="123"/>
        <v>3.9248389902366249E-6</v>
      </c>
      <c r="R54" s="67"/>
      <c r="S54" s="68">
        <f t="shared" si="124"/>
        <v>1.8351345665592953E-6</v>
      </c>
      <c r="T54" s="67"/>
      <c r="U54" s="68">
        <f t="shared" si="125"/>
        <v>4.6831977103840395E-6</v>
      </c>
      <c r="V54" s="67"/>
      <c r="W54" s="68">
        <f t="shared" si="126"/>
        <v>1.7944696528684929E-6</v>
      </c>
      <c r="X54" s="67"/>
      <c r="Y54" s="68">
        <f t="shared" si="127"/>
        <v>4.5794223065743933E-6</v>
      </c>
      <c r="Z54" s="67"/>
      <c r="AA54" s="68">
        <f t="shared" si="128"/>
        <v>1.8351345665592953E-6</v>
      </c>
      <c r="AB54" s="67"/>
      <c r="AC54" s="68">
        <f t="shared" si="129"/>
        <v>4.6831977103840395E-6</v>
      </c>
      <c r="AD54" s="67"/>
      <c r="AE54" s="68">
        <f t="shared" si="130"/>
        <v>1.8351345665592953E-6</v>
      </c>
      <c r="AF54" s="67"/>
      <c r="AG54" s="68">
        <f t="shared" si="131"/>
        <v>4.6831977103840395E-6</v>
      </c>
      <c r="AH54" s="67"/>
      <c r="AI54" s="68">
        <f t="shared" si="132"/>
        <v>1.8351345665592953E-6</v>
      </c>
      <c r="AJ54" s="67"/>
      <c r="AK54" s="68">
        <f t="shared" si="133"/>
        <v>4.6831977103840395E-6</v>
      </c>
      <c r="AL54" s="67"/>
      <c r="AM54" s="68">
        <f t="shared" si="134"/>
        <v>1.8351345665592953E-6</v>
      </c>
      <c r="AN54" s="67"/>
      <c r="AO54" s="68">
        <f t="shared" si="135"/>
        <v>4.6831977103840395E-6</v>
      </c>
      <c r="AP54" s="67"/>
      <c r="AQ54" s="68">
        <f t="shared" si="136"/>
        <v>1.7944696528684929E-6</v>
      </c>
      <c r="AR54" s="67"/>
      <c r="AS54" s="68">
        <f t="shared" si="137"/>
        <v>4.5794223065743933E-6</v>
      </c>
      <c r="AT54" s="67"/>
      <c r="AU54" s="68">
        <f t="shared" si="138"/>
        <v>1.8351345665592953E-6</v>
      </c>
      <c r="AV54" s="67"/>
      <c r="AW54" s="68">
        <f t="shared" si="139"/>
        <v>4.6831977103840395E-6</v>
      </c>
      <c r="AX54" s="67"/>
      <c r="AY54" s="68">
        <f t="shared" si="140"/>
        <v>1.7944696528684929E-6</v>
      </c>
      <c r="AZ54" s="67"/>
      <c r="BA54" s="68">
        <f t="shared" si="141"/>
        <v>4.5794223065743933E-6</v>
      </c>
      <c r="BB54" s="67"/>
      <c r="BC54" s="68">
        <f t="shared" si="142"/>
        <v>1.7944696528684929E-6</v>
      </c>
      <c r="BD54" s="67"/>
      <c r="BE54" s="68">
        <f t="shared" si="143"/>
        <v>4.5794223065743933E-6</v>
      </c>
      <c r="BF54" s="67"/>
      <c r="BG54" s="68">
        <f t="shared" si="144"/>
        <v>1.7944696528684929E-6</v>
      </c>
      <c r="BH54" s="67"/>
      <c r="BI54" s="68">
        <f t="shared" si="145"/>
        <v>4.5794223065743933E-6</v>
      </c>
      <c r="BJ54" s="67"/>
      <c r="BK54" s="68">
        <f t="shared" si="146"/>
        <v>2.1479415949500839E-6</v>
      </c>
      <c r="BL54" s="67"/>
      <c r="BM54" s="68">
        <f t="shared" si="147"/>
        <v>5.4814700473813209E-6</v>
      </c>
      <c r="BN54" s="106"/>
      <c r="BO54" s="14"/>
    </row>
    <row r="55" spans="1:67" ht="15" customHeight="1">
      <c r="A55" s="63"/>
      <c r="B55" s="53" t="s">
        <v>264</v>
      </c>
      <c r="C55" s="64"/>
      <c r="D55" s="65" t="s">
        <v>265</v>
      </c>
      <c r="E55" s="70">
        <v>3.6995325890908364E-4</v>
      </c>
      <c r="F55" s="67"/>
      <c r="G55" s="68">
        <f t="shared" si="118"/>
        <v>5.4087055466530353E-4</v>
      </c>
      <c r="H55" s="67"/>
      <c r="I55" s="68">
        <f t="shared" si="119"/>
        <v>1.3802822906724703E-3</v>
      </c>
      <c r="J55" s="67"/>
      <c r="K55" s="68">
        <f t="shared" si="120"/>
        <v>5.4868230270379832E-4</v>
      </c>
      <c r="L55" s="67"/>
      <c r="M55" s="68">
        <f t="shared" si="121"/>
        <v>1.400217591982045E-3</v>
      </c>
      <c r="N55" s="67"/>
      <c r="O55" s="68">
        <f t="shared" si="122"/>
        <v>5.4868230270379832E-4</v>
      </c>
      <c r="P55" s="67"/>
      <c r="Q55" s="68">
        <f t="shared" si="123"/>
        <v>1.400217591982045E-3</v>
      </c>
      <c r="R55" s="67"/>
      <c r="S55" s="68">
        <f t="shared" si="124"/>
        <v>6.5469888322622707E-4</v>
      </c>
      <c r="T55" s="67"/>
      <c r="U55" s="68">
        <f t="shared" si="125"/>
        <v>1.6707681097548471E-3</v>
      </c>
      <c r="V55" s="67"/>
      <c r="W55" s="68">
        <f t="shared" si="126"/>
        <v>6.4019135115473671E-4</v>
      </c>
      <c r="X55" s="67"/>
      <c r="Y55" s="68">
        <f t="shared" si="127"/>
        <v>1.6337454073227795E-3</v>
      </c>
      <c r="Z55" s="67"/>
      <c r="AA55" s="68">
        <f t="shared" si="128"/>
        <v>6.5469888322622707E-4</v>
      </c>
      <c r="AB55" s="67"/>
      <c r="AC55" s="68">
        <f t="shared" si="129"/>
        <v>1.6707681097548471E-3</v>
      </c>
      <c r="AD55" s="67"/>
      <c r="AE55" s="68">
        <f t="shared" si="130"/>
        <v>6.5469888322622707E-4</v>
      </c>
      <c r="AF55" s="67"/>
      <c r="AG55" s="68">
        <f t="shared" si="131"/>
        <v>1.6707681097548471E-3</v>
      </c>
      <c r="AH55" s="67"/>
      <c r="AI55" s="68">
        <f t="shared" si="132"/>
        <v>6.5469888322622707E-4</v>
      </c>
      <c r="AJ55" s="67"/>
      <c r="AK55" s="68">
        <f t="shared" si="133"/>
        <v>1.6707681097548471E-3</v>
      </c>
      <c r="AL55" s="67"/>
      <c r="AM55" s="68">
        <f t="shared" si="134"/>
        <v>6.5469888322622707E-4</v>
      </c>
      <c r="AN55" s="67"/>
      <c r="AO55" s="68">
        <f t="shared" si="135"/>
        <v>1.6707681097548471E-3</v>
      </c>
      <c r="AP55" s="67"/>
      <c r="AQ55" s="68">
        <f t="shared" si="136"/>
        <v>6.4019135115473671E-4</v>
      </c>
      <c r="AR55" s="67"/>
      <c r="AS55" s="68">
        <f t="shared" si="137"/>
        <v>1.6337454073227795E-3</v>
      </c>
      <c r="AT55" s="67"/>
      <c r="AU55" s="68">
        <f t="shared" si="138"/>
        <v>6.5469888322622707E-4</v>
      </c>
      <c r="AV55" s="67"/>
      <c r="AW55" s="68">
        <f t="shared" si="139"/>
        <v>1.6707681097548471E-3</v>
      </c>
      <c r="AX55" s="67"/>
      <c r="AY55" s="68">
        <f t="shared" si="140"/>
        <v>6.4019135115473671E-4</v>
      </c>
      <c r="AZ55" s="67"/>
      <c r="BA55" s="68">
        <f t="shared" si="141"/>
        <v>1.6337454073227795E-3</v>
      </c>
      <c r="BB55" s="67"/>
      <c r="BC55" s="68">
        <f t="shared" si="142"/>
        <v>6.4019135115473671E-4</v>
      </c>
      <c r="BD55" s="67"/>
      <c r="BE55" s="68">
        <f t="shared" si="143"/>
        <v>1.6337454073227795E-3</v>
      </c>
      <c r="BF55" s="67"/>
      <c r="BG55" s="68">
        <f t="shared" si="144"/>
        <v>6.4019135115473671E-4</v>
      </c>
      <c r="BH55" s="67"/>
      <c r="BI55" s="68">
        <f t="shared" si="145"/>
        <v>1.6337454073227795E-3</v>
      </c>
      <c r="BJ55" s="67"/>
      <c r="BK55" s="68">
        <f t="shared" si="146"/>
        <v>7.6629528377615205E-4</v>
      </c>
      <c r="BL55" s="67"/>
      <c r="BM55" s="68">
        <f t="shared" si="147"/>
        <v>1.9555581284630597E-3</v>
      </c>
      <c r="BN55" s="106"/>
      <c r="BO55" s="14"/>
    </row>
    <row r="56" spans="1:67" ht="15" customHeight="1">
      <c r="A56" s="63"/>
      <c r="B56" s="53" t="s">
        <v>266</v>
      </c>
      <c r="C56" s="64"/>
      <c r="D56" s="65" t="s">
        <v>267</v>
      </c>
      <c r="E56" s="70">
        <v>2.1843972782305239E-3</v>
      </c>
      <c r="F56" s="67"/>
      <c r="G56" s="68">
        <f t="shared" si="118"/>
        <v>3.1935822675811919E-3</v>
      </c>
      <c r="H56" s="67"/>
      <c r="I56" s="68">
        <f t="shared" si="119"/>
        <v>8.14990760677607E-3</v>
      </c>
      <c r="J56" s="67"/>
      <c r="K56" s="68">
        <f t="shared" si="120"/>
        <v>3.2397069083096681E-3</v>
      </c>
      <c r="L56" s="67"/>
      <c r="M56" s="68">
        <f t="shared" si="121"/>
        <v>8.2676160385108007E-3</v>
      </c>
      <c r="N56" s="67"/>
      <c r="O56" s="68">
        <f t="shared" si="122"/>
        <v>3.2397069083096681E-3</v>
      </c>
      <c r="P56" s="67"/>
      <c r="Q56" s="68">
        <f t="shared" si="123"/>
        <v>8.2676160385108007E-3</v>
      </c>
      <c r="R56" s="67"/>
      <c r="S56" s="68">
        <f t="shared" si="124"/>
        <v>3.8656841753389936E-3</v>
      </c>
      <c r="T56" s="67"/>
      <c r="U56" s="68">
        <f t="shared" si="125"/>
        <v>9.8650876120535622E-3</v>
      </c>
      <c r="V56" s="67"/>
      <c r="W56" s="68">
        <f t="shared" si="126"/>
        <v>3.7800241282718223E-3</v>
      </c>
      <c r="X56" s="67"/>
      <c r="Y56" s="68">
        <f t="shared" si="127"/>
        <v>9.6464862388319222E-3</v>
      </c>
      <c r="Z56" s="67"/>
      <c r="AA56" s="68">
        <f t="shared" si="128"/>
        <v>3.8656841753389936E-3</v>
      </c>
      <c r="AB56" s="67"/>
      <c r="AC56" s="68">
        <f t="shared" si="129"/>
        <v>9.8650876120535622E-3</v>
      </c>
      <c r="AD56" s="67"/>
      <c r="AE56" s="68">
        <f t="shared" si="130"/>
        <v>3.8656841753389936E-3</v>
      </c>
      <c r="AF56" s="67"/>
      <c r="AG56" s="68">
        <f t="shared" si="131"/>
        <v>9.8650876120535622E-3</v>
      </c>
      <c r="AH56" s="67"/>
      <c r="AI56" s="68">
        <f t="shared" si="132"/>
        <v>3.8656841753389936E-3</v>
      </c>
      <c r="AJ56" s="67"/>
      <c r="AK56" s="68">
        <f t="shared" si="133"/>
        <v>9.8650876120535622E-3</v>
      </c>
      <c r="AL56" s="67"/>
      <c r="AM56" s="68">
        <f t="shared" si="134"/>
        <v>3.8656841753389936E-3</v>
      </c>
      <c r="AN56" s="67"/>
      <c r="AO56" s="68">
        <f t="shared" si="135"/>
        <v>9.8650876120535622E-3</v>
      </c>
      <c r="AP56" s="67"/>
      <c r="AQ56" s="68">
        <f t="shared" si="136"/>
        <v>3.7800241282718223E-3</v>
      </c>
      <c r="AR56" s="67"/>
      <c r="AS56" s="68">
        <f t="shared" si="137"/>
        <v>9.6464862388319222E-3</v>
      </c>
      <c r="AT56" s="67"/>
      <c r="AU56" s="68">
        <f t="shared" si="138"/>
        <v>3.8656841753389936E-3</v>
      </c>
      <c r="AV56" s="67"/>
      <c r="AW56" s="68">
        <f t="shared" si="139"/>
        <v>9.8650876120535622E-3</v>
      </c>
      <c r="AX56" s="67"/>
      <c r="AY56" s="68">
        <f t="shared" si="140"/>
        <v>3.7800241282718223E-3</v>
      </c>
      <c r="AZ56" s="67"/>
      <c r="BA56" s="68">
        <f t="shared" si="141"/>
        <v>9.6464862388319222E-3</v>
      </c>
      <c r="BB56" s="67"/>
      <c r="BC56" s="68">
        <f t="shared" si="142"/>
        <v>3.7800241282718223E-3</v>
      </c>
      <c r="BD56" s="67"/>
      <c r="BE56" s="68">
        <f t="shared" si="143"/>
        <v>9.6464862388319222E-3</v>
      </c>
      <c r="BF56" s="67"/>
      <c r="BG56" s="68">
        <f t="shared" si="144"/>
        <v>3.7800241282718223E-3</v>
      </c>
      <c r="BH56" s="67"/>
      <c r="BI56" s="68">
        <f t="shared" si="145"/>
        <v>9.6464862388319222E-3</v>
      </c>
      <c r="BJ56" s="67"/>
      <c r="BK56" s="68">
        <f t="shared" si="146"/>
        <v>4.5246076143172307E-3</v>
      </c>
      <c r="BL56" s="67"/>
      <c r="BM56" s="68">
        <f t="shared" si="147"/>
        <v>1.1546636636835418E-2</v>
      </c>
      <c r="BN56" s="106"/>
      <c r="BO56" s="14"/>
    </row>
    <row r="57" spans="1:67" ht="15" customHeight="1">
      <c r="A57" s="63"/>
      <c r="B57" s="53" t="s">
        <v>268</v>
      </c>
      <c r="C57" s="64"/>
      <c r="D57" s="65" t="s">
        <v>269</v>
      </c>
      <c r="E57" s="70">
        <v>1.0710973550430282E-5</v>
      </c>
      <c r="F57" s="67"/>
      <c r="G57" s="68">
        <f t="shared" si="118"/>
        <v>1.5659411197808422E-5</v>
      </c>
      <c r="H57" s="67"/>
      <c r="I57" s="68">
        <f t="shared" si="119"/>
        <v>3.9962256721607569E-5</v>
      </c>
      <c r="J57" s="67"/>
      <c r="K57" s="68">
        <f t="shared" si="120"/>
        <v>1.588557875981253E-5</v>
      </c>
      <c r="L57" s="67"/>
      <c r="M57" s="68">
        <f t="shared" si="121"/>
        <v>4.0539428242346043E-5</v>
      </c>
      <c r="N57" s="67"/>
      <c r="O57" s="68">
        <f t="shared" si="122"/>
        <v>1.588557875981253E-5</v>
      </c>
      <c r="P57" s="67"/>
      <c r="Q57" s="68">
        <f t="shared" si="123"/>
        <v>4.0539428242346043E-5</v>
      </c>
      <c r="R57" s="67"/>
      <c r="S57" s="68">
        <f t="shared" si="124"/>
        <v>1.8954995672725463E-5</v>
      </c>
      <c r="T57" s="67"/>
      <c r="U57" s="68">
        <f t="shared" si="125"/>
        <v>4.8372470309511222E-5</v>
      </c>
      <c r="V57" s="67"/>
      <c r="W57" s="68">
        <f t="shared" si="126"/>
        <v>1.8534970200432111E-5</v>
      </c>
      <c r="X57" s="67"/>
      <c r="Y57" s="68">
        <f t="shared" si="127"/>
        <v>4.730058034242546E-5</v>
      </c>
      <c r="Z57" s="67"/>
      <c r="AA57" s="68">
        <f t="shared" si="128"/>
        <v>1.8954995672725463E-5</v>
      </c>
      <c r="AB57" s="67"/>
      <c r="AC57" s="68">
        <f t="shared" si="129"/>
        <v>4.8372470309511222E-5</v>
      </c>
      <c r="AD57" s="67"/>
      <c r="AE57" s="68">
        <f t="shared" si="130"/>
        <v>1.8954995672725463E-5</v>
      </c>
      <c r="AF57" s="67"/>
      <c r="AG57" s="68">
        <f t="shared" si="131"/>
        <v>4.8372470309511222E-5</v>
      </c>
      <c r="AH57" s="67"/>
      <c r="AI57" s="68">
        <f t="shared" si="132"/>
        <v>1.8954995672725463E-5</v>
      </c>
      <c r="AJ57" s="67"/>
      <c r="AK57" s="68">
        <f t="shared" si="133"/>
        <v>4.8372470309511222E-5</v>
      </c>
      <c r="AL57" s="67"/>
      <c r="AM57" s="68">
        <f t="shared" si="134"/>
        <v>1.8954995672725463E-5</v>
      </c>
      <c r="AN57" s="67"/>
      <c r="AO57" s="68">
        <f t="shared" si="135"/>
        <v>4.8372470309511222E-5</v>
      </c>
      <c r="AP57" s="67"/>
      <c r="AQ57" s="68">
        <f t="shared" si="136"/>
        <v>1.8534970200432111E-5</v>
      </c>
      <c r="AR57" s="67"/>
      <c r="AS57" s="68">
        <f t="shared" si="137"/>
        <v>4.730058034242546E-5</v>
      </c>
      <c r="AT57" s="67"/>
      <c r="AU57" s="68">
        <f t="shared" si="138"/>
        <v>1.8954995672725463E-5</v>
      </c>
      <c r="AV57" s="67"/>
      <c r="AW57" s="68">
        <f t="shared" si="139"/>
        <v>4.8372470309511222E-5</v>
      </c>
      <c r="AX57" s="67"/>
      <c r="AY57" s="68">
        <f t="shared" si="140"/>
        <v>1.8534970200432111E-5</v>
      </c>
      <c r="AZ57" s="67"/>
      <c r="BA57" s="68">
        <f t="shared" si="141"/>
        <v>4.730058034242546E-5</v>
      </c>
      <c r="BB57" s="67"/>
      <c r="BC57" s="68">
        <f t="shared" si="142"/>
        <v>1.8534970200432111E-5</v>
      </c>
      <c r="BD57" s="67"/>
      <c r="BE57" s="68">
        <f t="shared" si="143"/>
        <v>4.730058034242546E-5</v>
      </c>
      <c r="BF57" s="67"/>
      <c r="BG57" s="68">
        <f t="shared" si="144"/>
        <v>1.8534970200432111E-5</v>
      </c>
      <c r="BH57" s="67"/>
      <c r="BI57" s="68">
        <f t="shared" si="145"/>
        <v>4.730058034242546E-5</v>
      </c>
      <c r="BJ57" s="67"/>
      <c r="BK57" s="68">
        <f t="shared" si="146"/>
        <v>2.2185960844212759E-5</v>
      </c>
      <c r="BL57" s="67"/>
      <c r="BM57" s="68">
        <f t="shared" si="147"/>
        <v>5.6617777748632455E-5</v>
      </c>
      <c r="BN57" s="106"/>
      <c r="BO57" s="14"/>
    </row>
    <row r="58" spans="1:67" ht="15" customHeight="1">
      <c r="A58" s="63"/>
      <c r="B58" s="53" t="s">
        <v>211</v>
      </c>
      <c r="C58" s="64"/>
      <c r="D58" s="65" t="s">
        <v>212</v>
      </c>
      <c r="E58" s="70">
        <v>2.6352391113998751E-2</v>
      </c>
      <c r="F58" s="67"/>
      <c r="G58" s="68">
        <f t="shared" si="118"/>
        <v>3.8527116751492833E-2</v>
      </c>
      <c r="H58" s="67"/>
      <c r="I58" s="68">
        <f t="shared" si="119"/>
        <v>9.8319822560249251E-2</v>
      </c>
      <c r="J58" s="67"/>
      <c r="K58" s="68">
        <f t="shared" si="120"/>
        <v>3.9083560666060467E-2</v>
      </c>
      <c r="L58" s="67"/>
      <c r="M58" s="68">
        <f t="shared" si="121"/>
        <v>9.9739847507818169E-2</v>
      </c>
      <c r="N58" s="67"/>
      <c r="O58" s="68">
        <f t="shared" si="122"/>
        <v>3.9083560666060467E-2</v>
      </c>
      <c r="P58" s="67"/>
      <c r="Q58" s="68">
        <f t="shared" si="123"/>
        <v>9.9739847507818169E-2</v>
      </c>
      <c r="R58" s="67"/>
      <c r="S58" s="68">
        <f t="shared" si="124"/>
        <v>4.6635299506621312E-2</v>
      </c>
      <c r="T58" s="67"/>
      <c r="U58" s="68">
        <f t="shared" si="125"/>
        <v>0.11901161465339659</v>
      </c>
      <c r="V58" s="67"/>
      <c r="W58" s="68">
        <f t="shared" si="126"/>
        <v>4.5601903665281406E-2</v>
      </c>
      <c r="X58" s="67"/>
      <c r="Y58" s="68">
        <f t="shared" si="127"/>
        <v>0.1163744254650543</v>
      </c>
      <c r="Z58" s="67"/>
      <c r="AA58" s="68">
        <f t="shared" si="128"/>
        <v>4.6635299506621312E-2</v>
      </c>
      <c r="AB58" s="67"/>
      <c r="AC58" s="68">
        <f t="shared" si="129"/>
        <v>0.11901161465339659</v>
      </c>
      <c r="AD58" s="67"/>
      <c r="AE58" s="68">
        <f t="shared" si="130"/>
        <v>4.6635299506621312E-2</v>
      </c>
      <c r="AF58" s="67"/>
      <c r="AG58" s="68">
        <f t="shared" si="131"/>
        <v>0.11901161465339659</v>
      </c>
      <c r="AH58" s="67"/>
      <c r="AI58" s="68">
        <f t="shared" si="132"/>
        <v>4.6635299506621312E-2</v>
      </c>
      <c r="AJ58" s="67"/>
      <c r="AK58" s="68">
        <f t="shared" si="133"/>
        <v>0.11901161465339659</v>
      </c>
      <c r="AL58" s="67"/>
      <c r="AM58" s="68">
        <f t="shared" si="134"/>
        <v>4.6635299506621312E-2</v>
      </c>
      <c r="AN58" s="67"/>
      <c r="AO58" s="68">
        <f t="shared" si="135"/>
        <v>0.11901161465339659</v>
      </c>
      <c r="AP58" s="67"/>
      <c r="AQ58" s="68">
        <f t="shared" si="136"/>
        <v>4.5601903665281406E-2</v>
      </c>
      <c r="AR58" s="67"/>
      <c r="AS58" s="68">
        <f t="shared" si="137"/>
        <v>0.1163744254650543</v>
      </c>
      <c r="AT58" s="67"/>
      <c r="AU58" s="68">
        <f t="shared" si="138"/>
        <v>4.6635299506621312E-2</v>
      </c>
      <c r="AV58" s="67"/>
      <c r="AW58" s="68">
        <f t="shared" si="139"/>
        <v>0.11901161465339659</v>
      </c>
      <c r="AX58" s="67"/>
      <c r="AY58" s="68">
        <f t="shared" si="140"/>
        <v>4.5601903665281406E-2</v>
      </c>
      <c r="AZ58" s="67"/>
      <c r="BA58" s="68">
        <f t="shared" si="141"/>
        <v>0.1163744254650543</v>
      </c>
      <c r="BB58" s="67"/>
      <c r="BC58" s="68">
        <f t="shared" si="142"/>
        <v>4.5601903665281406E-2</v>
      </c>
      <c r="BD58" s="67"/>
      <c r="BE58" s="68">
        <f t="shared" si="143"/>
        <v>0.1163744254650543</v>
      </c>
      <c r="BF58" s="67"/>
      <c r="BG58" s="68">
        <f t="shared" si="144"/>
        <v>4.5601903665281406E-2</v>
      </c>
      <c r="BH58" s="67"/>
      <c r="BI58" s="68">
        <f t="shared" si="145"/>
        <v>0.1163744254650543</v>
      </c>
      <c r="BJ58" s="67"/>
      <c r="BK58" s="68">
        <f t="shared" si="146"/>
        <v>5.4584498286159036E-2</v>
      </c>
      <c r="BL58" s="67"/>
      <c r="BM58" s="68">
        <f t="shared" si="147"/>
        <v>0.13929768533295286</v>
      </c>
      <c r="BN58" s="106"/>
      <c r="BO58" s="14"/>
    </row>
    <row r="59" spans="1:67" ht="15" customHeight="1">
      <c r="A59" s="63"/>
      <c r="B59" s="53" t="s">
        <v>270</v>
      </c>
      <c r="C59" s="64"/>
      <c r="D59" s="65" t="s">
        <v>271</v>
      </c>
      <c r="E59" s="70">
        <v>1.1782465534251089E-6</v>
      </c>
      <c r="F59" s="67"/>
      <c r="G59" s="68">
        <f t="shared" si="118"/>
        <v>1.7225929263678488E-6</v>
      </c>
      <c r="H59" s="67"/>
      <c r="I59" s="68">
        <f t="shared" si="119"/>
        <v>4.3959954739531585E-6</v>
      </c>
      <c r="J59" s="67"/>
      <c r="K59" s="68">
        <f t="shared" si="120"/>
        <v>1.7474721914666968E-6</v>
      </c>
      <c r="L59" s="67"/>
      <c r="M59" s="68">
        <f t="shared" si="121"/>
        <v>4.4594864677310237E-6</v>
      </c>
      <c r="N59" s="67"/>
      <c r="O59" s="68">
        <f t="shared" si="122"/>
        <v>1.7474721914666968E-6</v>
      </c>
      <c r="P59" s="67"/>
      <c r="Q59" s="68">
        <f t="shared" si="123"/>
        <v>4.4594864677310237E-6</v>
      </c>
      <c r="R59" s="67"/>
      <c r="S59" s="68">
        <f t="shared" si="124"/>
        <v>2.0851193606653466E-6</v>
      </c>
      <c r="T59" s="67"/>
      <c r="U59" s="68">
        <f t="shared" si="125"/>
        <v>5.3211499547163395E-6</v>
      </c>
      <c r="V59" s="67"/>
      <c r="W59" s="68">
        <f t="shared" si="126"/>
        <v>2.0389150111960576E-6</v>
      </c>
      <c r="X59" s="67"/>
      <c r="Y59" s="68">
        <f t="shared" si="127"/>
        <v>5.2032381091288757E-6</v>
      </c>
      <c r="Z59" s="67"/>
      <c r="AA59" s="68">
        <f t="shared" si="128"/>
        <v>2.0851193606653466E-6</v>
      </c>
      <c r="AB59" s="67"/>
      <c r="AC59" s="68">
        <f t="shared" si="129"/>
        <v>5.3211499547163395E-6</v>
      </c>
      <c r="AD59" s="67"/>
      <c r="AE59" s="68">
        <f t="shared" si="130"/>
        <v>2.0851193606653466E-6</v>
      </c>
      <c r="AF59" s="67"/>
      <c r="AG59" s="68">
        <f t="shared" si="131"/>
        <v>5.3211499547163395E-6</v>
      </c>
      <c r="AH59" s="67"/>
      <c r="AI59" s="68">
        <f t="shared" si="132"/>
        <v>2.0851193606653466E-6</v>
      </c>
      <c r="AJ59" s="67"/>
      <c r="AK59" s="68">
        <f t="shared" si="133"/>
        <v>5.3211499547163395E-6</v>
      </c>
      <c r="AL59" s="67"/>
      <c r="AM59" s="68">
        <f t="shared" si="134"/>
        <v>2.0851193606653466E-6</v>
      </c>
      <c r="AN59" s="67"/>
      <c r="AO59" s="68">
        <f t="shared" si="135"/>
        <v>5.3211499547163395E-6</v>
      </c>
      <c r="AP59" s="67"/>
      <c r="AQ59" s="68">
        <f t="shared" si="136"/>
        <v>2.0389150111960576E-6</v>
      </c>
      <c r="AR59" s="67"/>
      <c r="AS59" s="68">
        <f t="shared" si="137"/>
        <v>5.2032381091288757E-6</v>
      </c>
      <c r="AT59" s="67"/>
      <c r="AU59" s="68">
        <f t="shared" si="138"/>
        <v>2.0851193606653466E-6</v>
      </c>
      <c r="AV59" s="67"/>
      <c r="AW59" s="68">
        <f t="shared" si="139"/>
        <v>5.3211499547163395E-6</v>
      </c>
      <c r="AX59" s="67"/>
      <c r="AY59" s="68">
        <f t="shared" si="140"/>
        <v>2.0389150111960576E-6</v>
      </c>
      <c r="AZ59" s="67"/>
      <c r="BA59" s="68">
        <f t="shared" si="141"/>
        <v>5.2032381091288757E-6</v>
      </c>
      <c r="BB59" s="67"/>
      <c r="BC59" s="68">
        <f t="shared" si="142"/>
        <v>2.0389150111960576E-6</v>
      </c>
      <c r="BD59" s="67"/>
      <c r="BE59" s="68">
        <f t="shared" si="143"/>
        <v>5.2032381091288757E-6</v>
      </c>
      <c r="BF59" s="67"/>
      <c r="BG59" s="68">
        <f t="shared" si="144"/>
        <v>2.0389150111960576E-6</v>
      </c>
      <c r="BH59" s="67"/>
      <c r="BI59" s="68">
        <f t="shared" si="145"/>
        <v>5.2032381091288757E-6</v>
      </c>
      <c r="BJ59" s="67"/>
      <c r="BK59" s="68">
        <f t="shared" si="146"/>
        <v>2.4405374335060309E-6</v>
      </c>
      <c r="BL59" s="67"/>
      <c r="BM59" s="68">
        <f t="shared" si="147"/>
        <v>6.2281641515429888E-6</v>
      </c>
      <c r="BN59" s="106"/>
      <c r="BO59" s="14"/>
    </row>
    <row r="60" spans="1:67" ht="15" customHeight="1">
      <c r="A60" s="63"/>
      <c r="B60" s="53" t="s">
        <v>272</v>
      </c>
      <c r="C60" s="64"/>
      <c r="D60" s="65" t="s">
        <v>273</v>
      </c>
      <c r="E60" s="70">
        <v>4.5419465326501894E-3</v>
      </c>
      <c r="F60" s="67"/>
      <c r="G60" s="68">
        <f t="shared" si="118"/>
        <v>6.6403122048949784E-3</v>
      </c>
      <c r="H60" s="67"/>
      <c r="I60" s="68">
        <f t="shared" si="119"/>
        <v>1.6945839003242685E-2</v>
      </c>
      <c r="J60" s="67"/>
      <c r="K60" s="68">
        <f t="shared" si="120"/>
        <v>6.7362176769051535E-3</v>
      </c>
      <c r="L60" s="67"/>
      <c r="M60" s="68">
        <f t="shared" si="121"/>
        <v>1.719058633410107E-2</v>
      </c>
      <c r="N60" s="67"/>
      <c r="O60" s="68">
        <f t="shared" si="122"/>
        <v>6.7362176769051535E-3</v>
      </c>
      <c r="P60" s="67"/>
      <c r="Q60" s="68">
        <f t="shared" si="123"/>
        <v>1.719058633410107E-2</v>
      </c>
      <c r="R60" s="67"/>
      <c r="S60" s="68">
        <f t="shared" si="124"/>
        <v>8.0377919399003874E-3</v>
      </c>
      <c r="T60" s="67"/>
      <c r="U60" s="68">
        <f t="shared" si="125"/>
        <v>2.051215725289348E-2</v>
      </c>
      <c r="V60" s="67"/>
      <c r="W60" s="68">
        <f t="shared" si="126"/>
        <v>7.8596817775957763E-3</v>
      </c>
      <c r="X60" s="67"/>
      <c r="Y60" s="68">
        <f t="shared" si="127"/>
        <v>2.0057626495585044E-2</v>
      </c>
      <c r="Z60" s="67"/>
      <c r="AA60" s="68">
        <f t="shared" si="128"/>
        <v>8.0377919399003874E-3</v>
      </c>
      <c r="AB60" s="67"/>
      <c r="AC60" s="68">
        <f t="shared" si="129"/>
        <v>2.051215725289348E-2</v>
      </c>
      <c r="AD60" s="67"/>
      <c r="AE60" s="68">
        <f t="shared" si="130"/>
        <v>8.0377919399003874E-3</v>
      </c>
      <c r="AF60" s="67"/>
      <c r="AG60" s="68">
        <f t="shared" si="131"/>
        <v>2.051215725289348E-2</v>
      </c>
      <c r="AH60" s="67"/>
      <c r="AI60" s="68">
        <f t="shared" si="132"/>
        <v>8.0377919399003874E-3</v>
      </c>
      <c r="AJ60" s="67"/>
      <c r="AK60" s="68">
        <f t="shared" si="133"/>
        <v>2.051215725289348E-2</v>
      </c>
      <c r="AL60" s="67"/>
      <c r="AM60" s="68">
        <f t="shared" si="134"/>
        <v>8.0377919399003874E-3</v>
      </c>
      <c r="AN60" s="67"/>
      <c r="AO60" s="68">
        <f t="shared" si="135"/>
        <v>2.051215725289348E-2</v>
      </c>
      <c r="AP60" s="67"/>
      <c r="AQ60" s="68">
        <f t="shared" si="136"/>
        <v>7.8596817775957763E-3</v>
      </c>
      <c r="AR60" s="67"/>
      <c r="AS60" s="68">
        <f t="shared" si="137"/>
        <v>2.0057626495585044E-2</v>
      </c>
      <c r="AT60" s="67"/>
      <c r="AU60" s="68">
        <f t="shared" si="138"/>
        <v>8.0377919399003874E-3</v>
      </c>
      <c r="AV60" s="67"/>
      <c r="AW60" s="68">
        <f t="shared" si="139"/>
        <v>2.051215725289348E-2</v>
      </c>
      <c r="AX60" s="67"/>
      <c r="AY60" s="68">
        <f t="shared" si="140"/>
        <v>7.8596817775957763E-3</v>
      </c>
      <c r="AZ60" s="67"/>
      <c r="BA60" s="68">
        <f t="shared" si="141"/>
        <v>2.0057626495585044E-2</v>
      </c>
      <c r="BB60" s="67"/>
      <c r="BC60" s="68">
        <f t="shared" si="142"/>
        <v>7.8596817775957763E-3</v>
      </c>
      <c r="BD60" s="67"/>
      <c r="BE60" s="68">
        <f t="shared" si="143"/>
        <v>2.0057626495585044E-2</v>
      </c>
      <c r="BF60" s="67"/>
      <c r="BG60" s="68">
        <f t="shared" si="144"/>
        <v>7.8596817775957763E-3</v>
      </c>
      <c r="BH60" s="67"/>
      <c r="BI60" s="68">
        <f t="shared" si="145"/>
        <v>2.0057626495585044E-2</v>
      </c>
      <c r="BJ60" s="67"/>
      <c r="BK60" s="68">
        <f t="shared" si="146"/>
        <v>9.4078701114743164E-3</v>
      </c>
      <c r="BL60" s="67"/>
      <c r="BM60" s="68">
        <f t="shared" si="147"/>
        <v>2.4008547693727594E-2</v>
      </c>
      <c r="BN60" s="106"/>
      <c r="BO60" s="14"/>
    </row>
    <row r="61" spans="1:67" ht="15" customHeight="1">
      <c r="A61" s="63"/>
      <c r="B61" s="53" t="s">
        <v>274</v>
      </c>
      <c r="C61" s="64"/>
      <c r="D61" s="65" t="s">
        <v>275</v>
      </c>
      <c r="E61" s="70">
        <v>1.25E-3</v>
      </c>
      <c r="F61" s="67"/>
      <c r="G61" s="68">
        <f t="shared" si="118"/>
        <v>1.8274962500000004E-3</v>
      </c>
      <c r="H61" s="67"/>
      <c r="I61" s="68">
        <f t="shared" si="119"/>
        <v>4.6637049999999998E-3</v>
      </c>
      <c r="J61" s="67"/>
      <c r="K61" s="68">
        <f t="shared" si="120"/>
        <v>1.8538906249999999E-3</v>
      </c>
      <c r="L61" s="67"/>
      <c r="M61" s="68">
        <f t="shared" si="121"/>
        <v>4.7310625E-3</v>
      </c>
      <c r="N61" s="67"/>
      <c r="O61" s="68">
        <f t="shared" si="122"/>
        <v>1.8538906249999999E-3</v>
      </c>
      <c r="P61" s="67"/>
      <c r="Q61" s="68">
        <f t="shared" si="123"/>
        <v>4.7310625E-3</v>
      </c>
      <c r="R61" s="67"/>
      <c r="S61" s="68">
        <f t="shared" si="124"/>
        <v>2.2121000000000003E-3</v>
      </c>
      <c r="T61" s="67"/>
      <c r="U61" s="68">
        <f t="shared" si="125"/>
        <v>5.6451999999999995E-3</v>
      </c>
      <c r="V61" s="67"/>
      <c r="W61" s="68">
        <f t="shared" si="126"/>
        <v>2.1630818749999998E-3</v>
      </c>
      <c r="X61" s="67"/>
      <c r="Y61" s="68">
        <f t="shared" si="127"/>
        <v>5.5201075000000004E-3</v>
      </c>
      <c r="Z61" s="67"/>
      <c r="AA61" s="68">
        <f t="shared" si="128"/>
        <v>2.2121000000000003E-3</v>
      </c>
      <c r="AB61" s="67"/>
      <c r="AC61" s="68">
        <f t="shared" si="129"/>
        <v>5.6451999999999995E-3</v>
      </c>
      <c r="AD61" s="67"/>
      <c r="AE61" s="68">
        <f t="shared" si="130"/>
        <v>2.2121000000000003E-3</v>
      </c>
      <c r="AF61" s="67"/>
      <c r="AG61" s="68">
        <f t="shared" si="131"/>
        <v>5.6451999999999995E-3</v>
      </c>
      <c r="AH61" s="67"/>
      <c r="AI61" s="68">
        <f t="shared" si="132"/>
        <v>2.2121000000000003E-3</v>
      </c>
      <c r="AJ61" s="67"/>
      <c r="AK61" s="68">
        <f t="shared" si="133"/>
        <v>5.6451999999999995E-3</v>
      </c>
      <c r="AL61" s="67"/>
      <c r="AM61" s="68">
        <f t="shared" si="134"/>
        <v>2.2121000000000003E-3</v>
      </c>
      <c r="AN61" s="67"/>
      <c r="AO61" s="68">
        <f t="shared" si="135"/>
        <v>5.6451999999999995E-3</v>
      </c>
      <c r="AP61" s="67"/>
      <c r="AQ61" s="68">
        <f t="shared" si="136"/>
        <v>2.1630818749999998E-3</v>
      </c>
      <c r="AR61" s="67"/>
      <c r="AS61" s="68">
        <f t="shared" si="137"/>
        <v>5.5201075000000004E-3</v>
      </c>
      <c r="AT61" s="67"/>
      <c r="AU61" s="68">
        <f t="shared" si="138"/>
        <v>2.2121000000000003E-3</v>
      </c>
      <c r="AV61" s="67"/>
      <c r="AW61" s="68">
        <f t="shared" si="139"/>
        <v>5.6451999999999995E-3</v>
      </c>
      <c r="AX61" s="67"/>
      <c r="AY61" s="68">
        <f t="shared" si="140"/>
        <v>2.1630818749999998E-3</v>
      </c>
      <c r="AZ61" s="67"/>
      <c r="BA61" s="68">
        <f t="shared" si="141"/>
        <v>5.5201075000000004E-3</v>
      </c>
      <c r="BB61" s="67"/>
      <c r="BC61" s="68">
        <f t="shared" si="142"/>
        <v>2.1630818749999998E-3</v>
      </c>
      <c r="BD61" s="67"/>
      <c r="BE61" s="68">
        <f t="shared" si="143"/>
        <v>5.5201075000000004E-3</v>
      </c>
      <c r="BF61" s="67"/>
      <c r="BG61" s="68">
        <f t="shared" si="144"/>
        <v>2.1630818749999998E-3</v>
      </c>
      <c r="BH61" s="67"/>
      <c r="BI61" s="68">
        <f t="shared" si="145"/>
        <v>5.5201075000000004E-3</v>
      </c>
      <c r="BJ61" s="67"/>
      <c r="BK61" s="68">
        <f t="shared" si="146"/>
        <v>2.5891625000000001E-3</v>
      </c>
      <c r="BL61" s="67"/>
      <c r="BM61" s="68">
        <f t="shared" si="147"/>
        <v>6.6074499999999991E-3</v>
      </c>
      <c r="BN61" s="106"/>
    </row>
    <row r="62" spans="1:67" ht="15" customHeight="1">
      <c r="A62" s="59" t="s">
        <v>214</v>
      </c>
      <c r="B62" s="75"/>
      <c r="C62" s="53"/>
      <c r="D62" s="17"/>
      <c r="E62" s="61"/>
      <c r="F62" s="61"/>
      <c r="G62" s="89"/>
      <c r="H62" s="17"/>
      <c r="I62" s="89"/>
      <c r="J62" s="17"/>
      <c r="K62" s="89"/>
      <c r="L62" s="17"/>
      <c r="M62" s="89"/>
      <c r="N62" s="17"/>
      <c r="O62" s="89"/>
      <c r="P62" s="17"/>
      <c r="Q62" s="89"/>
      <c r="R62" s="17"/>
      <c r="S62" s="89"/>
      <c r="T62" s="17"/>
      <c r="U62" s="89"/>
      <c r="V62" s="17"/>
      <c r="W62" s="89"/>
      <c r="X62" s="17"/>
      <c r="Y62" s="89"/>
      <c r="Z62" s="17"/>
      <c r="AA62" s="89"/>
      <c r="AB62" s="17"/>
      <c r="AC62" s="89"/>
      <c r="AD62" s="17"/>
      <c r="AE62" s="89"/>
      <c r="AF62" s="17"/>
      <c r="AG62" s="89"/>
      <c r="AH62" s="17"/>
      <c r="AI62" s="89"/>
      <c r="AJ62" s="17"/>
      <c r="AK62" s="89"/>
      <c r="AL62" s="17"/>
      <c r="AM62" s="89"/>
      <c r="AN62" s="17"/>
      <c r="AO62" s="89"/>
      <c r="AP62" s="17"/>
      <c r="AQ62" s="89"/>
      <c r="AR62" s="17"/>
      <c r="AS62" s="89"/>
      <c r="AT62" s="17"/>
      <c r="AU62" s="89"/>
      <c r="AV62" s="17"/>
      <c r="AW62" s="89"/>
      <c r="AX62" s="17"/>
      <c r="AY62" s="89"/>
      <c r="AZ62" s="17"/>
      <c r="BA62" s="89"/>
      <c r="BB62" s="17"/>
      <c r="BC62" s="89"/>
      <c r="BD62" s="17"/>
      <c r="BE62" s="89"/>
      <c r="BF62" s="17"/>
      <c r="BG62" s="89"/>
      <c r="BH62" s="17"/>
      <c r="BI62" s="89"/>
      <c r="BJ62" s="17"/>
      <c r="BK62" s="89"/>
      <c r="BL62" s="17"/>
      <c r="BM62" s="89"/>
      <c r="BN62" s="107"/>
    </row>
    <row r="63" spans="1:67" ht="15" customHeight="1">
      <c r="A63" s="63"/>
      <c r="B63" s="53" t="s">
        <v>215</v>
      </c>
      <c r="C63" s="64"/>
      <c r="D63" s="78">
        <v>200</v>
      </c>
      <c r="E63" s="79">
        <v>16.9752457004105</v>
      </c>
      <c r="F63" s="67"/>
      <c r="G63" s="68">
        <f>($E63*G$2*G$3/1000+($E63*$E$68*G$2/60/1000)*$E$70-($E63*G$2/1000/60)*$E$70)</f>
        <v>24.81775828826305</v>
      </c>
      <c r="H63" s="67"/>
      <c r="I63" s="68">
        <f>($E63*G$2*G$4/1000+($E63*$E$75*G$2/60/1000)*$E$77-($E63*G$2/1000/60)*$E$77)</f>
        <v>63.334030599386352</v>
      </c>
      <c r="J63" s="67"/>
      <c r="K63" s="68">
        <f>($E63*K$2*K$3/1000+($E63*$E$68*K$2/60/1000)*$E$70-($E63*K$2/1000/60)*$E$70)</f>
        <v>25.176199088850069</v>
      </c>
      <c r="L63" s="67"/>
      <c r="M63" s="68">
        <f>($E63*K$2*K$4/1000+($E63*$E$75*K$2/60/1000)*$E$77-($E63*K$2/1000/60)*$E$77)</f>
        <v>64.248758689198681</v>
      </c>
      <c r="N63" s="67"/>
      <c r="O63" s="68">
        <f>($E63*O$2*O$3/1000+($E63*$E$68*O$2/60/1000)*$E$70-($E63*O$2/1000/60)*$E$70)</f>
        <v>25.176199088850069</v>
      </c>
      <c r="P63" s="67"/>
      <c r="Q63" s="68">
        <f>($E63*O$2*O$4/1000+($E63*$E$75*O$2/60/1000)*$E$77-($E63*O$2/1000/60)*$E$77)</f>
        <v>64.248758689198681</v>
      </c>
      <c r="R63" s="67"/>
      <c r="S63" s="68">
        <f>($E63*S$2*S$3/1000+($E63*$E$68*S$2/60/1000)*$E$70-($E63*S$2/1000/60)*$E$70)</f>
        <v>30.040752811102454</v>
      </c>
      <c r="T63" s="67"/>
      <c r="U63" s="68">
        <f>($E63*S$2*S$4/1000+($E63*$E$75*S$2/60/1000)*$E$77-($E63*S$2/1000/60)*$E$77)</f>
        <v>76.66292562236589</v>
      </c>
      <c r="V63" s="67"/>
      <c r="W63" s="68">
        <f>($E63*W$2*W$3/1000+($E63*$E$68*W$2/60/1000)*$E$70-($E63*W$2/1000/60)*$E$70)</f>
        <v>29.375077038583711</v>
      </c>
      <c r="X63" s="67"/>
      <c r="Y63" s="68">
        <f>($E63*W$2*W$4/1000+($E63*$E$75*W$2/60/1000)*$E$77-($E63*W$2/1000/60)*$E$77)</f>
        <v>74.96414488414301</v>
      </c>
      <c r="Z63" s="67"/>
      <c r="AA63" s="68">
        <f>($E63*AA$2*AA$3/1000+($E63*$E$68*AA$2/60/1000)*$E$70-($E63*AA$2/1000/60)*$E$70)</f>
        <v>30.040752811102454</v>
      </c>
      <c r="AB63" s="67"/>
      <c r="AC63" s="68">
        <f>($E63*AA$2*AA$4/1000+($E63*$E$75*AA$2/60/1000)*$E$77-($E63*AA$2/1000/60)*$E$77)</f>
        <v>76.66292562236589</v>
      </c>
      <c r="AD63" s="67"/>
      <c r="AE63" s="68">
        <f>($E63*AE$2*AE$3/1000+($E63*$E$68*AE$2/60/1000)*$E$70-($E63*AE$2/1000/60)*$E$70)</f>
        <v>30.040752811102454</v>
      </c>
      <c r="AF63" s="67"/>
      <c r="AG63" s="68">
        <f>($E63*AE$2*AE$4/1000+($E63*$E$75*AE$2/60/1000)*$E$77-($E63*AE$2/1000/60)*$E$77)</f>
        <v>76.66292562236589</v>
      </c>
      <c r="AH63" s="67"/>
      <c r="AI63" s="68">
        <f>($E63*AI$2*AI$3/1000+($E63*$E$68*AI$2/60/1000)*$E$70-($E63*AI$2/1000/60)*$E$70)</f>
        <v>30.040752811102454</v>
      </c>
      <c r="AJ63" s="67"/>
      <c r="AK63" s="68">
        <f>($E63*AI$2*AI$4/1000+($E63*$E$75*AI$2/60/1000)*$E$77-($E63*AI$2/1000/60)*$E$77)</f>
        <v>76.66292562236589</v>
      </c>
      <c r="AL63" s="67"/>
      <c r="AM63" s="68">
        <f>($E63*AM$2*AM$3/1000+($E63*$E$68*AM$2/60/1000)*$E$70-($E63*AM$2/1000/60)*$E$70)</f>
        <v>30.040752811102454</v>
      </c>
      <c r="AN63" s="67"/>
      <c r="AO63" s="68">
        <f>($E63*AM$2*AM$4/1000+($E63*$E$75*AM$2/60/1000)*$E$77-($E63*AM$2/1000/60)*$E$77)</f>
        <v>76.66292562236589</v>
      </c>
      <c r="AP63" s="67"/>
      <c r="AQ63" s="68">
        <f>($E63*AQ$2*AQ$3/1000+($E63*$E$68*AQ$2/60/1000)*$E$70-($E63*AQ$2/1000/60)*$E$70)</f>
        <v>29.375077038583711</v>
      </c>
      <c r="AR63" s="67"/>
      <c r="AS63" s="68">
        <f>($E63*AQ$2*AQ$4/1000+($E63*$E$75*AQ$2/60/1000)*$E$77-($E63*AQ$2/1000/60)*$E$77)</f>
        <v>74.96414488414301</v>
      </c>
      <c r="AT63" s="67"/>
      <c r="AU63" s="68">
        <f>($E63*AU$2*AU$3/1000+($E63*$E$68*AU$2/60/1000)*$E$70-($E63*AU$2/1000/60)*$E$70)</f>
        <v>30.040752811102454</v>
      </c>
      <c r="AV63" s="67"/>
      <c r="AW63" s="68">
        <f>($E63*AU$2*AU$4/1000+($E63*$E$75*AU$2/60/1000)*$E$77-($E63*AU$2/1000/60)*$E$77)</f>
        <v>76.66292562236589</v>
      </c>
      <c r="AX63" s="67"/>
      <c r="AY63" s="68">
        <f>($E63*AY$2*AY$3/1000+($E63*$E$68*AY$2/60/1000)*$E$70-($E63*AY$2/1000/60)*$E$70)</f>
        <v>29.375077038583711</v>
      </c>
      <c r="AZ63" s="67"/>
      <c r="BA63" s="68">
        <f>($E63*AY$2*AY$4/1000+($E63*$E$75*AY$2/60/1000)*$E$77-($E63*AY$2/1000/60)*$E$77)</f>
        <v>74.96414488414301</v>
      </c>
      <c r="BB63" s="67"/>
      <c r="BC63" s="68">
        <f>($E63*BC$2*BC$3/1000+($E63*$E$68*BC$2/60/1000)*$E$70-($E63*BC$2/1000/60)*$E$70)</f>
        <v>29.375077038583711</v>
      </c>
      <c r="BD63" s="67"/>
      <c r="BE63" s="68">
        <f>($E63*BC$2*BC$4/1000+($E63*$E$75*BC$2/60/1000)*$E$77-($E63*BC$2/1000/60)*$E$77)</f>
        <v>74.96414488414301</v>
      </c>
      <c r="BF63" s="67"/>
      <c r="BG63" s="68">
        <f>($E63*BG$2*BG$3/1000+($E63*$E$68*BG$2/60/1000)*$E$70-($E63*BG$2/1000/60)*$E$70)</f>
        <v>29.375077038583711</v>
      </c>
      <c r="BH63" s="67"/>
      <c r="BI63" s="68">
        <f>($E63*BG$2*BG$4/1000+($E63*$E$75*BG$2/60/1000)*$E$77-($E63*BG$2/1000/60)*$E$77)</f>
        <v>74.96414488414301</v>
      </c>
      <c r="BJ63" s="67"/>
      <c r="BK63" s="68">
        <f>($E63*BK$2*BK$3/1000+($E63*$E$68*BK$2/60/1000)*$E$70-($E63*BK$2/1000/60)*$E$70)</f>
        <v>35.161335676631282</v>
      </c>
      <c r="BL63" s="67"/>
      <c r="BM63" s="68">
        <f>($E63*BK$2*BK$4/1000+($E63*$E$75*BK$2/60/1000)*$E$77-($E63*BK$2/1000/60)*$E$77)</f>
        <v>89.730469762541901</v>
      </c>
      <c r="BN63" s="106"/>
    </row>
    <row r="64" spans="1:67" s="5" customFormat="1" ht="15" customHeight="1">
      <c r="A64" s="22" t="s">
        <v>216</v>
      </c>
      <c r="B64" s="26"/>
      <c r="C64" s="26"/>
      <c r="D64" s="27"/>
      <c r="E64" s="27"/>
      <c r="F64" s="27"/>
      <c r="G64" s="27"/>
      <c r="H64" s="27"/>
      <c r="I64" s="27"/>
      <c r="J64" s="27"/>
      <c r="K64" s="27"/>
      <c r="L64" s="27"/>
      <c r="M64" s="27"/>
      <c r="N64" s="27"/>
      <c r="O64" s="27"/>
      <c r="P64" s="27"/>
      <c r="Q64" s="27"/>
      <c r="R64" s="27"/>
      <c r="S64" s="27"/>
      <c r="T64" s="27"/>
      <c r="U64" s="27"/>
      <c r="V64" s="27"/>
      <c r="W64" s="27"/>
      <c r="X64" s="27"/>
      <c r="Y64" s="27"/>
      <c r="Z64" s="27"/>
      <c r="AA64" s="27"/>
      <c r="AB64" s="27"/>
      <c r="AC64" s="27"/>
      <c r="AD64" s="27"/>
      <c r="AE64" s="27"/>
      <c r="AF64" s="27"/>
      <c r="AG64" s="27"/>
      <c r="AH64" s="27"/>
      <c r="AI64" s="27"/>
      <c r="AJ64" s="27"/>
      <c r="AK64" s="27"/>
      <c r="AL64" s="27"/>
      <c r="AM64" s="27"/>
      <c r="AN64" s="27"/>
      <c r="AO64" s="27"/>
      <c r="AP64" s="27"/>
      <c r="AQ64" s="27"/>
      <c r="AR64" s="27"/>
      <c r="AS64" s="27"/>
      <c r="AT64" s="27"/>
      <c r="AU64" s="27"/>
      <c r="AV64" s="27"/>
      <c r="AW64" s="27"/>
      <c r="AX64" s="27"/>
      <c r="AY64" s="27"/>
      <c r="AZ64" s="27"/>
      <c r="BA64" s="27"/>
      <c r="BB64" s="27"/>
      <c r="BC64" s="27"/>
      <c r="BD64" s="27"/>
      <c r="BE64" s="27"/>
      <c r="BF64" s="27"/>
      <c r="BG64" s="27"/>
      <c r="BH64" s="27"/>
      <c r="BI64" s="27"/>
      <c r="BJ64" s="27"/>
      <c r="BK64" s="27"/>
      <c r="BL64" s="27"/>
      <c r="BM64" s="27"/>
      <c r="BN64" s="27"/>
    </row>
    <row r="65" spans="1:66" s="5" customFormat="1" ht="15" customHeight="1">
      <c r="A65" s="28" t="s">
        <v>217</v>
      </c>
      <c r="B65" s="29"/>
      <c r="C65" s="29"/>
      <c r="D65" s="27"/>
      <c r="E65" s="27"/>
      <c r="F65" s="27"/>
      <c r="G65" s="27"/>
      <c r="H65" s="27"/>
      <c r="I65" s="27"/>
      <c r="J65" s="27"/>
      <c r="K65" s="27"/>
      <c r="L65" s="27"/>
      <c r="M65" s="27"/>
      <c r="N65" s="27"/>
      <c r="O65" s="27"/>
      <c r="P65" s="27"/>
      <c r="Q65" s="27"/>
      <c r="R65" s="27"/>
      <c r="S65" s="27"/>
      <c r="T65" s="27"/>
      <c r="U65" s="27"/>
      <c r="V65" s="27"/>
      <c r="W65" s="27"/>
      <c r="X65" s="27"/>
      <c r="Y65" s="27"/>
      <c r="Z65" s="27"/>
      <c r="AA65" s="27"/>
      <c r="AB65" s="27"/>
      <c r="AC65" s="27"/>
      <c r="AD65" s="27"/>
      <c r="AE65" s="27"/>
      <c r="AF65" s="27"/>
      <c r="AG65" s="27"/>
      <c r="AH65" s="27"/>
      <c r="AI65" s="27"/>
      <c r="AJ65" s="27"/>
      <c r="AK65" s="27"/>
      <c r="AL65" s="27"/>
      <c r="AM65" s="27"/>
      <c r="AN65" s="27"/>
      <c r="AO65" s="27"/>
      <c r="AP65" s="27"/>
      <c r="AQ65" s="27"/>
      <c r="AR65" s="27"/>
      <c r="AS65" s="27"/>
      <c r="AT65" s="27"/>
      <c r="AU65" s="27"/>
      <c r="AV65" s="27"/>
      <c r="AW65" s="27"/>
      <c r="AX65" s="27"/>
      <c r="AY65" s="27"/>
      <c r="AZ65" s="27"/>
      <c r="BA65" s="27"/>
      <c r="BB65" s="27"/>
      <c r="BC65" s="27"/>
      <c r="BD65" s="27"/>
      <c r="BE65" s="27"/>
      <c r="BF65" s="27"/>
      <c r="BG65" s="27"/>
      <c r="BH65" s="27"/>
      <c r="BI65" s="27"/>
      <c r="BJ65" s="27"/>
      <c r="BK65" s="27"/>
      <c r="BL65" s="27"/>
      <c r="BM65" s="27"/>
      <c r="BN65" s="27"/>
    </row>
    <row r="66" spans="1:66" s="5" customFormat="1" ht="15" customHeight="1">
      <c r="A66" s="30" t="str">
        <f ca="1">"("&amp;CHAR((ROW()-MATCH("Notes",A:A,FALSE)-COUNTIF(INDIRECT(ADDRESS(MATCH("Notes",A:A,FALSE),COLUMN())):INDIRECT(ADDRESS(ROW()-1,COLUMN())),""))+95)&amp;")"</f>
        <v>(a)</v>
      </c>
      <c r="B66" s="26" t="s">
        <v>284</v>
      </c>
      <c r="C66" s="26"/>
      <c r="D66" s="27"/>
      <c r="E66" s="27"/>
      <c r="F66" s="27"/>
      <c r="G66" s="27"/>
      <c r="H66" s="27"/>
      <c r="I66" s="27"/>
      <c r="J66" s="27"/>
      <c r="K66" s="27"/>
      <c r="L66" s="27"/>
      <c r="M66" s="27"/>
      <c r="N66" s="27"/>
      <c r="O66" s="27"/>
      <c r="P66" s="27"/>
      <c r="Q66" s="27"/>
      <c r="R66" s="26" t="str">
        <f ca="1">$A$71&amp;", "&amp;$A$72</f>
        <v>(b), (c)</v>
      </c>
      <c r="S66" s="27"/>
      <c r="T66" s="27"/>
      <c r="U66" s="27"/>
      <c r="V66" s="27"/>
      <c r="W66" s="27"/>
      <c r="X66" s="27"/>
      <c r="Y66" s="27"/>
      <c r="Z66" s="27"/>
      <c r="AA66" s="27"/>
      <c r="AB66" s="27"/>
      <c r="AC66" s="27"/>
      <c r="AD66" s="27"/>
      <c r="AE66" s="27"/>
      <c r="AF66" s="27"/>
      <c r="AG66" s="27"/>
      <c r="AH66" s="27"/>
      <c r="AI66" s="27"/>
      <c r="AJ66" s="27"/>
      <c r="AK66" s="27"/>
      <c r="AL66" s="27"/>
      <c r="AM66" s="27"/>
      <c r="AN66" s="27"/>
      <c r="AO66" s="27"/>
      <c r="AP66" s="27"/>
      <c r="AQ66" s="27"/>
      <c r="AR66" s="27"/>
      <c r="AS66" s="27"/>
      <c r="AT66" s="27"/>
      <c r="AU66" s="27"/>
      <c r="AV66" s="27"/>
      <c r="AW66" s="27"/>
      <c r="AX66" s="27"/>
      <c r="AY66" s="27"/>
      <c r="AZ66" s="27"/>
      <c r="BA66" s="27"/>
      <c r="BB66" s="27"/>
      <c r="BC66" s="27"/>
      <c r="BD66" s="27"/>
      <c r="BE66" s="27"/>
      <c r="BF66" s="27"/>
      <c r="BG66" s="27"/>
      <c r="BH66" s="27"/>
      <c r="BI66" s="27"/>
      <c r="BJ66" s="27"/>
      <c r="BK66" s="27"/>
      <c r="BL66" s="27"/>
      <c r="BM66" s="27"/>
      <c r="BN66" s="27"/>
    </row>
    <row r="67" spans="1:66" s="5" customFormat="1" ht="15" customHeight="1">
      <c r="A67" s="30"/>
      <c r="B67" s="31" t="s">
        <v>285</v>
      </c>
      <c r="C67" s="26"/>
      <c r="D67" s="27"/>
      <c r="E67" s="27"/>
      <c r="F67" s="27"/>
      <c r="G67" s="27"/>
      <c r="H67" s="27"/>
      <c r="I67" s="27"/>
      <c r="J67" s="27"/>
      <c r="K67" s="27"/>
      <c r="L67" s="27"/>
      <c r="M67" s="27"/>
      <c r="N67" s="27"/>
      <c r="O67" s="27"/>
      <c r="P67" s="27"/>
      <c r="Q67" s="27"/>
      <c r="R67" s="27" t="str">
        <f ca="1">$A$83</f>
        <v>(3)</v>
      </c>
      <c r="S67" s="27"/>
      <c r="T67" s="27"/>
      <c r="U67" s="27"/>
      <c r="V67" s="27"/>
      <c r="W67" s="27"/>
      <c r="X67" s="27"/>
      <c r="Y67" s="27"/>
      <c r="Z67" s="27"/>
      <c r="AA67" s="27"/>
      <c r="AB67" s="27"/>
      <c r="AC67" s="27"/>
      <c r="AD67" s="27"/>
      <c r="AE67" s="27"/>
      <c r="AF67" s="27"/>
      <c r="AG67" s="27"/>
      <c r="AH67" s="27"/>
      <c r="AI67" s="27"/>
      <c r="AJ67" s="27"/>
      <c r="AK67" s="27"/>
      <c r="AL67" s="27"/>
      <c r="AM67" s="27"/>
      <c r="AN67" s="27"/>
      <c r="AO67" s="27"/>
      <c r="AP67" s="27"/>
      <c r="AQ67" s="27"/>
      <c r="AR67" s="27"/>
      <c r="AS67" s="27"/>
      <c r="AT67" s="27"/>
      <c r="AU67" s="27"/>
      <c r="AV67" s="27"/>
      <c r="AW67" s="27"/>
      <c r="AX67" s="27"/>
      <c r="AY67" s="27"/>
      <c r="AZ67" s="27"/>
      <c r="BA67" s="27"/>
      <c r="BB67" s="27"/>
      <c r="BC67" s="27"/>
      <c r="BD67" s="27"/>
      <c r="BE67" s="27"/>
      <c r="BF67" s="27"/>
      <c r="BG67" s="27"/>
      <c r="BH67" s="27"/>
      <c r="BI67" s="27"/>
      <c r="BJ67" s="27"/>
      <c r="BK67" s="27"/>
      <c r="BL67" s="27"/>
      <c r="BM67" s="27"/>
      <c r="BN67" s="27"/>
    </row>
    <row r="68" spans="1:66" s="5" customFormat="1" ht="15" customHeight="1">
      <c r="A68" s="30"/>
      <c r="B68" s="26"/>
      <c r="C68" s="27"/>
      <c r="D68" s="32" t="s">
        <v>221</v>
      </c>
      <c r="E68" s="27">
        <v>4.3</v>
      </c>
      <c r="F68" s="27" t="str">
        <f ca="1">$A$84</f>
        <v>(4)</v>
      </c>
      <c r="G68" s="27"/>
      <c r="H68" s="27"/>
      <c r="I68" s="27"/>
      <c r="J68" s="27"/>
      <c r="K68" s="27"/>
      <c r="L68" s="27"/>
      <c r="M68" s="27"/>
      <c r="N68" s="27"/>
      <c r="O68" s="27"/>
      <c r="P68" s="27"/>
      <c r="Q68" s="27"/>
      <c r="R68" s="27"/>
      <c r="S68" s="27"/>
      <c r="T68" s="27"/>
      <c r="U68" s="27"/>
      <c r="V68" s="27"/>
      <c r="W68" s="27"/>
      <c r="X68" s="27"/>
      <c r="Y68" s="27"/>
      <c r="Z68" s="27"/>
      <c r="AA68" s="27"/>
      <c r="AB68" s="27"/>
      <c r="AC68" s="27"/>
      <c r="AD68" s="27"/>
      <c r="AE68" s="27"/>
      <c r="AF68" s="27"/>
      <c r="AG68" s="27"/>
      <c r="AH68" s="27"/>
      <c r="AI68" s="27"/>
      <c r="AJ68" s="27"/>
      <c r="AK68" s="27"/>
      <c r="AL68" s="27"/>
      <c r="AM68" s="27"/>
      <c r="AN68" s="27"/>
      <c r="AO68" s="27"/>
      <c r="AP68" s="27"/>
      <c r="AQ68" s="27"/>
      <c r="AR68" s="27"/>
      <c r="AS68" s="27"/>
      <c r="AT68" s="27"/>
      <c r="AU68" s="27"/>
      <c r="AV68" s="27"/>
      <c r="AW68" s="27"/>
      <c r="AX68" s="27"/>
      <c r="AY68" s="27"/>
      <c r="AZ68" s="27"/>
      <c r="BA68" s="27"/>
      <c r="BB68" s="27"/>
      <c r="BC68" s="27"/>
      <c r="BD68" s="27"/>
      <c r="BE68" s="27"/>
      <c r="BF68" s="27"/>
      <c r="BG68" s="27"/>
      <c r="BH68" s="27"/>
      <c r="BI68" s="27"/>
      <c r="BJ68" s="27"/>
      <c r="BK68" s="27"/>
      <c r="BL68" s="27"/>
      <c r="BM68" s="27"/>
      <c r="BN68" s="27"/>
    </row>
    <row r="69" spans="1:66" s="5" customFormat="1" ht="15" customHeight="1">
      <c r="A69" s="30"/>
      <c r="B69" s="26"/>
      <c r="C69" s="27"/>
      <c r="D69" s="32" t="s">
        <v>222</v>
      </c>
      <c r="E69" s="27">
        <v>4.8</v>
      </c>
      <c r="F69" s="27" t="str">
        <f ca="1">$A$84</f>
        <v>(4)</v>
      </c>
      <c r="G69" s="27"/>
      <c r="H69" s="27"/>
      <c r="I69" s="27"/>
      <c r="J69" s="27"/>
      <c r="K69" s="27"/>
      <c r="L69" s="27"/>
      <c r="M69" s="27"/>
      <c r="N69" s="27"/>
      <c r="O69" s="27"/>
      <c r="P69" s="27"/>
      <c r="Q69" s="27"/>
      <c r="R69" s="27"/>
      <c r="S69" s="27"/>
      <c r="T69" s="27"/>
      <c r="U69" s="27"/>
      <c r="V69" s="27"/>
      <c r="W69" s="27"/>
      <c r="X69" s="27"/>
      <c r="Y69" s="27"/>
      <c r="Z69" s="27"/>
      <c r="AA69" s="27"/>
      <c r="AB69" s="27"/>
      <c r="AC69" s="27"/>
      <c r="AD69" s="27"/>
      <c r="AE69" s="27"/>
      <c r="AF69" s="27"/>
      <c r="AG69" s="27"/>
      <c r="AH69" s="27"/>
      <c r="AI69" s="27"/>
      <c r="AJ69" s="27"/>
      <c r="AK69" s="27"/>
      <c r="AL69" s="27"/>
      <c r="AM69" s="27"/>
      <c r="AN69" s="27"/>
      <c r="AO69" s="27"/>
      <c r="AP69" s="27"/>
      <c r="AQ69" s="27"/>
      <c r="AR69" s="27"/>
      <c r="AS69" s="27"/>
      <c r="AT69" s="27"/>
      <c r="AU69" s="27"/>
      <c r="AV69" s="27"/>
      <c r="AW69" s="27"/>
      <c r="AX69" s="27"/>
      <c r="AY69" s="27"/>
      <c r="AZ69" s="27"/>
      <c r="BA69" s="27"/>
      <c r="BB69" s="27"/>
      <c r="BC69" s="27"/>
      <c r="BD69" s="27"/>
      <c r="BE69" s="27"/>
      <c r="BF69" s="27"/>
      <c r="BG69" s="27"/>
      <c r="BH69" s="27"/>
      <c r="BI69" s="27"/>
      <c r="BJ69" s="27"/>
      <c r="BK69" s="27"/>
      <c r="BL69" s="27"/>
      <c r="BM69" s="27"/>
      <c r="BN69" s="27"/>
    </row>
    <row r="70" spans="1:66" s="5" customFormat="1" ht="15" customHeight="1">
      <c r="A70" s="30"/>
      <c r="B70" s="26"/>
      <c r="C70" s="27"/>
      <c r="D70" s="32" t="s">
        <v>223</v>
      </c>
      <c r="E70" s="27">
        <v>1</v>
      </c>
      <c r="F70" s="27" t="str">
        <f ca="1">$A$86</f>
        <v>(5)</v>
      </c>
      <c r="G70" s="27"/>
      <c r="H70" s="27"/>
      <c r="I70" s="27"/>
      <c r="J70" s="27"/>
      <c r="K70" s="27"/>
      <c r="L70" s="27"/>
      <c r="M70" s="27"/>
      <c r="N70" s="27"/>
      <c r="O70" s="27"/>
      <c r="P70" s="27"/>
      <c r="Q70" s="27"/>
      <c r="R70" s="27"/>
      <c r="S70" s="27"/>
      <c r="T70" s="27"/>
      <c r="U70" s="27"/>
      <c r="V70" s="27"/>
      <c r="W70" s="27"/>
      <c r="X70" s="27"/>
      <c r="Y70" s="27"/>
      <c r="Z70" s="27"/>
      <c r="AA70" s="27"/>
      <c r="AB70" s="27"/>
      <c r="AC70" s="27"/>
      <c r="AD70" s="27"/>
      <c r="AE70" s="27"/>
      <c r="AF70" s="27"/>
      <c r="AG70" s="27"/>
      <c r="AH70" s="27"/>
      <c r="AI70" s="27"/>
      <c r="AJ70" s="27"/>
      <c r="AK70" s="27"/>
      <c r="AL70" s="27"/>
      <c r="AM70" s="27"/>
      <c r="AN70" s="27"/>
      <c r="AO70" s="27"/>
      <c r="AP70" s="27"/>
      <c r="AQ70" s="27"/>
      <c r="AR70" s="27"/>
      <c r="AS70" s="27"/>
      <c r="AT70" s="27"/>
      <c r="AU70" s="27"/>
      <c r="AV70" s="27"/>
      <c r="AW70" s="27"/>
      <c r="AX70" s="27"/>
      <c r="AY70" s="27"/>
      <c r="AZ70" s="27"/>
      <c r="BA70" s="27"/>
      <c r="BB70" s="27"/>
      <c r="BC70" s="27"/>
      <c r="BD70" s="27"/>
      <c r="BE70" s="27"/>
      <c r="BF70" s="27"/>
      <c r="BG70" s="27"/>
      <c r="BH70" s="27"/>
      <c r="BI70" s="27"/>
      <c r="BJ70" s="27"/>
      <c r="BK70" s="27"/>
      <c r="BL70" s="27"/>
      <c r="BM70" s="27"/>
      <c r="BN70" s="27"/>
    </row>
    <row r="71" spans="1:66" s="5" customFormat="1" ht="15" customHeight="1">
      <c r="A71" s="30" t="str">
        <f ca="1">"("&amp;CHAR((ROW()-MATCH("Notes",A:A,FALSE)-COUNTIF(INDIRECT(ADDRESS(MATCH("Notes",A:A,FALSE),COLUMN())):INDIRECT(ADDRESS(ROW()-1,COLUMN())),""))+95)&amp;")"</f>
        <v>(b)</v>
      </c>
      <c r="B71" s="26" t="s">
        <v>224</v>
      </c>
      <c r="C71" s="26"/>
      <c r="D71" s="27"/>
      <c r="E71" s="27"/>
      <c r="F71" s="27"/>
      <c r="G71" s="27"/>
      <c r="H71" s="27"/>
      <c r="I71" s="27"/>
      <c r="J71" s="27"/>
      <c r="K71" s="27"/>
      <c r="L71" s="27"/>
      <c r="M71" s="27"/>
      <c r="N71" s="27"/>
      <c r="O71" s="27"/>
      <c r="P71" s="27"/>
      <c r="Q71" s="93"/>
      <c r="R71" s="27"/>
      <c r="S71" s="27"/>
      <c r="T71" s="27"/>
      <c r="U71" s="27"/>
      <c r="V71" s="27"/>
      <c r="W71" s="27"/>
      <c r="X71" s="27"/>
      <c r="Y71" s="27"/>
      <c r="Z71" s="27"/>
      <c r="AA71" s="27"/>
      <c r="AB71" s="27"/>
      <c r="AC71" s="27"/>
      <c r="AD71" s="27"/>
      <c r="AE71" s="27"/>
      <c r="AF71" s="27"/>
      <c r="AG71" s="27"/>
      <c r="AH71" s="27"/>
      <c r="AI71" s="27"/>
      <c r="AJ71" s="27"/>
      <c r="AK71" s="27"/>
      <c r="AL71" s="27"/>
      <c r="AM71" s="27"/>
      <c r="AN71" s="27"/>
      <c r="AO71" s="27"/>
      <c r="AP71" s="27"/>
      <c r="AQ71" s="27"/>
      <c r="AR71" s="27"/>
      <c r="AS71" s="27"/>
      <c r="AT71" s="27"/>
      <c r="AU71" s="27"/>
      <c r="AV71" s="27"/>
      <c r="AW71" s="27"/>
      <c r="AX71" s="27"/>
      <c r="AY71" s="27"/>
      <c r="AZ71" s="27"/>
      <c r="BA71" s="27"/>
      <c r="BB71" s="27"/>
      <c r="BC71" s="27"/>
      <c r="BD71" s="27"/>
      <c r="BE71" s="27"/>
      <c r="BF71" s="27"/>
      <c r="BG71" s="27"/>
      <c r="BH71" s="27"/>
      <c r="BI71" s="27"/>
      <c r="BJ71" s="27"/>
      <c r="BK71" s="27"/>
      <c r="BL71" s="27"/>
      <c r="BM71" s="27"/>
      <c r="BN71" s="27"/>
    </row>
    <row r="72" spans="1:66" s="5" customFormat="1" ht="15" customHeight="1">
      <c r="A72" s="30" t="str">
        <f ca="1">"("&amp;CHAR((ROW()-MATCH("Notes",A:A,FALSE)-COUNTIF(INDIRECT(ADDRESS(MATCH("Notes",A:A,FALSE),COLUMN())):INDIRECT(ADDRESS(ROW()-1,COLUMN())),""))+95)&amp;")"</f>
        <v>(c)</v>
      </c>
      <c r="B72" s="26" t="s">
        <v>225</v>
      </c>
      <c r="C72" s="26"/>
      <c r="D72" s="27"/>
      <c r="E72" s="27"/>
      <c r="F72" s="27"/>
      <c r="G72" s="27"/>
      <c r="H72" s="27"/>
      <c r="I72" s="27"/>
      <c r="J72" s="27"/>
      <c r="K72" s="27"/>
      <c r="L72" s="27"/>
      <c r="M72" s="27"/>
      <c r="N72" s="27"/>
      <c r="O72" s="27"/>
      <c r="P72" s="27"/>
      <c r="Q72" s="93"/>
      <c r="R72" s="27"/>
      <c r="S72" s="27"/>
      <c r="T72" s="27"/>
      <c r="U72" s="27"/>
      <c r="V72" s="27"/>
      <c r="W72" s="27"/>
      <c r="X72" s="27"/>
      <c r="Y72" s="27"/>
      <c r="Z72" s="27"/>
      <c r="AA72" s="27"/>
      <c r="AB72" s="27"/>
      <c r="AC72" s="27"/>
      <c r="AD72" s="27"/>
      <c r="AE72" s="27"/>
      <c r="AF72" s="27"/>
      <c r="AG72" s="27"/>
      <c r="AH72" s="27"/>
      <c r="AI72" s="27"/>
      <c r="AJ72" s="27"/>
      <c r="AK72" s="27"/>
      <c r="AL72" s="27"/>
      <c r="AM72" s="27"/>
      <c r="AN72" s="27"/>
      <c r="AO72" s="27"/>
      <c r="AP72" s="27"/>
      <c r="AQ72" s="27"/>
      <c r="AR72" s="27"/>
      <c r="AS72" s="27"/>
      <c r="AT72" s="27"/>
      <c r="AU72" s="27"/>
      <c r="AV72" s="27"/>
      <c r="AW72" s="27"/>
      <c r="AX72" s="27"/>
      <c r="AY72" s="27"/>
      <c r="AZ72" s="27"/>
      <c r="BA72" s="27"/>
      <c r="BB72" s="27"/>
      <c r="BC72" s="27"/>
      <c r="BD72" s="27"/>
      <c r="BE72" s="27"/>
      <c r="BF72" s="27"/>
      <c r="BG72" s="27"/>
      <c r="BH72" s="27"/>
      <c r="BI72" s="27"/>
      <c r="BJ72" s="27"/>
      <c r="BK72" s="27"/>
      <c r="BL72" s="27"/>
      <c r="BM72" s="27"/>
      <c r="BN72" s="27"/>
    </row>
    <row r="73" spans="1:66" s="5" customFormat="1" ht="15" customHeight="1">
      <c r="A73" s="30" t="str">
        <f ca="1">"("&amp;CHAR((ROW()-MATCH("Notes",A:A,FALSE)-COUNTIF(INDIRECT(ADDRESS(MATCH("Notes",A:A,FALSE),COLUMN())):INDIRECT(ADDRESS(ROW()-1,COLUMN())),""))+95)&amp;")"</f>
        <v>(d)</v>
      </c>
      <c r="B73" s="26" t="s">
        <v>286</v>
      </c>
      <c r="C73" s="26"/>
      <c r="D73" s="27"/>
      <c r="E73" s="27"/>
      <c r="F73" s="27"/>
      <c r="G73" s="27"/>
      <c r="H73" s="27"/>
      <c r="I73" s="27"/>
      <c r="J73" s="27"/>
      <c r="K73" s="27"/>
      <c r="L73" s="27"/>
      <c r="M73" s="27"/>
      <c r="N73" s="27"/>
      <c r="O73" s="27"/>
      <c r="P73" s="27"/>
      <c r="Q73" s="27"/>
      <c r="R73" s="26" t="str">
        <f ca="1">$A$71&amp;", "&amp;$A$72</f>
        <v>(b), (c)</v>
      </c>
      <c r="S73" s="27"/>
      <c r="T73" s="27"/>
      <c r="U73" s="27"/>
      <c r="V73" s="27"/>
      <c r="W73" s="27"/>
      <c r="X73" s="27"/>
      <c r="Y73" s="27"/>
      <c r="Z73" s="27"/>
      <c r="AA73" s="27"/>
      <c r="AB73" s="27"/>
      <c r="AC73" s="27"/>
      <c r="AD73" s="27"/>
      <c r="AE73" s="27"/>
      <c r="AF73" s="27"/>
      <c r="AG73" s="27"/>
      <c r="AH73" s="27"/>
      <c r="AI73" s="27"/>
      <c r="AJ73" s="27"/>
      <c r="AK73" s="27"/>
      <c r="AL73" s="27"/>
      <c r="AM73" s="27"/>
      <c r="AN73" s="27"/>
      <c r="AO73" s="27"/>
      <c r="AP73" s="27"/>
      <c r="AQ73" s="27"/>
      <c r="AR73" s="27"/>
      <c r="AS73" s="27"/>
      <c r="AT73" s="27"/>
      <c r="AU73" s="27"/>
      <c r="AV73" s="27"/>
      <c r="AW73" s="27"/>
      <c r="AX73" s="27"/>
      <c r="AY73" s="27"/>
      <c r="AZ73" s="27"/>
      <c r="BA73" s="27"/>
      <c r="BB73" s="27"/>
      <c r="BC73" s="27"/>
      <c r="BD73" s="27"/>
      <c r="BE73" s="27"/>
      <c r="BF73" s="27"/>
      <c r="BG73" s="27"/>
      <c r="BH73" s="27"/>
      <c r="BI73" s="27"/>
      <c r="BJ73" s="27"/>
      <c r="BK73" s="27"/>
      <c r="BL73" s="27"/>
      <c r="BM73" s="27"/>
      <c r="BN73" s="27"/>
    </row>
    <row r="74" spans="1:66" s="5" customFormat="1" ht="15" customHeight="1">
      <c r="A74" s="30"/>
      <c r="B74" s="31" t="s">
        <v>287</v>
      </c>
      <c r="C74" s="26"/>
      <c r="D74" s="27"/>
      <c r="E74" s="27"/>
      <c r="F74" s="27"/>
      <c r="G74" s="27"/>
      <c r="H74" s="27"/>
      <c r="I74" s="27"/>
      <c r="J74" s="27"/>
      <c r="K74" s="27"/>
      <c r="L74" s="27"/>
      <c r="M74" s="27"/>
      <c r="N74" s="27"/>
      <c r="O74" s="27"/>
      <c r="P74" s="27"/>
      <c r="Q74" s="27"/>
      <c r="R74" s="27" t="str">
        <f ca="1">$A$83</f>
        <v>(3)</v>
      </c>
      <c r="S74" s="27"/>
      <c r="T74" s="27"/>
      <c r="U74" s="27"/>
      <c r="V74" s="27"/>
      <c r="W74" s="27"/>
      <c r="X74" s="27"/>
      <c r="Y74" s="27"/>
      <c r="Z74" s="27"/>
      <c r="AA74" s="27"/>
      <c r="AB74" s="27"/>
      <c r="AC74" s="27"/>
      <c r="AD74" s="27"/>
      <c r="AE74" s="27"/>
      <c r="AF74" s="27"/>
      <c r="AG74" s="27"/>
      <c r="AH74" s="27"/>
      <c r="AI74" s="27"/>
      <c r="AJ74" s="27"/>
      <c r="AK74" s="27"/>
      <c r="AL74" s="27"/>
      <c r="AM74" s="27"/>
      <c r="AN74" s="27"/>
      <c r="AO74" s="27"/>
      <c r="AP74" s="27"/>
      <c r="AQ74" s="27"/>
      <c r="AR74" s="27"/>
      <c r="AS74" s="27"/>
      <c r="AT74" s="27"/>
      <c r="AU74" s="27"/>
      <c r="AV74" s="27"/>
      <c r="AW74" s="27"/>
      <c r="AX74" s="27"/>
      <c r="AY74" s="27"/>
      <c r="AZ74" s="27"/>
      <c r="BA74" s="27"/>
      <c r="BB74" s="27"/>
      <c r="BC74" s="27"/>
      <c r="BD74" s="27"/>
      <c r="BE74" s="27"/>
      <c r="BF74" s="27"/>
      <c r="BG74" s="27"/>
      <c r="BH74" s="27"/>
      <c r="BI74" s="27"/>
      <c r="BJ74" s="27"/>
      <c r="BK74" s="27"/>
      <c r="BL74" s="27"/>
      <c r="BM74" s="27"/>
      <c r="BN74" s="27"/>
    </row>
    <row r="75" spans="1:66" s="5" customFormat="1" ht="15" customHeight="1">
      <c r="A75" s="27"/>
      <c r="B75" s="26"/>
      <c r="C75" s="27"/>
      <c r="D75" s="32" t="s">
        <v>221</v>
      </c>
      <c r="E75" s="27">
        <v>4.3</v>
      </c>
      <c r="F75" s="27" t="str">
        <f ca="1">$A$84</f>
        <v>(4)</v>
      </c>
      <c r="G75" s="27"/>
      <c r="H75" s="27"/>
      <c r="I75" s="27"/>
      <c r="J75" s="27"/>
      <c r="K75" s="27"/>
      <c r="L75" s="27"/>
      <c r="M75" s="27"/>
      <c r="N75" s="33"/>
      <c r="O75" s="33"/>
      <c r="P75" s="27"/>
      <c r="Q75" s="27"/>
      <c r="R75" s="27"/>
      <c r="S75" s="27"/>
      <c r="T75" s="27"/>
      <c r="U75" s="27"/>
      <c r="V75" s="27"/>
      <c r="W75" s="27"/>
      <c r="X75" s="27"/>
      <c r="Y75" s="27"/>
      <c r="Z75" s="27"/>
      <c r="AA75" s="27"/>
      <c r="AB75" s="27"/>
      <c r="AC75" s="27"/>
      <c r="AD75" s="27"/>
      <c r="AE75" s="27"/>
      <c r="AF75" s="27"/>
      <c r="AG75" s="27"/>
      <c r="AH75" s="27"/>
      <c r="AI75" s="27"/>
      <c r="AJ75" s="27"/>
      <c r="AK75" s="27"/>
      <c r="AL75" s="27"/>
      <c r="AM75" s="27"/>
      <c r="AN75" s="27"/>
      <c r="AO75" s="27"/>
      <c r="AP75" s="27"/>
      <c r="AQ75" s="27"/>
      <c r="AR75" s="27"/>
      <c r="AS75" s="27"/>
      <c r="AT75" s="27"/>
      <c r="AU75" s="27"/>
      <c r="AV75" s="27"/>
      <c r="AW75" s="27"/>
      <c r="AX75" s="27"/>
      <c r="AY75" s="27"/>
      <c r="AZ75" s="27"/>
      <c r="BA75" s="27"/>
      <c r="BB75" s="27"/>
      <c r="BC75" s="27"/>
      <c r="BD75" s="27"/>
      <c r="BE75" s="27"/>
      <c r="BF75" s="27"/>
      <c r="BG75" s="27"/>
      <c r="BH75" s="27"/>
      <c r="BI75" s="27"/>
      <c r="BJ75" s="27"/>
      <c r="BK75" s="27"/>
      <c r="BL75" s="27"/>
      <c r="BM75" s="27"/>
      <c r="BN75" s="27"/>
    </row>
    <row r="76" spans="1:66" s="5" customFormat="1" ht="15" customHeight="1">
      <c r="A76" s="30"/>
      <c r="B76" s="26"/>
      <c r="C76" s="27"/>
      <c r="D76" s="32" t="s">
        <v>222</v>
      </c>
      <c r="E76" s="27">
        <v>4.8</v>
      </c>
      <c r="F76" s="27" t="str">
        <f ca="1">$A$84</f>
        <v>(4)</v>
      </c>
      <c r="G76" s="27"/>
      <c r="H76" s="27"/>
      <c r="I76" s="27"/>
      <c r="J76" s="27"/>
      <c r="K76" s="27"/>
      <c r="L76" s="27"/>
      <c r="M76" s="27"/>
      <c r="N76" s="33"/>
      <c r="O76" s="33"/>
      <c r="P76" s="27"/>
      <c r="Q76" s="27"/>
      <c r="R76" s="27"/>
      <c r="S76" s="27"/>
      <c r="T76" s="27"/>
      <c r="U76" s="27"/>
      <c r="V76" s="27"/>
      <c r="W76" s="27"/>
      <c r="X76" s="27"/>
      <c r="Y76" s="27"/>
      <c r="Z76" s="27"/>
      <c r="AA76" s="27"/>
      <c r="AB76" s="27"/>
      <c r="AC76" s="27"/>
      <c r="AD76" s="27"/>
      <c r="AE76" s="27"/>
      <c r="AF76" s="27"/>
      <c r="AG76" s="27"/>
      <c r="AH76" s="27"/>
      <c r="AI76" s="27"/>
      <c r="AJ76" s="27"/>
      <c r="AK76" s="27"/>
      <c r="AL76" s="27"/>
      <c r="AM76" s="27"/>
      <c r="AN76" s="27"/>
      <c r="AO76" s="27"/>
      <c r="AP76" s="27"/>
      <c r="AQ76" s="27"/>
      <c r="AR76" s="27"/>
      <c r="AS76" s="27"/>
      <c r="AT76" s="27"/>
      <c r="AU76" s="27"/>
      <c r="AV76" s="27"/>
      <c r="AW76" s="27"/>
      <c r="AX76" s="27"/>
      <c r="AY76" s="27"/>
      <c r="AZ76" s="27"/>
      <c r="BA76" s="27"/>
      <c r="BB76" s="27"/>
      <c r="BC76" s="27"/>
      <c r="BD76" s="27"/>
      <c r="BE76" s="27"/>
      <c r="BF76" s="27"/>
      <c r="BG76" s="27"/>
      <c r="BH76" s="27"/>
      <c r="BI76" s="27"/>
      <c r="BJ76" s="27"/>
      <c r="BK76" s="27"/>
      <c r="BL76" s="27"/>
      <c r="BM76" s="27"/>
      <c r="BN76" s="27"/>
    </row>
    <row r="77" spans="1:66" s="5" customFormat="1" ht="15" customHeight="1">
      <c r="A77" s="30"/>
      <c r="B77" s="26"/>
      <c r="C77" s="27"/>
      <c r="D77" s="32" t="s">
        <v>228</v>
      </c>
      <c r="E77" s="27">
        <v>12</v>
      </c>
      <c r="F77" s="27" t="str">
        <f ca="1">$A$86</f>
        <v>(5)</v>
      </c>
      <c r="G77" s="27"/>
      <c r="H77" s="27"/>
      <c r="I77" s="27"/>
      <c r="J77" s="27"/>
      <c r="K77" s="27"/>
      <c r="L77" s="27"/>
      <c r="M77" s="27"/>
      <c r="N77" s="33"/>
      <c r="O77" s="33"/>
      <c r="P77" s="27"/>
      <c r="Q77" s="27"/>
      <c r="R77" s="27"/>
      <c r="S77" s="27"/>
      <c r="T77" s="27"/>
      <c r="U77" s="27"/>
      <c r="V77" s="27"/>
      <c r="W77" s="27"/>
      <c r="X77" s="27"/>
      <c r="Y77" s="27"/>
      <c r="Z77" s="27"/>
      <c r="AA77" s="27"/>
      <c r="AB77" s="27"/>
      <c r="AC77" s="27"/>
      <c r="AD77" s="27"/>
      <c r="AE77" s="27"/>
      <c r="AF77" s="27"/>
      <c r="AG77" s="27"/>
      <c r="AH77" s="27"/>
      <c r="AI77" s="27"/>
      <c r="AJ77" s="27"/>
      <c r="AK77" s="27"/>
      <c r="AL77" s="27"/>
      <c r="AM77" s="27"/>
      <c r="AN77" s="27"/>
      <c r="AO77" s="27"/>
      <c r="AP77" s="27"/>
      <c r="AQ77" s="27"/>
      <c r="AR77" s="27"/>
      <c r="AS77" s="27"/>
      <c r="AT77" s="27"/>
      <c r="AU77" s="27"/>
      <c r="AV77" s="27"/>
      <c r="AW77" s="27"/>
      <c r="AX77" s="27"/>
      <c r="AY77" s="27"/>
      <c r="AZ77" s="27"/>
      <c r="BA77" s="27"/>
      <c r="BB77" s="27"/>
      <c r="BC77" s="27"/>
      <c r="BD77" s="27"/>
      <c r="BE77" s="27"/>
      <c r="BF77" s="27"/>
      <c r="BG77" s="27"/>
      <c r="BH77" s="27"/>
      <c r="BI77" s="27"/>
      <c r="BJ77" s="27"/>
      <c r="BK77" s="27"/>
      <c r="BL77" s="27"/>
      <c r="BM77" s="27"/>
      <c r="BN77" s="27"/>
    </row>
    <row r="78" spans="1:66" ht="15" customHeight="1">
      <c r="A78" s="30"/>
      <c r="B78" s="27"/>
      <c r="C78" s="27"/>
      <c r="D78" s="27"/>
      <c r="E78" s="27"/>
      <c r="F78" s="27"/>
      <c r="G78" s="33"/>
      <c r="H78" s="33"/>
      <c r="I78" s="33"/>
      <c r="J78" s="33"/>
      <c r="K78" s="33"/>
      <c r="L78" s="33"/>
      <c r="M78" s="33"/>
      <c r="N78" s="33"/>
      <c r="O78" s="33"/>
      <c r="P78" s="33"/>
      <c r="Q78" s="33"/>
      <c r="R78" s="33"/>
      <c r="S78" s="33"/>
      <c r="T78" s="33"/>
      <c r="U78" s="33"/>
      <c r="V78" s="33"/>
      <c r="W78" s="33"/>
      <c r="X78" s="33"/>
      <c r="Y78" s="33"/>
      <c r="Z78" s="33"/>
      <c r="AA78" s="33"/>
      <c r="AB78" s="33"/>
      <c r="AC78" s="33"/>
      <c r="AD78" s="33"/>
      <c r="AE78" s="33"/>
      <c r="AF78" s="33"/>
      <c r="AG78" s="33"/>
      <c r="AH78" s="33"/>
      <c r="AI78" s="33"/>
      <c r="AJ78" s="33"/>
      <c r="AK78" s="33"/>
      <c r="AL78" s="33"/>
      <c r="AM78" s="33"/>
      <c r="AN78" s="33"/>
      <c r="AO78" s="33"/>
      <c r="AP78" s="33"/>
      <c r="AQ78" s="33"/>
      <c r="AR78" s="33"/>
      <c r="AS78" s="33"/>
      <c r="AT78" s="33"/>
      <c r="AU78" s="33"/>
      <c r="AV78" s="33"/>
      <c r="AW78" s="33"/>
      <c r="AX78" s="33"/>
      <c r="AY78" s="33"/>
      <c r="AZ78" s="33"/>
      <c r="BA78" s="33"/>
      <c r="BB78" s="33"/>
      <c r="BC78" s="33"/>
      <c r="BD78" s="33"/>
      <c r="BE78" s="33"/>
      <c r="BF78" s="33"/>
      <c r="BG78" s="33"/>
      <c r="BH78" s="33"/>
      <c r="BI78" s="33"/>
      <c r="BJ78" s="33"/>
      <c r="BK78" s="33"/>
      <c r="BL78" s="33"/>
      <c r="BM78" s="33"/>
      <c r="BN78" s="33"/>
    </row>
    <row r="79" spans="1:66" ht="15" customHeight="1">
      <c r="A79" s="22" t="s">
        <v>128</v>
      </c>
      <c r="B79" s="26"/>
      <c r="C79" s="26"/>
      <c r="D79" s="27"/>
      <c r="E79" s="27"/>
      <c r="F79" s="27"/>
      <c r="G79" s="33"/>
      <c r="H79" s="33"/>
      <c r="I79" s="33"/>
      <c r="J79" s="33"/>
      <c r="K79" s="33"/>
      <c r="L79" s="33"/>
      <c r="M79" s="33"/>
      <c r="N79" s="33"/>
      <c r="O79" s="33"/>
      <c r="P79" s="33"/>
      <c r="Q79" s="33"/>
      <c r="R79" s="33"/>
      <c r="S79" s="33"/>
      <c r="T79" s="33"/>
      <c r="U79" s="33"/>
      <c r="V79" s="33"/>
      <c r="W79" s="33"/>
      <c r="X79" s="33"/>
      <c r="Y79" s="33"/>
      <c r="Z79" s="33"/>
      <c r="AA79" s="33"/>
      <c r="AB79" s="33"/>
      <c r="AC79" s="33"/>
      <c r="AD79" s="33"/>
      <c r="AE79" s="33"/>
      <c r="AF79" s="33"/>
      <c r="AG79" s="33"/>
      <c r="AH79" s="33"/>
      <c r="AI79" s="33"/>
      <c r="AJ79" s="33"/>
      <c r="AK79" s="33"/>
      <c r="AL79" s="33"/>
      <c r="AM79" s="33"/>
      <c r="AN79" s="33"/>
      <c r="AO79" s="33"/>
      <c r="AP79" s="33"/>
      <c r="AQ79" s="33"/>
      <c r="AR79" s="33"/>
      <c r="AS79" s="33"/>
      <c r="AT79" s="33"/>
      <c r="AU79" s="33"/>
      <c r="AV79" s="33"/>
      <c r="AW79" s="33"/>
      <c r="AX79" s="33"/>
      <c r="AY79" s="33"/>
      <c r="AZ79" s="33"/>
      <c r="BA79" s="33"/>
      <c r="BB79" s="33"/>
      <c r="BC79" s="33"/>
      <c r="BD79" s="33"/>
      <c r="BE79" s="33"/>
      <c r="BF79" s="33"/>
      <c r="BG79" s="33"/>
      <c r="BH79" s="33"/>
      <c r="BI79" s="33"/>
      <c r="BJ79" s="33"/>
      <c r="BK79" s="33"/>
      <c r="BL79" s="33"/>
      <c r="BM79" s="33"/>
      <c r="BN79" s="33"/>
    </row>
    <row r="80" spans="1:66" ht="15" customHeight="1">
      <c r="A80" s="30" t="str">
        <f ca="1">"("&amp;(ROW()-MATCH("References",A:A,FALSE)-COUNTIF(INDIRECT(ADDRESS(MATCH("References",A:A,FALSE),COLUMN())):INDIRECT(ADDRESS(ROW()-1,COLUMN())),""))&amp;")"</f>
        <v>(1)</v>
      </c>
      <c r="B80" s="34" t="str">
        <f>EGEN_DPF_a_RONLER!B65</f>
        <v>Permit conditions limit Intel to operate 10 EGENs for 10 hours a day and all EGENs for 25 hours a year.</v>
      </c>
      <c r="C80" s="35"/>
      <c r="D80" s="27"/>
      <c r="E80" s="27"/>
      <c r="F80" s="27"/>
      <c r="G80" s="33"/>
      <c r="H80" s="33"/>
      <c r="I80" s="33"/>
      <c r="J80" s="33"/>
      <c r="K80" s="33"/>
      <c r="L80" s="33"/>
      <c r="M80" s="33"/>
      <c r="N80" s="33"/>
      <c r="O80" s="33"/>
      <c r="P80" s="33"/>
      <c r="Q80" s="33"/>
      <c r="R80" s="33"/>
      <c r="S80" s="33"/>
      <c r="T80" s="33"/>
      <c r="U80" s="33"/>
      <c r="V80" s="33"/>
      <c r="W80" s="33"/>
      <c r="X80" s="33"/>
      <c r="Y80" s="33"/>
      <c r="Z80" s="33"/>
      <c r="AA80" s="33"/>
      <c r="AB80" s="33"/>
      <c r="AC80" s="33"/>
      <c r="AD80" s="33"/>
      <c r="AE80" s="33"/>
      <c r="AF80" s="33"/>
      <c r="AG80" s="33"/>
      <c r="AH80" s="33"/>
      <c r="AI80" s="33"/>
      <c r="AJ80" s="33"/>
      <c r="AK80" s="33"/>
      <c r="AL80" s="33"/>
      <c r="AM80" s="33"/>
      <c r="AN80" s="33"/>
      <c r="AO80" s="33"/>
      <c r="AP80" s="33"/>
      <c r="AQ80" s="33"/>
      <c r="AR80" s="33"/>
      <c r="AS80" s="33"/>
      <c r="AT80" s="33"/>
      <c r="AU80" s="33"/>
      <c r="AV80" s="33"/>
      <c r="AW80" s="33"/>
      <c r="AX80" s="33"/>
      <c r="AY80" s="33"/>
      <c r="AZ80" s="33"/>
      <c r="BA80" s="33"/>
      <c r="BB80" s="33"/>
      <c r="BC80" s="33"/>
      <c r="BD80" s="33"/>
      <c r="BE80" s="33"/>
      <c r="BF80" s="33"/>
      <c r="BG80" s="33"/>
      <c r="BH80" s="33"/>
      <c r="BI80" s="33"/>
      <c r="BJ80" s="33"/>
      <c r="BK80" s="33"/>
      <c r="BL80" s="33"/>
      <c r="BM80" s="33"/>
      <c r="BN80" s="33"/>
    </row>
    <row r="81" spans="1:66">
      <c r="A81" s="30" t="str">
        <f ca="1">"("&amp;(ROW()-MATCH("References",A:A,FALSE)-COUNTIF(INDIRECT(ADDRESS(MATCH("References",A:A,FALSE),COLUMN())):INDIRECT(ADDRESS(ROW()-1,COLUMN())),""))&amp;")"</f>
        <v>(2)</v>
      </c>
      <c r="B81" s="26" t="s">
        <v>276</v>
      </c>
      <c r="C81" s="26"/>
      <c r="D81" s="27"/>
      <c r="E81" s="27"/>
      <c r="F81" s="27"/>
      <c r="G81" s="33"/>
      <c r="H81" s="33"/>
      <c r="I81" s="33"/>
      <c r="J81" s="33"/>
      <c r="K81" s="33"/>
      <c r="L81" s="33"/>
      <c r="M81" s="33"/>
      <c r="N81" s="33"/>
      <c r="O81" s="33"/>
      <c r="P81" s="33"/>
      <c r="Q81" s="33"/>
      <c r="R81" s="33"/>
      <c r="S81" s="33"/>
      <c r="T81" s="33"/>
      <c r="U81" s="33"/>
      <c r="V81" s="33"/>
      <c r="W81" s="33"/>
      <c r="X81" s="33"/>
      <c r="Y81" s="33"/>
      <c r="Z81" s="33"/>
      <c r="AA81" s="33"/>
      <c r="AB81" s="33"/>
      <c r="AC81" s="33"/>
      <c r="AD81" s="33"/>
      <c r="AE81" s="33"/>
      <c r="AF81" s="33"/>
      <c r="AG81" s="33"/>
      <c r="AH81" s="33"/>
      <c r="AI81" s="33"/>
      <c r="AJ81" s="33"/>
      <c r="AK81" s="33"/>
      <c r="AL81" s="33"/>
      <c r="AM81" s="33"/>
      <c r="AN81" s="33"/>
      <c r="AO81" s="33"/>
      <c r="AP81" s="33"/>
      <c r="AQ81" s="33"/>
      <c r="AR81" s="33"/>
      <c r="AS81" s="33"/>
      <c r="AT81" s="33"/>
      <c r="AU81" s="33"/>
      <c r="AV81" s="33"/>
      <c r="AW81" s="33"/>
      <c r="AX81" s="33"/>
      <c r="AY81" s="33"/>
      <c r="AZ81" s="33"/>
      <c r="BA81" s="33"/>
      <c r="BB81" s="33"/>
      <c r="BC81" s="33"/>
      <c r="BD81" s="33"/>
      <c r="BE81" s="33"/>
      <c r="BF81" s="33"/>
      <c r="BG81" s="33"/>
      <c r="BH81" s="33"/>
      <c r="BI81" s="33"/>
      <c r="BJ81" s="33"/>
      <c r="BK81" s="33"/>
      <c r="BL81" s="33"/>
      <c r="BM81" s="33"/>
      <c r="BN81" s="33"/>
    </row>
    <row r="82" spans="1:66">
      <c r="A82" s="30"/>
      <c r="B82" s="26" t="s">
        <v>277</v>
      </c>
      <c r="C82" s="26"/>
      <c r="D82" s="27"/>
      <c r="E82" s="27"/>
      <c r="F82" s="27"/>
      <c r="G82" s="33"/>
      <c r="H82" s="33"/>
      <c r="I82" s="33"/>
      <c r="J82" s="33"/>
      <c r="K82" s="33"/>
      <c r="L82" s="33"/>
      <c r="M82" s="33"/>
      <c r="N82" s="33"/>
      <c r="O82" s="33"/>
      <c r="P82" s="33"/>
      <c r="Q82" s="33"/>
      <c r="R82" s="33"/>
      <c r="S82" s="33"/>
      <c r="T82" s="33"/>
      <c r="U82" s="33"/>
      <c r="V82" s="33"/>
      <c r="W82" s="33"/>
      <c r="X82" s="33"/>
      <c r="Y82" s="33"/>
      <c r="Z82" s="33"/>
      <c r="AA82" s="33"/>
      <c r="AB82" s="33"/>
      <c r="AC82" s="33"/>
      <c r="AD82" s="33"/>
      <c r="AE82" s="33"/>
      <c r="AF82" s="33"/>
      <c r="AG82" s="33"/>
      <c r="AH82" s="33"/>
      <c r="AI82" s="33"/>
      <c r="AJ82" s="33"/>
      <c r="AK82" s="33"/>
      <c r="AL82" s="33"/>
      <c r="AM82" s="33"/>
      <c r="AN82" s="33"/>
      <c r="AO82" s="33"/>
      <c r="AP82" s="33"/>
      <c r="AQ82" s="33"/>
      <c r="AR82" s="33"/>
      <c r="AS82" s="33"/>
      <c r="AT82" s="33"/>
      <c r="AU82" s="33"/>
      <c r="AV82" s="33"/>
      <c r="AW82" s="33"/>
      <c r="AX82" s="33"/>
      <c r="AY82" s="33"/>
      <c r="AZ82" s="33"/>
      <c r="BA82" s="33"/>
      <c r="BB82" s="33"/>
      <c r="BC82" s="33"/>
      <c r="BD82" s="33"/>
      <c r="BE82" s="33"/>
      <c r="BF82" s="33"/>
      <c r="BG82" s="33"/>
      <c r="BH82" s="33"/>
      <c r="BI82" s="33"/>
      <c r="BJ82" s="33"/>
      <c r="BK82" s="33"/>
      <c r="BL82" s="33"/>
      <c r="BM82" s="33"/>
      <c r="BN82" s="33"/>
    </row>
    <row r="83" spans="1:66">
      <c r="A83" s="30" t="str">
        <f ca="1">"("&amp;(ROW()-MATCH("References",A:A,FALSE)-COUNTIF(INDIRECT(ADDRESS(MATCH("References",A:A,FALSE),COLUMN())):INDIRECT(ADDRESS(ROW()-1,COLUMN())),""))&amp;")"</f>
        <v>(3)</v>
      </c>
      <c r="B83" s="36" t="s">
        <v>278</v>
      </c>
      <c r="C83" s="26"/>
      <c r="D83" s="27"/>
      <c r="E83" s="27"/>
      <c r="F83" s="27"/>
      <c r="G83" s="33"/>
      <c r="H83" s="33"/>
      <c r="I83" s="33"/>
      <c r="J83" s="33"/>
      <c r="K83" s="33"/>
      <c r="L83" s="33"/>
      <c r="M83" s="33"/>
      <c r="N83" s="33"/>
      <c r="O83" s="33"/>
      <c r="P83" s="33"/>
      <c r="Q83" s="33"/>
      <c r="R83" s="33"/>
      <c r="S83" s="33"/>
      <c r="T83" s="33"/>
      <c r="U83" s="33"/>
      <c r="V83" s="33"/>
      <c r="W83" s="33"/>
      <c r="X83" s="33"/>
      <c r="Y83" s="33"/>
      <c r="Z83" s="33"/>
      <c r="AA83" s="33"/>
      <c r="AB83" s="33"/>
      <c r="AC83" s="33"/>
      <c r="AD83" s="33"/>
      <c r="AE83" s="33"/>
      <c r="AF83" s="33"/>
      <c r="AG83" s="33"/>
      <c r="AH83" s="33"/>
      <c r="AI83" s="33"/>
      <c r="AJ83" s="33"/>
      <c r="AK83" s="33"/>
      <c r="AL83" s="33"/>
      <c r="AM83" s="33"/>
      <c r="AN83" s="33"/>
      <c r="AO83" s="33"/>
      <c r="AP83" s="33"/>
      <c r="AQ83" s="33"/>
      <c r="AR83" s="33"/>
      <c r="AS83" s="33"/>
      <c r="AT83" s="33"/>
      <c r="AU83" s="33"/>
      <c r="AV83" s="33"/>
      <c r="AW83" s="33"/>
      <c r="AX83" s="33"/>
      <c r="AY83" s="33"/>
      <c r="AZ83" s="33"/>
      <c r="BA83" s="33"/>
      <c r="BB83" s="33"/>
      <c r="BC83" s="33"/>
      <c r="BD83" s="33"/>
      <c r="BE83" s="33"/>
      <c r="BF83" s="33"/>
      <c r="BG83" s="33"/>
      <c r="BH83" s="33"/>
      <c r="BI83" s="33"/>
      <c r="BJ83" s="33"/>
      <c r="BK83" s="33"/>
      <c r="BL83" s="33"/>
      <c r="BM83" s="33"/>
      <c r="BN83" s="33"/>
    </row>
    <row r="84" spans="1:66">
      <c r="A84" s="30" t="str">
        <f ca="1">"("&amp;(ROW()-MATCH("References",A:A,FALSE)-COUNTIF(INDIRECT(ADDRESS(MATCH("References",A:A,FALSE),COLUMN())):INDIRECT(ADDRESS(ROW()-1,COLUMN())),""))&amp;")"</f>
        <v>(4)</v>
      </c>
      <c r="B84" s="26" t="s">
        <v>279</v>
      </c>
      <c r="C84" s="26"/>
      <c r="D84" s="27"/>
      <c r="E84" s="27"/>
      <c r="F84" s="27"/>
      <c r="G84" s="33"/>
      <c r="H84" s="33"/>
      <c r="I84" s="33"/>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row>
    <row r="85" spans="1:66">
      <c r="A85" s="33"/>
      <c r="B85" s="26" t="s">
        <v>280</v>
      </c>
      <c r="C85" s="26"/>
      <c r="D85" s="27"/>
      <c r="E85" s="27"/>
      <c r="F85" s="27"/>
      <c r="G85" s="33"/>
      <c r="H85" s="33"/>
      <c r="I85" s="33"/>
      <c r="J85" s="33"/>
      <c r="K85" s="33"/>
      <c r="L85" s="33"/>
      <c r="M85" s="33"/>
      <c r="N85" s="33"/>
      <c r="O85" s="33"/>
      <c r="P85" s="33"/>
      <c r="Q85" s="33"/>
      <c r="R85" s="33"/>
      <c r="S85" s="33"/>
      <c r="T85" s="33"/>
      <c r="U85" s="33"/>
      <c r="V85" s="33"/>
      <c r="W85" s="33"/>
      <c r="X85" s="33"/>
      <c r="Y85" s="33"/>
      <c r="Z85" s="33"/>
      <c r="AA85" s="33"/>
      <c r="AB85" s="33"/>
      <c r="AC85" s="33"/>
      <c r="AD85" s="33"/>
      <c r="AE85" s="33"/>
      <c r="AF85" s="33"/>
      <c r="AG85" s="33"/>
      <c r="AH85" s="33"/>
      <c r="AI85" s="33"/>
      <c r="AJ85" s="33"/>
      <c r="AK85" s="33"/>
      <c r="AL85" s="33"/>
      <c r="AM85" s="33"/>
      <c r="AN85" s="33"/>
      <c r="AO85" s="33"/>
      <c r="AP85" s="33"/>
      <c r="AQ85" s="33"/>
      <c r="AR85" s="33"/>
      <c r="AS85" s="33"/>
      <c r="AT85" s="33"/>
      <c r="AU85" s="33"/>
      <c r="AV85" s="33"/>
      <c r="AW85" s="33"/>
      <c r="AX85" s="33"/>
      <c r="AY85" s="33"/>
      <c r="AZ85" s="33"/>
      <c r="BA85" s="33"/>
      <c r="BB85" s="33"/>
      <c r="BC85" s="33"/>
      <c r="BD85" s="33"/>
      <c r="BE85" s="33"/>
      <c r="BF85" s="33"/>
      <c r="BG85" s="33"/>
      <c r="BH85" s="33"/>
      <c r="BI85" s="33"/>
      <c r="BJ85" s="33"/>
      <c r="BK85" s="33"/>
      <c r="BL85" s="33"/>
      <c r="BM85" s="33"/>
      <c r="BN85" s="33"/>
    </row>
    <row r="86" spans="1:66">
      <c r="A86" s="30" t="str">
        <f ca="1">"("&amp;(ROW()-MATCH("References",A:A,FALSE)-COUNTIF(INDIRECT(ADDRESS(MATCH("References",A:A,FALSE),COLUMN())):INDIRECT(ADDRESS(ROW()-1,COLUMN())),""))&amp;")"</f>
        <v>(5)</v>
      </c>
      <c r="B86" s="23" t="str">
        <f>EGEN_DPF_a_RONLER!B71</f>
        <v>Based on one cold start per month per engine for Preventative Maintenance activities.</v>
      </c>
      <c r="C86" s="26"/>
      <c r="D86" s="27"/>
      <c r="E86" s="27"/>
      <c r="F86" s="27"/>
      <c r="G86" s="33"/>
      <c r="H86" s="33"/>
      <c r="I86" s="33"/>
      <c r="J86" s="33"/>
      <c r="K86" s="33"/>
      <c r="L86" s="33"/>
      <c r="M86" s="33"/>
      <c r="N86" s="33"/>
      <c r="O86" s="33"/>
      <c r="P86" s="33"/>
      <c r="Q86" s="33"/>
      <c r="R86" s="33"/>
      <c r="S86" s="33"/>
      <c r="T86" s="33"/>
      <c r="U86" s="33"/>
      <c r="V86" s="33"/>
      <c r="W86" s="33"/>
      <c r="X86" s="33"/>
      <c r="Y86" s="33"/>
      <c r="Z86" s="33"/>
      <c r="AA86" s="33"/>
      <c r="AB86" s="33"/>
      <c r="AC86" s="33"/>
      <c r="AD86" s="33"/>
      <c r="AE86" s="33"/>
      <c r="AF86" s="33"/>
      <c r="AG86" s="33"/>
      <c r="AH86" s="33"/>
      <c r="AI86" s="33"/>
      <c r="AJ86" s="33"/>
      <c r="AK86" s="33"/>
      <c r="AL86" s="33"/>
      <c r="AM86" s="33"/>
      <c r="AN86" s="33"/>
      <c r="AO86" s="33"/>
      <c r="AP86" s="33"/>
      <c r="AQ86" s="33"/>
      <c r="AR86" s="33"/>
      <c r="AS86" s="33"/>
      <c r="AT86" s="33"/>
      <c r="AU86" s="33"/>
      <c r="AV86" s="33"/>
      <c r="AW86" s="33"/>
      <c r="AX86" s="33"/>
      <c r="AY86" s="33"/>
      <c r="AZ86" s="33"/>
      <c r="BA86" s="33"/>
      <c r="BB86" s="33"/>
      <c r="BC86" s="33"/>
      <c r="BD86" s="33"/>
      <c r="BE86" s="33"/>
      <c r="BF86" s="33"/>
      <c r="BG86" s="33"/>
      <c r="BH86" s="33"/>
      <c r="BI86" s="33"/>
      <c r="BJ86" s="33"/>
      <c r="BK86" s="33"/>
      <c r="BL86" s="33"/>
      <c r="BM86" s="33"/>
      <c r="BN86" s="33"/>
    </row>
  </sheetData>
  <mergeCells count="4">
    <mergeCell ref="A1:F1"/>
    <mergeCell ref="A6:C8"/>
    <mergeCell ref="D6:D8"/>
    <mergeCell ref="E6:F8"/>
  </mergeCells>
  <conditionalFormatting sqref="D5:E5">
    <cfRule type="cellIs" dxfId="6508" priority="2047" operator="equal">
      <formula>0</formula>
    </cfRule>
    <cfRule type="cellIs" dxfId="6507" priority="2048" operator="greaterThanOrEqual">
      <formula>100</formula>
    </cfRule>
    <cfRule type="cellIs" dxfId="6506" priority="2049" operator="between">
      <formula>10</formula>
      <formula>100</formula>
    </cfRule>
    <cfRule type="cellIs" dxfId="6505" priority="2050" operator="between">
      <formula>0.1</formula>
      <formula>10</formula>
    </cfRule>
    <cfRule type="cellIs" dxfId="6504" priority="2051" operator="between">
      <formula>0.01</formula>
      <formula>0.1</formula>
    </cfRule>
  </conditionalFormatting>
  <conditionalFormatting sqref="E10:E13 E15:E26">
    <cfRule type="cellIs" dxfId="6503" priority="2031" operator="greaterThan">
      <formula>100</formula>
    </cfRule>
    <cfRule type="cellIs" dxfId="6502" priority="2032" operator="equal">
      <formula>0</formula>
    </cfRule>
    <cfRule type="cellIs" dxfId="6501" priority="2033" operator="lessThan">
      <formula>0.01</formula>
    </cfRule>
    <cfRule type="cellIs" dxfId="6500" priority="2034" operator="between">
      <formula>0.01</formula>
      <formula>0.1</formula>
    </cfRule>
    <cfRule type="cellIs" dxfId="6499" priority="2035" operator="between">
      <formula>0.1</formula>
      <formula>10</formula>
    </cfRule>
    <cfRule type="cellIs" dxfId="6498" priority="2036" operator="between">
      <formula>10</formula>
      <formula>100</formula>
    </cfRule>
  </conditionalFormatting>
  <conditionalFormatting sqref="E48:E51">
    <cfRule type="cellIs" dxfId="6497" priority="2008" operator="equal">
      <formula>0</formula>
    </cfRule>
    <cfRule type="cellIs" dxfId="6496" priority="2009" operator="lessThan">
      <formula>0.01</formula>
    </cfRule>
    <cfRule type="cellIs" dxfId="6495" priority="2010" operator="between">
      <formula>0.01</formula>
      <formula>0.1</formula>
    </cfRule>
    <cfRule type="cellIs" dxfId="6494" priority="2011" operator="between">
      <formula>0.1</formula>
      <formula>10</formula>
    </cfRule>
    <cfRule type="cellIs" dxfId="6493" priority="2012" operator="between">
      <formula>10</formula>
      <formula>100</formula>
    </cfRule>
  </conditionalFormatting>
  <conditionalFormatting sqref="E28:F42">
    <cfRule type="cellIs" dxfId="6492" priority="2025" operator="greaterThan">
      <formula>100</formula>
    </cfRule>
    <cfRule type="cellIs" dxfId="6491" priority="2026" operator="equal">
      <formula>0</formula>
    </cfRule>
    <cfRule type="cellIs" dxfId="6490" priority="2028" operator="between">
      <formula>0.01</formula>
      <formula>0.1</formula>
    </cfRule>
    <cfRule type="cellIs" dxfId="6489" priority="2029" operator="between">
      <formula>0.1</formula>
      <formula>10</formula>
    </cfRule>
    <cfRule type="cellIs" dxfId="6488" priority="2030" operator="between">
      <formula>10</formula>
      <formula>100</formula>
    </cfRule>
  </conditionalFormatting>
  <conditionalFormatting sqref="E44:F45">
    <cfRule type="cellIs" dxfId="6487" priority="2019" operator="equal">
      <formula>0</formula>
    </cfRule>
    <cfRule type="cellIs" dxfId="6486" priority="2021" operator="greaterThan">
      <formula>100</formula>
    </cfRule>
    <cfRule type="cellIs" dxfId="6485" priority="2022" operator="between">
      <formula>0.01</formula>
      <formula>0.1</formula>
    </cfRule>
    <cfRule type="cellIs" dxfId="6484" priority="2023" operator="between">
      <formula>0.1</formula>
      <formula>10</formula>
    </cfRule>
    <cfRule type="cellIs" dxfId="6483" priority="2024" operator="between">
      <formula>10</formula>
      <formula>100</formula>
    </cfRule>
  </conditionalFormatting>
  <conditionalFormatting sqref="E47:F61">
    <cfRule type="cellIs" dxfId="6482" priority="2013" operator="greaterThan">
      <formula>100</formula>
    </cfRule>
    <cfRule type="cellIs" dxfId="6481" priority="2014" operator="equal">
      <formula>0</formula>
    </cfRule>
    <cfRule type="cellIs" dxfId="6480" priority="2016" operator="between">
      <formula>0.01</formula>
      <formula>0.1</formula>
    </cfRule>
    <cfRule type="cellIs" dxfId="6479" priority="2017" operator="between">
      <formula>0.1</formula>
      <formula>10</formula>
    </cfRule>
    <cfRule type="cellIs" dxfId="6478" priority="2018" operator="between">
      <formula>10</formula>
      <formula>100</formula>
    </cfRule>
  </conditionalFormatting>
  <conditionalFormatting sqref="E28:F42">
    <cfRule type="cellIs" dxfId="6477" priority="2027" operator="lessThan">
      <formula>0.01</formula>
    </cfRule>
  </conditionalFormatting>
  <conditionalFormatting sqref="E44:F45">
    <cfRule type="cellIs" dxfId="6476" priority="2020" operator="lessThan">
      <formula>0.01</formula>
    </cfRule>
  </conditionalFormatting>
  <conditionalFormatting sqref="E47:F61">
    <cfRule type="cellIs" dxfId="6475" priority="2015" operator="lessThan">
      <formula>0.01</formula>
    </cfRule>
  </conditionalFormatting>
  <conditionalFormatting sqref="F10:F26">
    <cfRule type="cellIs" dxfId="6474" priority="2064" operator="greaterThan">
      <formula>100</formula>
    </cfRule>
    <cfRule type="cellIs" dxfId="6473" priority="2065" operator="equal">
      <formula>0</formula>
    </cfRule>
    <cfRule type="cellIs" dxfId="6472" priority="2066" operator="lessThan">
      <formula>0.01</formula>
    </cfRule>
    <cfRule type="cellIs" dxfId="6471" priority="2067" operator="between">
      <formula>0.01</formula>
      <formula>0.1</formula>
    </cfRule>
    <cfRule type="cellIs" dxfId="6470" priority="2068" operator="between">
      <formula>0.1</formula>
      <formula>10</formula>
    </cfRule>
    <cfRule type="cellIs" dxfId="6469" priority="2069" operator="between">
      <formula>10</formula>
      <formula>100</formula>
    </cfRule>
  </conditionalFormatting>
  <conditionalFormatting sqref="F63">
    <cfRule type="cellIs" dxfId="6468" priority="2052" operator="greaterThan">
      <formula>100</formula>
    </cfRule>
    <cfRule type="cellIs" dxfId="6467" priority="2053" operator="equal">
      <formula>0</formula>
    </cfRule>
    <cfRule type="cellIs" dxfId="6466" priority="2055" operator="between">
      <formula>0.01</formula>
      <formula>0.1</formula>
    </cfRule>
    <cfRule type="cellIs" dxfId="6465" priority="2056" operator="between">
      <formula>0.1</formula>
      <formula>10</formula>
    </cfRule>
    <cfRule type="cellIs" dxfId="6464" priority="2057" operator="between">
      <formula>10</formula>
      <formula>100</formula>
    </cfRule>
  </conditionalFormatting>
  <conditionalFormatting sqref="F63">
    <cfRule type="cellIs" dxfId="6463" priority="2054" operator="lessThan">
      <formula>0.01</formula>
    </cfRule>
  </conditionalFormatting>
  <conditionalFormatting sqref="G2:G4 K2:K4 O2:O4 S2:S4 W2:W4 AA2:AA4 AE2:AE4 AI2:AI4 AM2:AM4 AQ2:AQ4 AU2:AU4 AY2:AY4 BC2:BC4 BG2:BG4 BK2:BK4">
    <cfRule type="cellIs" dxfId="6462" priority="2037" operator="greaterThan">
      <formula>100</formula>
    </cfRule>
    <cfRule type="cellIs" dxfId="6461" priority="2038" operator="equal">
      <formula>0</formula>
    </cfRule>
    <cfRule type="cellIs" dxfId="6460" priority="2039" operator="greaterThanOrEqual">
      <formula>100</formula>
    </cfRule>
    <cfRule type="cellIs" dxfId="6459" priority="2040" operator="between">
      <formula>10</formula>
      <formula>100</formula>
    </cfRule>
    <cfRule type="cellIs" dxfId="6458" priority="2041" operator="between">
      <formula>0.1</formula>
      <formula>10</formula>
    </cfRule>
    <cfRule type="cellIs" dxfId="6457" priority="2042" operator="between">
      <formula>0.01</formula>
      <formula>0.1</formula>
    </cfRule>
    <cfRule type="cellIs" dxfId="6456" priority="2043" operator="greaterThanOrEqual">
      <formula>100</formula>
    </cfRule>
    <cfRule type="cellIs" dxfId="6455" priority="2044" operator="between">
      <formula>10</formula>
      <formula>100</formula>
    </cfRule>
    <cfRule type="cellIs" dxfId="6454" priority="2045" operator="between">
      <formula>0.1</formula>
      <formula>10</formula>
    </cfRule>
    <cfRule type="cellIs" dxfId="6453" priority="2046" operator="between">
      <formula>0.01</formula>
      <formula>0.1</formula>
    </cfRule>
  </conditionalFormatting>
  <conditionalFormatting sqref="G27">
    <cfRule type="cellIs" dxfId="6452" priority="1823" operator="lessThan">
      <formula>0.01</formula>
    </cfRule>
  </conditionalFormatting>
  <conditionalFormatting sqref="G27 I27 I43 G43 G46 I46 I62 G62">
    <cfRule type="cellIs" dxfId="6451" priority="1815" operator="greaterThan">
      <formula>100</formula>
    </cfRule>
    <cfRule type="cellIs" dxfId="6450" priority="1826" operator="between">
      <formula>0.01</formula>
      <formula>0.1</formula>
    </cfRule>
    <cfRule type="cellIs" dxfId="6449" priority="1827" operator="between">
      <formula>0.1</formula>
      <formula>10</formula>
    </cfRule>
    <cfRule type="cellIs" dxfId="6448" priority="1828" operator="between">
      <formula>10</formula>
      <formula>100</formula>
    </cfRule>
  </conditionalFormatting>
  <conditionalFormatting sqref="G27 G43 G46 G62">
    <cfRule type="cellIs" dxfId="6447" priority="1822" operator="equal">
      <formula>0</formula>
    </cfRule>
  </conditionalFormatting>
  <conditionalFormatting sqref="G43 I43 K43 M43 O43 Q43 S43 U43 W43 Y43 AA43 AC43 AE43 AG43 AI43 AK43 AM43 AO43 AQ43 AS43 AU43 AW43 AY43 BA43 BC43 BE43 BG43 BI43 BK43 BM43">
    <cfRule type="cellIs" dxfId="6446" priority="2081" operator="between">
      <formula>0.1</formula>
      <formula>10</formula>
    </cfRule>
    <cfRule type="cellIs" dxfId="6445" priority="2082" operator="between">
      <formula>10</formula>
      <formula>100</formula>
    </cfRule>
  </conditionalFormatting>
  <conditionalFormatting sqref="I27">
    <cfRule type="cellIs" dxfId="6444" priority="1824" operator="equal">
      <formula>0</formula>
    </cfRule>
    <cfRule type="cellIs" dxfId="6443" priority="1825" operator="lessThan">
      <formula>0.01</formula>
    </cfRule>
  </conditionalFormatting>
  <conditionalFormatting sqref="I43 I46 I62 M43 M46 M62 Q43 Q46 Q62 U43 U46 U62 Y43 Y46 Y62 AC43 AC46 AC62 AG43 AG46 AG62 AK43 AK46 AK62 AO43 AO46 AO62 AS43 AS46 AS62 AW43 AW46 AW62 BA43 BA46 BA62 BE43 BE46 BE62 BI43 BI46 BI62 BM43 BM46 BM62">
    <cfRule type="cellIs" dxfId="6442" priority="1973" operator="equal">
      <formula>0</formula>
    </cfRule>
    <cfRule type="cellIs" dxfId="6441" priority="1974" operator="lessThan">
      <formula>0.01</formula>
    </cfRule>
  </conditionalFormatting>
  <conditionalFormatting sqref="I43 G43 M43 K43 Q43 O43 U43 S43 Y43 W43 AC43 AA43 AG43 AE43 AK43 AI43 AO43 AM43 AS43 AQ43 AW43 AU43 BA43 AY43 BE43 BC43 BI43 BG43 BM43 BK43">
    <cfRule type="cellIs" dxfId="6440" priority="2080" operator="between">
      <formula>0.01</formula>
      <formula>0.1</formula>
    </cfRule>
  </conditionalFormatting>
  <conditionalFormatting sqref="I43 M43 Q43 U43 Y43 AC43 AG43 AK43 AO43 AS43 AW43 BA43 BE43 BI43 BM43">
    <cfRule type="cellIs" dxfId="6439" priority="2075" operator="equal">
      <formula>0</formula>
    </cfRule>
    <cfRule type="cellIs" dxfId="6438" priority="2076" operator="lessThan">
      <formula>0.01</formula>
    </cfRule>
    <cfRule type="cellIs" dxfId="6437" priority="2078" operator="between">
      <formula>0.1</formula>
      <formula>10</formula>
    </cfRule>
    <cfRule type="cellIs" dxfId="6436" priority="2079" operator="between">
      <formula>10</formula>
      <formula>100</formula>
    </cfRule>
  </conditionalFormatting>
  <conditionalFormatting sqref="I46 M46 Q46 U46 Y46 AC46 AG46 AK46 AO46 AS46 AW46 BA46 BE46 BI46 BM46">
    <cfRule type="cellIs" dxfId="6435" priority="2070" operator="equal">
      <formula>0</formula>
    </cfRule>
    <cfRule type="cellIs" dxfId="6434" priority="2071" operator="lessThan">
      <formula>0.01</formula>
    </cfRule>
    <cfRule type="cellIs" dxfId="6433" priority="2073" operator="between">
      <formula>0.1</formula>
      <formula>10</formula>
    </cfRule>
    <cfRule type="cellIs" dxfId="6432" priority="2074" operator="between">
      <formula>10</formula>
      <formula>100</formula>
    </cfRule>
  </conditionalFormatting>
  <conditionalFormatting sqref="G43 G46 G62 K43 K46 K62 O43 O46 O62 S43 S46 S62 W43 W46 W62 AA43 AA46 AA62 AE43 AE46 AE62 AI43 AI46 AI62 AM43 AM46 AM62 AQ43 AQ46 AQ62 AU43 AU46 AU62 AY43 AY46 AY62 BC43 BC46 BC62 BG43 BG46 BG62 BK43 BK46 BK62">
    <cfRule type="cellIs" dxfId="6431" priority="1981" operator="lessThan">
      <formula>0.01</formula>
    </cfRule>
  </conditionalFormatting>
  <conditionalFormatting sqref="I43 M43 Q43 U43 Y43 AC43 AG43 AK43 AO43 AS43 AW43 BA43 BE43 BI43 BM43">
    <cfRule type="cellIs" dxfId="6430" priority="2077" operator="between">
      <formula>0.01</formula>
      <formula>0.1</formula>
    </cfRule>
  </conditionalFormatting>
  <conditionalFormatting sqref="I46 M46 Q46 U46 Y46 AC46 AG46 AK46 AO46 AS46 AW46 BA46 BE46 BI46 BM46">
    <cfRule type="cellIs" dxfId="6429" priority="2072" operator="between">
      <formula>0.01</formula>
      <formula>0.1</formula>
    </cfRule>
  </conditionalFormatting>
  <conditionalFormatting sqref="G10:G26 I10:I26">
    <cfRule type="cellIs" dxfId="6428" priority="1806" operator="between">
      <formula>0.01</formula>
      <formula>0.1</formula>
    </cfRule>
    <cfRule type="cellIs" dxfId="6427" priority="1807" operator="between">
      <formula>0.1</formula>
      <formula>10</formula>
    </cfRule>
    <cfRule type="cellIs" dxfId="6426" priority="1808" operator="between">
      <formula>10</formula>
      <formula>100</formula>
    </cfRule>
  </conditionalFormatting>
  <conditionalFormatting sqref="G10:G26">
    <cfRule type="cellIs" dxfId="6425" priority="1802" operator="equal">
      <formula>0</formula>
    </cfRule>
    <cfRule type="cellIs" dxfId="6424" priority="1803" operator="lessThan">
      <formula>0.01</formula>
    </cfRule>
  </conditionalFormatting>
  <conditionalFormatting sqref="G10:G26 I10:I26">
    <cfRule type="cellIs" dxfId="6423" priority="1795" operator="greaterThan">
      <formula>100</formula>
    </cfRule>
  </conditionalFormatting>
  <conditionalFormatting sqref="H10:H26">
    <cfRule type="cellIs" dxfId="6422" priority="1789" operator="greaterThan">
      <formula>100</formula>
    </cfRule>
    <cfRule type="cellIs" dxfId="6421" priority="1790" operator="equal">
      <formula>0</formula>
    </cfRule>
    <cfRule type="cellIs" dxfId="6420" priority="1791" operator="lessThan">
      <formula>0.01</formula>
    </cfRule>
    <cfRule type="cellIs" dxfId="6419" priority="1792" operator="between">
      <formula>0.01</formula>
      <formula>0.1</formula>
    </cfRule>
    <cfRule type="cellIs" dxfId="6418" priority="1793" operator="between">
      <formula>0.1</formula>
      <formula>10</formula>
    </cfRule>
    <cfRule type="cellIs" dxfId="6417" priority="1794" operator="between">
      <formula>10</formula>
      <formula>100</formula>
    </cfRule>
  </conditionalFormatting>
  <conditionalFormatting sqref="I10:I26">
    <cfRule type="cellIs" dxfId="6416" priority="1804" operator="equal">
      <formula>0</formula>
    </cfRule>
    <cfRule type="cellIs" dxfId="6415" priority="1805" operator="lessThan">
      <formula>0.01</formula>
    </cfRule>
  </conditionalFormatting>
  <conditionalFormatting sqref="J10:J26">
    <cfRule type="cellIs" dxfId="6414" priority="1796" operator="greaterThan">
      <formula>100</formula>
    </cfRule>
    <cfRule type="cellIs" dxfId="6413" priority="1797" operator="equal">
      <formula>0</formula>
    </cfRule>
    <cfRule type="cellIs" dxfId="6412" priority="1798" operator="lessThan">
      <formula>0.01</formula>
    </cfRule>
    <cfRule type="cellIs" dxfId="6411" priority="1799" operator="between">
      <formula>0.01</formula>
      <formula>0.1</formula>
    </cfRule>
    <cfRule type="cellIs" dxfId="6410" priority="1800" operator="between">
      <formula>0.1</formula>
      <formula>10</formula>
    </cfRule>
    <cfRule type="cellIs" dxfId="6409" priority="1801" operator="between">
      <formula>10</formula>
      <formula>100</formula>
    </cfRule>
  </conditionalFormatting>
  <conditionalFormatting sqref="G28:G42 I28:I42">
    <cfRule type="cellIs" dxfId="6408" priority="1786" operator="between">
      <formula>0.01</formula>
      <formula>0.1</formula>
    </cfRule>
    <cfRule type="cellIs" dxfId="6407" priority="1787" operator="between">
      <formula>0.1</formula>
      <formula>10</formula>
    </cfRule>
    <cfRule type="cellIs" dxfId="6406" priority="1788" operator="between">
      <formula>10</formula>
      <formula>100</formula>
    </cfRule>
  </conditionalFormatting>
  <conditionalFormatting sqref="G28:G42">
    <cfRule type="cellIs" dxfId="6405" priority="1782" operator="equal">
      <formula>0</formula>
    </cfRule>
    <cfRule type="cellIs" dxfId="6404" priority="1783" operator="lessThan">
      <formula>0.01</formula>
    </cfRule>
  </conditionalFormatting>
  <conditionalFormatting sqref="G28:G42 I28:I42">
    <cfRule type="cellIs" dxfId="6403" priority="1775" operator="greaterThan">
      <formula>100</formula>
    </cfRule>
  </conditionalFormatting>
  <conditionalFormatting sqref="H28:H42">
    <cfRule type="cellIs" dxfId="6402" priority="1769" operator="greaterThan">
      <formula>100</formula>
    </cfRule>
    <cfRule type="cellIs" dxfId="6401" priority="1770" operator="equal">
      <formula>0</formula>
    </cfRule>
    <cfRule type="cellIs" dxfId="6400" priority="1771" operator="lessThan">
      <formula>0.01</formula>
    </cfRule>
    <cfRule type="cellIs" dxfId="6399" priority="1772" operator="between">
      <formula>0.01</formula>
      <formula>0.1</formula>
    </cfRule>
    <cfRule type="cellIs" dxfId="6398" priority="1773" operator="between">
      <formula>0.1</formula>
      <formula>10</formula>
    </cfRule>
    <cfRule type="cellIs" dxfId="6397" priority="1774" operator="between">
      <formula>10</formula>
      <formula>100</formula>
    </cfRule>
  </conditionalFormatting>
  <conditionalFormatting sqref="I28:I42">
    <cfRule type="cellIs" dxfId="6396" priority="1784" operator="equal">
      <formula>0</formula>
    </cfRule>
    <cfRule type="cellIs" dxfId="6395" priority="1785" operator="lessThan">
      <formula>0.01</formula>
    </cfRule>
  </conditionalFormatting>
  <conditionalFormatting sqref="J28:J42">
    <cfRule type="cellIs" dxfId="6394" priority="1776" operator="greaterThan">
      <formula>100</formula>
    </cfRule>
    <cfRule type="cellIs" dxfId="6393" priority="1777" operator="equal">
      <formula>0</formula>
    </cfRule>
    <cfRule type="cellIs" dxfId="6392" priority="1778" operator="lessThan">
      <formula>0.01</formula>
    </cfRule>
    <cfRule type="cellIs" dxfId="6391" priority="1779" operator="between">
      <formula>0.01</formula>
      <formula>0.1</formula>
    </cfRule>
    <cfRule type="cellIs" dxfId="6390" priority="1780" operator="between">
      <formula>0.1</formula>
      <formula>10</formula>
    </cfRule>
    <cfRule type="cellIs" dxfId="6389" priority="1781" operator="between">
      <formula>10</formula>
      <formula>100</formula>
    </cfRule>
  </conditionalFormatting>
  <conditionalFormatting sqref="G44:G45 I44:I45">
    <cfRule type="cellIs" dxfId="6388" priority="1766" operator="between">
      <formula>0.01</formula>
      <formula>0.1</formula>
    </cfRule>
    <cfRule type="cellIs" dxfId="6387" priority="1767" operator="between">
      <formula>0.1</formula>
      <formula>10</formula>
    </cfRule>
    <cfRule type="cellIs" dxfId="6386" priority="1768" operator="between">
      <formula>10</formula>
      <formula>100</formula>
    </cfRule>
  </conditionalFormatting>
  <conditionalFormatting sqref="G44:G45">
    <cfRule type="cellIs" dxfId="6385" priority="1762" operator="equal">
      <formula>0</formula>
    </cfRule>
    <cfRule type="cellIs" dxfId="6384" priority="1763" operator="lessThan">
      <formula>0.01</formula>
    </cfRule>
  </conditionalFormatting>
  <conditionalFormatting sqref="G44:G45 I44:I45">
    <cfRule type="cellIs" dxfId="6383" priority="1755" operator="greaterThan">
      <formula>100</formula>
    </cfRule>
  </conditionalFormatting>
  <conditionalFormatting sqref="H44:H45">
    <cfRule type="cellIs" dxfId="6382" priority="1749" operator="greaterThan">
      <formula>100</formula>
    </cfRule>
    <cfRule type="cellIs" dxfId="6381" priority="1750" operator="equal">
      <formula>0</formula>
    </cfRule>
    <cfRule type="cellIs" dxfId="6380" priority="1751" operator="lessThan">
      <formula>0.01</formula>
    </cfRule>
    <cfRule type="cellIs" dxfId="6379" priority="1752" operator="between">
      <formula>0.01</formula>
      <formula>0.1</formula>
    </cfRule>
    <cfRule type="cellIs" dxfId="6378" priority="1753" operator="between">
      <formula>0.1</formula>
      <formula>10</formula>
    </cfRule>
    <cfRule type="cellIs" dxfId="6377" priority="1754" operator="between">
      <formula>10</formula>
      <formula>100</formula>
    </cfRule>
  </conditionalFormatting>
  <conditionalFormatting sqref="I44:I45">
    <cfRule type="cellIs" dxfId="6376" priority="1764" operator="equal">
      <formula>0</formula>
    </cfRule>
    <cfRule type="cellIs" dxfId="6375" priority="1765" operator="lessThan">
      <formula>0.01</formula>
    </cfRule>
  </conditionalFormatting>
  <conditionalFormatting sqref="J44:J45">
    <cfRule type="cellIs" dxfId="6374" priority="1756" operator="greaterThan">
      <formula>100</formula>
    </cfRule>
    <cfRule type="cellIs" dxfId="6373" priority="1757" operator="equal">
      <formula>0</formula>
    </cfRule>
    <cfRule type="cellIs" dxfId="6372" priority="1758" operator="lessThan">
      <formula>0.01</formula>
    </cfRule>
    <cfRule type="cellIs" dxfId="6371" priority="1759" operator="between">
      <formula>0.01</formula>
      <formula>0.1</formula>
    </cfRule>
    <cfRule type="cellIs" dxfId="6370" priority="1760" operator="between">
      <formula>0.1</formula>
      <formula>10</formula>
    </cfRule>
    <cfRule type="cellIs" dxfId="6369" priority="1761" operator="between">
      <formula>10</formula>
      <formula>100</formula>
    </cfRule>
  </conditionalFormatting>
  <conditionalFormatting sqref="G47:G61 I47:I61">
    <cfRule type="cellIs" dxfId="6368" priority="1746" operator="between">
      <formula>0.01</formula>
      <formula>0.1</formula>
    </cfRule>
    <cfRule type="cellIs" dxfId="6367" priority="1747" operator="between">
      <formula>0.1</formula>
      <formula>10</formula>
    </cfRule>
    <cfRule type="cellIs" dxfId="6366" priority="1748" operator="between">
      <formula>10</formula>
      <formula>100</formula>
    </cfRule>
  </conditionalFormatting>
  <conditionalFormatting sqref="G47:G61">
    <cfRule type="cellIs" dxfId="6365" priority="1742" operator="equal">
      <formula>0</formula>
    </cfRule>
    <cfRule type="cellIs" dxfId="6364" priority="1743" operator="lessThan">
      <formula>0.01</formula>
    </cfRule>
  </conditionalFormatting>
  <conditionalFormatting sqref="G47:G61 I47:I61">
    <cfRule type="cellIs" dxfId="6363" priority="1735" operator="greaterThan">
      <formula>100</formula>
    </cfRule>
  </conditionalFormatting>
  <conditionalFormatting sqref="H47:H61">
    <cfRule type="cellIs" dxfId="6362" priority="1729" operator="greaterThan">
      <formula>100</formula>
    </cfRule>
    <cfRule type="cellIs" dxfId="6361" priority="1730" operator="equal">
      <formula>0</formula>
    </cfRule>
    <cfRule type="cellIs" dxfId="6360" priority="1731" operator="lessThan">
      <formula>0.01</formula>
    </cfRule>
    <cfRule type="cellIs" dxfId="6359" priority="1732" operator="between">
      <formula>0.01</formula>
      <formula>0.1</formula>
    </cfRule>
    <cfRule type="cellIs" dxfId="6358" priority="1733" operator="between">
      <formula>0.1</formula>
      <formula>10</formula>
    </cfRule>
    <cfRule type="cellIs" dxfId="6357" priority="1734" operator="between">
      <formula>10</formula>
      <formula>100</formula>
    </cfRule>
  </conditionalFormatting>
  <conditionalFormatting sqref="I47:I61">
    <cfRule type="cellIs" dxfId="6356" priority="1744" operator="equal">
      <formula>0</formula>
    </cfRule>
    <cfRule type="cellIs" dxfId="6355" priority="1745" operator="lessThan">
      <formula>0.01</formula>
    </cfRule>
  </conditionalFormatting>
  <conditionalFormatting sqref="J47:J61">
    <cfRule type="cellIs" dxfId="6354" priority="1736" operator="greaterThan">
      <formula>100</formula>
    </cfRule>
    <cfRule type="cellIs" dxfId="6353" priority="1737" operator="equal">
      <formula>0</formula>
    </cfRule>
    <cfRule type="cellIs" dxfId="6352" priority="1738" operator="lessThan">
      <formula>0.01</formula>
    </cfRule>
    <cfRule type="cellIs" dxfId="6351" priority="1739" operator="between">
      <formula>0.01</formula>
      <formula>0.1</formula>
    </cfRule>
    <cfRule type="cellIs" dxfId="6350" priority="1740" operator="between">
      <formula>0.1</formula>
      <formula>10</formula>
    </cfRule>
    <cfRule type="cellIs" dxfId="6349" priority="1741" operator="between">
      <formula>10</formula>
      <formula>100</formula>
    </cfRule>
  </conditionalFormatting>
  <conditionalFormatting sqref="G63 I63">
    <cfRule type="cellIs" dxfId="6348" priority="1726" operator="between">
      <formula>0.01</formula>
      <formula>0.1</formula>
    </cfRule>
    <cfRule type="cellIs" dxfId="6347" priority="1727" operator="between">
      <formula>0.1</formula>
      <formula>10</formula>
    </cfRule>
    <cfRule type="cellIs" dxfId="6346" priority="1728" operator="between">
      <formula>10</formula>
      <formula>100</formula>
    </cfRule>
  </conditionalFormatting>
  <conditionalFormatting sqref="G63">
    <cfRule type="cellIs" dxfId="6345" priority="1722" operator="equal">
      <formula>0</formula>
    </cfRule>
    <cfRule type="cellIs" dxfId="6344" priority="1723" operator="lessThan">
      <formula>0.01</formula>
    </cfRule>
  </conditionalFormatting>
  <conditionalFormatting sqref="G63 I63">
    <cfRule type="cellIs" dxfId="6343" priority="1715" operator="greaterThan">
      <formula>100</formula>
    </cfRule>
  </conditionalFormatting>
  <conditionalFormatting sqref="H63">
    <cfRule type="cellIs" dxfId="6342" priority="1709" operator="greaterThan">
      <formula>100</formula>
    </cfRule>
    <cfRule type="cellIs" dxfId="6341" priority="1710" operator="equal">
      <formula>0</formula>
    </cfRule>
    <cfRule type="cellIs" dxfId="6340" priority="1711" operator="lessThan">
      <formula>0.01</formula>
    </cfRule>
    <cfRule type="cellIs" dxfId="6339" priority="1712" operator="between">
      <formula>0.01</formula>
      <formula>0.1</formula>
    </cfRule>
    <cfRule type="cellIs" dxfId="6338" priority="1713" operator="between">
      <formula>0.1</formula>
      <formula>10</formula>
    </cfRule>
    <cfRule type="cellIs" dxfId="6337" priority="1714" operator="between">
      <formula>10</formula>
      <formula>100</formula>
    </cfRule>
  </conditionalFormatting>
  <conditionalFormatting sqref="I63">
    <cfRule type="cellIs" dxfId="6336" priority="1724" operator="equal">
      <formula>0</formula>
    </cfRule>
    <cfRule type="cellIs" dxfId="6335" priority="1725" operator="lessThan">
      <formula>0.01</formula>
    </cfRule>
  </conditionalFormatting>
  <conditionalFormatting sqref="J63">
    <cfRule type="cellIs" dxfId="6334" priority="1716" operator="greaterThan">
      <formula>100</formula>
    </cfRule>
    <cfRule type="cellIs" dxfId="6333" priority="1717" operator="equal">
      <formula>0</formula>
    </cfRule>
    <cfRule type="cellIs" dxfId="6332" priority="1718" operator="lessThan">
      <formula>0.01</formula>
    </cfRule>
    <cfRule type="cellIs" dxfId="6331" priority="1719" operator="between">
      <formula>0.01</formula>
      <formula>0.1</formula>
    </cfRule>
    <cfRule type="cellIs" dxfId="6330" priority="1720" operator="between">
      <formula>0.1</formula>
      <formula>10</formula>
    </cfRule>
    <cfRule type="cellIs" dxfId="6329" priority="1721" operator="between">
      <formula>10</formula>
      <formula>100</formula>
    </cfRule>
  </conditionalFormatting>
  <conditionalFormatting sqref="K27">
    <cfRule type="cellIs" dxfId="6328" priority="1703" operator="lessThan">
      <formula>0.01</formula>
    </cfRule>
  </conditionalFormatting>
  <conditionalFormatting sqref="K27 M27 M43 K43 K46 M46 M62 K62">
    <cfRule type="cellIs" dxfId="6327" priority="1701" operator="greaterThan">
      <formula>100</formula>
    </cfRule>
    <cfRule type="cellIs" dxfId="6326" priority="1706" operator="between">
      <formula>0.01</formula>
      <formula>0.1</formula>
    </cfRule>
    <cfRule type="cellIs" dxfId="6325" priority="1707" operator="between">
      <formula>0.1</formula>
      <formula>10</formula>
    </cfRule>
    <cfRule type="cellIs" dxfId="6324" priority="1708" operator="between">
      <formula>10</formula>
      <formula>100</formula>
    </cfRule>
  </conditionalFormatting>
  <conditionalFormatting sqref="K27 K43 K46 K62">
    <cfRule type="cellIs" dxfId="6323" priority="1702" operator="equal">
      <formula>0</formula>
    </cfRule>
  </conditionalFormatting>
  <conditionalFormatting sqref="M27">
    <cfRule type="cellIs" dxfId="6322" priority="1704" operator="equal">
      <formula>0</formula>
    </cfRule>
    <cfRule type="cellIs" dxfId="6321" priority="1705" operator="lessThan">
      <formula>0.01</formula>
    </cfRule>
  </conditionalFormatting>
  <conditionalFormatting sqref="N10:N26">
    <cfRule type="cellIs" dxfId="6320" priority="1688" operator="greaterThan">
      <formula>100</formula>
    </cfRule>
    <cfRule type="cellIs" dxfId="6319" priority="1689" operator="equal">
      <formula>0</formula>
    </cfRule>
    <cfRule type="cellIs" dxfId="6318" priority="1690" operator="lessThan">
      <formula>0.01</formula>
    </cfRule>
    <cfRule type="cellIs" dxfId="6317" priority="1691" operator="between">
      <formula>0.01</formula>
      <formula>0.1</formula>
    </cfRule>
    <cfRule type="cellIs" dxfId="6316" priority="1692" operator="between">
      <formula>0.1</formula>
      <formula>10</formula>
    </cfRule>
    <cfRule type="cellIs" dxfId="6315" priority="1693" operator="between">
      <formula>10</formula>
      <formula>100</formula>
    </cfRule>
  </conditionalFormatting>
  <conditionalFormatting sqref="K28:K42 M28:M42">
    <cfRule type="cellIs" dxfId="6314" priority="1678" operator="between">
      <formula>0.01</formula>
      <formula>0.1</formula>
    </cfRule>
    <cfRule type="cellIs" dxfId="6313" priority="1679" operator="between">
      <formula>0.1</formula>
      <formula>10</formula>
    </cfRule>
    <cfRule type="cellIs" dxfId="6312" priority="1680" operator="between">
      <formula>10</formula>
      <formula>100</formula>
    </cfRule>
  </conditionalFormatting>
  <conditionalFormatting sqref="K28:K42">
    <cfRule type="cellIs" dxfId="6311" priority="1674" operator="equal">
      <formula>0</formula>
    </cfRule>
    <cfRule type="cellIs" dxfId="6310" priority="1675" operator="lessThan">
      <formula>0.01</formula>
    </cfRule>
  </conditionalFormatting>
  <conditionalFormatting sqref="K28:K42 M28:M42">
    <cfRule type="cellIs" dxfId="6309" priority="1667" operator="greaterThan">
      <formula>100</formula>
    </cfRule>
  </conditionalFormatting>
  <conditionalFormatting sqref="L28:L42">
    <cfRule type="cellIs" dxfId="6308" priority="1661" operator="greaterThan">
      <formula>100</formula>
    </cfRule>
    <cfRule type="cellIs" dxfId="6307" priority="1662" operator="equal">
      <formula>0</formula>
    </cfRule>
    <cfRule type="cellIs" dxfId="6306" priority="1663" operator="lessThan">
      <formula>0.01</formula>
    </cfRule>
    <cfRule type="cellIs" dxfId="6305" priority="1664" operator="between">
      <formula>0.01</formula>
      <formula>0.1</formula>
    </cfRule>
    <cfRule type="cellIs" dxfId="6304" priority="1665" operator="between">
      <formula>0.1</formula>
      <formula>10</formula>
    </cfRule>
    <cfRule type="cellIs" dxfId="6303" priority="1666" operator="between">
      <formula>10</formula>
      <formula>100</formula>
    </cfRule>
  </conditionalFormatting>
  <conditionalFormatting sqref="M28:M42">
    <cfRule type="cellIs" dxfId="6302" priority="1676" operator="equal">
      <formula>0</formula>
    </cfRule>
    <cfRule type="cellIs" dxfId="6301" priority="1677" operator="lessThan">
      <formula>0.01</formula>
    </cfRule>
  </conditionalFormatting>
  <conditionalFormatting sqref="N28:N42">
    <cfRule type="cellIs" dxfId="6300" priority="1668" operator="greaterThan">
      <formula>100</formula>
    </cfRule>
    <cfRule type="cellIs" dxfId="6299" priority="1669" operator="equal">
      <formula>0</formula>
    </cfRule>
    <cfRule type="cellIs" dxfId="6298" priority="1670" operator="lessThan">
      <formula>0.01</formula>
    </cfRule>
    <cfRule type="cellIs" dxfId="6297" priority="1671" operator="between">
      <formula>0.01</formula>
      <formula>0.1</formula>
    </cfRule>
    <cfRule type="cellIs" dxfId="6296" priority="1672" operator="between">
      <formula>0.1</formula>
      <formula>10</formula>
    </cfRule>
    <cfRule type="cellIs" dxfId="6295" priority="1673" operator="between">
      <formula>10</formula>
      <formula>100</formula>
    </cfRule>
  </conditionalFormatting>
  <conditionalFormatting sqref="K44:K45 M44:M45">
    <cfRule type="cellIs" dxfId="6294" priority="1658" operator="between">
      <formula>0.01</formula>
      <formula>0.1</formula>
    </cfRule>
    <cfRule type="cellIs" dxfId="6293" priority="1659" operator="between">
      <formula>0.1</formula>
      <formula>10</formula>
    </cfRule>
    <cfRule type="cellIs" dxfId="6292" priority="1660" operator="between">
      <formula>10</formula>
      <formula>100</formula>
    </cfRule>
  </conditionalFormatting>
  <conditionalFormatting sqref="K44:K45">
    <cfRule type="cellIs" dxfId="6291" priority="1654" operator="equal">
      <formula>0</formula>
    </cfRule>
    <cfRule type="cellIs" dxfId="6290" priority="1655" operator="lessThan">
      <formula>0.01</formula>
    </cfRule>
  </conditionalFormatting>
  <conditionalFormatting sqref="K44:K45 M44:M45">
    <cfRule type="cellIs" dxfId="6289" priority="1647" operator="greaterThan">
      <formula>100</formula>
    </cfRule>
  </conditionalFormatting>
  <conditionalFormatting sqref="L44:L45">
    <cfRule type="cellIs" dxfId="6288" priority="1641" operator="greaterThan">
      <formula>100</formula>
    </cfRule>
    <cfRule type="cellIs" dxfId="6287" priority="1642" operator="equal">
      <formula>0</formula>
    </cfRule>
    <cfRule type="cellIs" dxfId="6286" priority="1643" operator="lessThan">
      <formula>0.01</formula>
    </cfRule>
    <cfRule type="cellIs" dxfId="6285" priority="1644" operator="between">
      <formula>0.01</formula>
      <formula>0.1</formula>
    </cfRule>
    <cfRule type="cellIs" dxfId="6284" priority="1645" operator="between">
      <formula>0.1</formula>
      <formula>10</formula>
    </cfRule>
    <cfRule type="cellIs" dxfId="6283" priority="1646" operator="between">
      <formula>10</formula>
      <formula>100</formula>
    </cfRule>
  </conditionalFormatting>
  <conditionalFormatting sqref="M44:M45">
    <cfRule type="cellIs" dxfId="6282" priority="1656" operator="equal">
      <formula>0</formula>
    </cfRule>
    <cfRule type="cellIs" dxfId="6281" priority="1657" operator="lessThan">
      <formula>0.01</formula>
    </cfRule>
  </conditionalFormatting>
  <conditionalFormatting sqref="N44:N45">
    <cfRule type="cellIs" dxfId="6280" priority="1648" operator="greaterThan">
      <formula>100</formula>
    </cfRule>
    <cfRule type="cellIs" dxfId="6279" priority="1649" operator="equal">
      <formula>0</formula>
    </cfRule>
    <cfRule type="cellIs" dxfId="6278" priority="1650" operator="lessThan">
      <formula>0.01</formula>
    </cfRule>
    <cfRule type="cellIs" dxfId="6277" priority="1651" operator="between">
      <formula>0.01</formula>
      <formula>0.1</formula>
    </cfRule>
    <cfRule type="cellIs" dxfId="6276" priority="1652" operator="between">
      <formula>0.1</formula>
      <formula>10</formula>
    </cfRule>
    <cfRule type="cellIs" dxfId="6275" priority="1653" operator="between">
      <formula>10</formula>
      <formula>100</formula>
    </cfRule>
  </conditionalFormatting>
  <conditionalFormatting sqref="K47:K61 M47:M61">
    <cfRule type="cellIs" dxfId="6274" priority="1638" operator="between">
      <formula>0.01</formula>
      <formula>0.1</formula>
    </cfRule>
    <cfRule type="cellIs" dxfId="6273" priority="1639" operator="between">
      <formula>0.1</formula>
      <formula>10</formula>
    </cfRule>
    <cfRule type="cellIs" dxfId="6272" priority="1640" operator="between">
      <formula>10</formula>
      <formula>100</formula>
    </cfRule>
  </conditionalFormatting>
  <conditionalFormatting sqref="K47:K61">
    <cfRule type="cellIs" dxfId="6271" priority="1634" operator="equal">
      <formula>0</formula>
    </cfRule>
    <cfRule type="cellIs" dxfId="6270" priority="1635" operator="lessThan">
      <formula>0.01</formula>
    </cfRule>
  </conditionalFormatting>
  <conditionalFormatting sqref="K47:K61 M47:M61">
    <cfRule type="cellIs" dxfId="6269" priority="1627" operator="greaterThan">
      <formula>100</formula>
    </cfRule>
  </conditionalFormatting>
  <conditionalFormatting sqref="L47:L61">
    <cfRule type="cellIs" dxfId="6268" priority="1621" operator="greaterThan">
      <formula>100</formula>
    </cfRule>
    <cfRule type="cellIs" dxfId="6267" priority="1622" operator="equal">
      <formula>0</formula>
    </cfRule>
    <cfRule type="cellIs" dxfId="6266" priority="1623" operator="lessThan">
      <formula>0.01</formula>
    </cfRule>
    <cfRule type="cellIs" dxfId="6265" priority="1624" operator="between">
      <formula>0.01</formula>
      <formula>0.1</formula>
    </cfRule>
    <cfRule type="cellIs" dxfId="6264" priority="1625" operator="between">
      <formula>0.1</formula>
      <formula>10</formula>
    </cfRule>
    <cfRule type="cellIs" dxfId="6263" priority="1626" operator="between">
      <formula>10</formula>
      <formula>100</formula>
    </cfRule>
  </conditionalFormatting>
  <conditionalFormatting sqref="M47:M61">
    <cfRule type="cellIs" dxfId="6262" priority="1636" operator="equal">
      <formula>0</formula>
    </cfRule>
    <cfRule type="cellIs" dxfId="6261" priority="1637" operator="lessThan">
      <formula>0.01</formula>
    </cfRule>
  </conditionalFormatting>
  <conditionalFormatting sqref="N47:N61">
    <cfRule type="cellIs" dxfId="6260" priority="1628" operator="greaterThan">
      <formula>100</formula>
    </cfRule>
    <cfRule type="cellIs" dxfId="6259" priority="1629" operator="equal">
      <formula>0</formula>
    </cfRule>
    <cfRule type="cellIs" dxfId="6258" priority="1630" operator="lessThan">
      <formula>0.01</formula>
    </cfRule>
    <cfRule type="cellIs" dxfId="6257" priority="1631" operator="between">
      <formula>0.01</formula>
      <formula>0.1</formula>
    </cfRule>
    <cfRule type="cellIs" dxfId="6256" priority="1632" operator="between">
      <formula>0.1</formula>
      <formula>10</formula>
    </cfRule>
    <cfRule type="cellIs" dxfId="6255" priority="1633" operator="between">
      <formula>10</formula>
      <formula>100</formula>
    </cfRule>
  </conditionalFormatting>
  <conditionalFormatting sqref="K63 M63">
    <cfRule type="cellIs" dxfId="6254" priority="1618" operator="between">
      <formula>0.01</formula>
      <formula>0.1</formula>
    </cfRule>
    <cfRule type="cellIs" dxfId="6253" priority="1619" operator="between">
      <formula>0.1</formula>
      <formula>10</formula>
    </cfRule>
    <cfRule type="cellIs" dxfId="6252" priority="1620" operator="between">
      <formula>10</formula>
      <formula>100</formula>
    </cfRule>
  </conditionalFormatting>
  <conditionalFormatting sqref="K63">
    <cfRule type="cellIs" dxfId="6251" priority="1614" operator="equal">
      <formula>0</formula>
    </cfRule>
    <cfRule type="cellIs" dxfId="6250" priority="1615" operator="lessThan">
      <formula>0.01</formula>
    </cfRule>
  </conditionalFormatting>
  <conditionalFormatting sqref="K63 M63">
    <cfRule type="cellIs" dxfId="6249" priority="1607" operator="greaterThan">
      <formula>100</formula>
    </cfRule>
  </conditionalFormatting>
  <conditionalFormatting sqref="L63">
    <cfRule type="cellIs" dxfId="6248" priority="1601" operator="greaterThan">
      <formula>100</formula>
    </cfRule>
    <cfRule type="cellIs" dxfId="6247" priority="1602" operator="equal">
      <formula>0</formula>
    </cfRule>
    <cfRule type="cellIs" dxfId="6246" priority="1603" operator="lessThan">
      <formula>0.01</formula>
    </cfRule>
    <cfRule type="cellIs" dxfId="6245" priority="1604" operator="between">
      <formula>0.01</formula>
      <formula>0.1</formula>
    </cfRule>
    <cfRule type="cellIs" dxfId="6244" priority="1605" operator="between">
      <formula>0.1</formula>
      <formula>10</formula>
    </cfRule>
    <cfRule type="cellIs" dxfId="6243" priority="1606" operator="between">
      <formula>10</formula>
      <formula>100</formula>
    </cfRule>
  </conditionalFormatting>
  <conditionalFormatting sqref="M63">
    <cfRule type="cellIs" dxfId="6242" priority="1616" operator="equal">
      <formula>0</formula>
    </cfRule>
    <cfRule type="cellIs" dxfId="6241" priority="1617" operator="lessThan">
      <formula>0.01</formula>
    </cfRule>
  </conditionalFormatting>
  <conditionalFormatting sqref="N63">
    <cfRule type="cellIs" dxfId="6240" priority="1608" operator="greaterThan">
      <formula>100</formula>
    </cfRule>
    <cfRule type="cellIs" dxfId="6239" priority="1609" operator="equal">
      <formula>0</formula>
    </cfRule>
    <cfRule type="cellIs" dxfId="6238" priority="1610" operator="lessThan">
      <formula>0.01</formula>
    </cfRule>
    <cfRule type="cellIs" dxfId="6237" priority="1611" operator="between">
      <formula>0.01</formula>
      <formula>0.1</formula>
    </cfRule>
    <cfRule type="cellIs" dxfId="6236" priority="1612" operator="between">
      <formula>0.1</formula>
      <formula>10</formula>
    </cfRule>
    <cfRule type="cellIs" dxfId="6235" priority="1613" operator="between">
      <formula>10</formula>
      <formula>100</formula>
    </cfRule>
  </conditionalFormatting>
  <conditionalFormatting sqref="O27">
    <cfRule type="cellIs" dxfId="6234" priority="1595" operator="lessThan">
      <formula>0.01</formula>
    </cfRule>
  </conditionalFormatting>
  <conditionalFormatting sqref="O27 Q27 Q43 O43 O46 Q46 Q62 O62">
    <cfRule type="cellIs" dxfId="6233" priority="1593" operator="greaterThan">
      <formula>100</formula>
    </cfRule>
    <cfRule type="cellIs" dxfId="6232" priority="1598" operator="between">
      <formula>0.01</formula>
      <formula>0.1</formula>
    </cfRule>
    <cfRule type="cellIs" dxfId="6231" priority="1599" operator="between">
      <formula>0.1</formula>
      <formula>10</formula>
    </cfRule>
    <cfRule type="cellIs" dxfId="6230" priority="1600" operator="between">
      <formula>10</formula>
      <formula>100</formula>
    </cfRule>
  </conditionalFormatting>
  <conditionalFormatting sqref="O27 O43 O46 O62">
    <cfRule type="cellIs" dxfId="6229" priority="1594" operator="equal">
      <formula>0</formula>
    </cfRule>
  </conditionalFormatting>
  <conditionalFormatting sqref="Q27">
    <cfRule type="cellIs" dxfId="6228" priority="1596" operator="equal">
      <formula>0</formula>
    </cfRule>
    <cfRule type="cellIs" dxfId="6227" priority="1597" operator="lessThan">
      <formula>0.01</formula>
    </cfRule>
  </conditionalFormatting>
  <conditionalFormatting sqref="R10:R26">
    <cfRule type="cellIs" dxfId="6226" priority="1580" operator="greaterThan">
      <formula>100</formula>
    </cfRule>
    <cfRule type="cellIs" dxfId="6225" priority="1581" operator="equal">
      <formula>0</formula>
    </cfRule>
    <cfRule type="cellIs" dxfId="6224" priority="1582" operator="lessThan">
      <formula>0.01</formula>
    </cfRule>
    <cfRule type="cellIs" dxfId="6223" priority="1583" operator="between">
      <formula>0.01</formula>
      <formula>0.1</formula>
    </cfRule>
    <cfRule type="cellIs" dxfId="6222" priority="1584" operator="between">
      <formula>0.1</formula>
      <formula>10</formula>
    </cfRule>
    <cfRule type="cellIs" dxfId="6221" priority="1585" operator="between">
      <formula>10</formula>
      <formula>100</formula>
    </cfRule>
  </conditionalFormatting>
  <conditionalFormatting sqref="O28:O42 Q28:Q42">
    <cfRule type="cellIs" dxfId="6220" priority="1570" operator="between">
      <formula>0.01</formula>
      <formula>0.1</formula>
    </cfRule>
    <cfRule type="cellIs" dxfId="6219" priority="1571" operator="between">
      <formula>0.1</formula>
      <formula>10</formula>
    </cfRule>
    <cfRule type="cellIs" dxfId="6218" priority="1572" operator="between">
      <formula>10</formula>
      <formula>100</formula>
    </cfRule>
  </conditionalFormatting>
  <conditionalFormatting sqref="O28:O42">
    <cfRule type="cellIs" dxfId="6217" priority="1566" operator="equal">
      <formula>0</formula>
    </cfRule>
    <cfRule type="cellIs" dxfId="6216" priority="1567" operator="lessThan">
      <formula>0.01</formula>
    </cfRule>
  </conditionalFormatting>
  <conditionalFormatting sqref="O28:O42 Q28:Q42">
    <cfRule type="cellIs" dxfId="6215" priority="1559" operator="greaterThan">
      <formula>100</formula>
    </cfRule>
  </conditionalFormatting>
  <conditionalFormatting sqref="P28:P42">
    <cfRule type="cellIs" dxfId="6214" priority="1553" operator="greaterThan">
      <formula>100</formula>
    </cfRule>
    <cfRule type="cellIs" dxfId="6213" priority="1554" operator="equal">
      <formula>0</formula>
    </cfRule>
    <cfRule type="cellIs" dxfId="6212" priority="1555" operator="lessThan">
      <formula>0.01</formula>
    </cfRule>
    <cfRule type="cellIs" dxfId="6211" priority="1556" operator="between">
      <formula>0.01</formula>
      <formula>0.1</formula>
    </cfRule>
    <cfRule type="cellIs" dxfId="6210" priority="1557" operator="between">
      <formula>0.1</formula>
      <formula>10</formula>
    </cfRule>
    <cfRule type="cellIs" dxfId="6209" priority="1558" operator="between">
      <formula>10</formula>
      <formula>100</formula>
    </cfRule>
  </conditionalFormatting>
  <conditionalFormatting sqref="Q28:Q42">
    <cfRule type="cellIs" dxfId="6208" priority="1568" operator="equal">
      <formula>0</formula>
    </cfRule>
    <cfRule type="cellIs" dxfId="6207" priority="1569" operator="lessThan">
      <formula>0.01</formula>
    </cfRule>
  </conditionalFormatting>
  <conditionalFormatting sqref="R28:R42">
    <cfRule type="cellIs" dxfId="6206" priority="1560" operator="greaterThan">
      <formula>100</formula>
    </cfRule>
    <cfRule type="cellIs" dxfId="6205" priority="1561" operator="equal">
      <formula>0</formula>
    </cfRule>
    <cfRule type="cellIs" dxfId="6204" priority="1562" operator="lessThan">
      <formula>0.01</formula>
    </cfRule>
    <cfRule type="cellIs" dxfId="6203" priority="1563" operator="between">
      <formula>0.01</formula>
      <formula>0.1</formula>
    </cfRule>
    <cfRule type="cellIs" dxfId="6202" priority="1564" operator="between">
      <formula>0.1</formula>
      <formula>10</formula>
    </cfRule>
    <cfRule type="cellIs" dxfId="6201" priority="1565" operator="between">
      <formula>10</formula>
      <formula>100</formula>
    </cfRule>
  </conditionalFormatting>
  <conditionalFormatting sqref="O44:O45 Q44:Q45">
    <cfRule type="cellIs" dxfId="6200" priority="1550" operator="between">
      <formula>0.01</formula>
      <formula>0.1</formula>
    </cfRule>
    <cfRule type="cellIs" dxfId="6199" priority="1551" operator="between">
      <formula>0.1</formula>
      <formula>10</formula>
    </cfRule>
    <cfRule type="cellIs" dxfId="6198" priority="1552" operator="between">
      <formula>10</formula>
      <formula>100</formula>
    </cfRule>
  </conditionalFormatting>
  <conditionalFormatting sqref="O44:O45">
    <cfRule type="cellIs" dxfId="6197" priority="1546" operator="equal">
      <formula>0</formula>
    </cfRule>
    <cfRule type="cellIs" dxfId="6196" priority="1547" operator="lessThan">
      <formula>0.01</formula>
    </cfRule>
  </conditionalFormatting>
  <conditionalFormatting sqref="O44:O45 Q44:Q45">
    <cfRule type="cellIs" dxfId="6195" priority="1539" operator="greaterThan">
      <formula>100</formula>
    </cfRule>
  </conditionalFormatting>
  <conditionalFormatting sqref="P44:P45">
    <cfRule type="cellIs" dxfId="6194" priority="1533" operator="greaterThan">
      <formula>100</formula>
    </cfRule>
    <cfRule type="cellIs" dxfId="6193" priority="1534" operator="equal">
      <formula>0</formula>
    </cfRule>
    <cfRule type="cellIs" dxfId="6192" priority="1535" operator="lessThan">
      <formula>0.01</formula>
    </cfRule>
    <cfRule type="cellIs" dxfId="6191" priority="1536" operator="between">
      <formula>0.01</formula>
      <formula>0.1</formula>
    </cfRule>
    <cfRule type="cellIs" dxfId="6190" priority="1537" operator="between">
      <formula>0.1</formula>
      <formula>10</formula>
    </cfRule>
    <cfRule type="cellIs" dxfId="6189" priority="1538" operator="between">
      <formula>10</formula>
      <formula>100</formula>
    </cfRule>
  </conditionalFormatting>
  <conditionalFormatting sqref="Q44:Q45">
    <cfRule type="cellIs" dxfId="6188" priority="1548" operator="equal">
      <formula>0</formula>
    </cfRule>
    <cfRule type="cellIs" dxfId="6187" priority="1549" operator="lessThan">
      <formula>0.01</formula>
    </cfRule>
  </conditionalFormatting>
  <conditionalFormatting sqref="R44:R45">
    <cfRule type="cellIs" dxfId="6186" priority="1540" operator="greaterThan">
      <formula>100</formula>
    </cfRule>
    <cfRule type="cellIs" dxfId="6185" priority="1541" operator="equal">
      <formula>0</formula>
    </cfRule>
    <cfRule type="cellIs" dxfId="6184" priority="1542" operator="lessThan">
      <formula>0.01</formula>
    </cfRule>
    <cfRule type="cellIs" dxfId="6183" priority="1543" operator="between">
      <formula>0.01</formula>
      <formula>0.1</formula>
    </cfRule>
    <cfRule type="cellIs" dxfId="6182" priority="1544" operator="between">
      <formula>0.1</formula>
      <formula>10</formula>
    </cfRule>
    <cfRule type="cellIs" dxfId="6181" priority="1545" operator="between">
      <formula>10</formula>
      <formula>100</formula>
    </cfRule>
  </conditionalFormatting>
  <conditionalFormatting sqref="O47:O61 Q47:Q61">
    <cfRule type="cellIs" dxfId="6180" priority="1530" operator="between">
      <formula>0.01</formula>
      <formula>0.1</formula>
    </cfRule>
    <cfRule type="cellIs" dxfId="6179" priority="1531" operator="between">
      <formula>0.1</formula>
      <formula>10</formula>
    </cfRule>
    <cfRule type="cellIs" dxfId="6178" priority="1532" operator="between">
      <formula>10</formula>
      <formula>100</formula>
    </cfRule>
  </conditionalFormatting>
  <conditionalFormatting sqref="O47:O61">
    <cfRule type="cellIs" dxfId="6177" priority="1526" operator="equal">
      <formula>0</formula>
    </cfRule>
    <cfRule type="cellIs" dxfId="6176" priority="1527" operator="lessThan">
      <formula>0.01</formula>
    </cfRule>
  </conditionalFormatting>
  <conditionalFormatting sqref="O47:O61 Q47:Q61">
    <cfRule type="cellIs" dxfId="6175" priority="1519" operator="greaterThan">
      <formula>100</formula>
    </cfRule>
  </conditionalFormatting>
  <conditionalFormatting sqref="P47:P61">
    <cfRule type="cellIs" dxfId="6174" priority="1513" operator="greaterThan">
      <formula>100</formula>
    </cfRule>
    <cfRule type="cellIs" dxfId="6173" priority="1514" operator="equal">
      <formula>0</formula>
    </cfRule>
    <cfRule type="cellIs" dxfId="6172" priority="1515" operator="lessThan">
      <formula>0.01</formula>
    </cfRule>
    <cfRule type="cellIs" dxfId="6171" priority="1516" operator="between">
      <formula>0.01</formula>
      <formula>0.1</formula>
    </cfRule>
    <cfRule type="cellIs" dxfId="6170" priority="1517" operator="between">
      <formula>0.1</formula>
      <formula>10</formula>
    </cfRule>
    <cfRule type="cellIs" dxfId="6169" priority="1518" operator="between">
      <formula>10</formula>
      <formula>100</formula>
    </cfRule>
  </conditionalFormatting>
  <conditionalFormatting sqref="Q47:Q61">
    <cfRule type="cellIs" dxfId="6168" priority="1528" operator="equal">
      <formula>0</formula>
    </cfRule>
    <cfRule type="cellIs" dxfId="6167" priority="1529" operator="lessThan">
      <formula>0.01</formula>
    </cfRule>
  </conditionalFormatting>
  <conditionalFormatting sqref="R47:R61">
    <cfRule type="cellIs" dxfId="6166" priority="1520" operator="greaterThan">
      <formula>100</formula>
    </cfRule>
    <cfRule type="cellIs" dxfId="6165" priority="1521" operator="equal">
      <formula>0</formula>
    </cfRule>
    <cfRule type="cellIs" dxfId="6164" priority="1522" operator="lessThan">
      <formula>0.01</formula>
    </cfRule>
    <cfRule type="cellIs" dxfId="6163" priority="1523" operator="between">
      <formula>0.01</formula>
      <formula>0.1</formula>
    </cfRule>
    <cfRule type="cellIs" dxfId="6162" priority="1524" operator="between">
      <formula>0.1</formula>
      <formula>10</formula>
    </cfRule>
    <cfRule type="cellIs" dxfId="6161" priority="1525" operator="between">
      <formula>10</formula>
      <formula>100</formula>
    </cfRule>
  </conditionalFormatting>
  <conditionalFormatting sqref="O63 Q63">
    <cfRule type="cellIs" dxfId="6160" priority="1510" operator="between">
      <formula>0.01</formula>
      <formula>0.1</formula>
    </cfRule>
    <cfRule type="cellIs" dxfId="6159" priority="1511" operator="between">
      <formula>0.1</formula>
      <formula>10</formula>
    </cfRule>
    <cfRule type="cellIs" dxfId="6158" priority="1512" operator="between">
      <formula>10</formula>
      <formula>100</formula>
    </cfRule>
  </conditionalFormatting>
  <conditionalFormatting sqref="O63">
    <cfRule type="cellIs" dxfId="6157" priority="1506" operator="equal">
      <formula>0</formula>
    </cfRule>
    <cfRule type="cellIs" dxfId="6156" priority="1507" operator="lessThan">
      <formula>0.01</formula>
    </cfRule>
  </conditionalFormatting>
  <conditionalFormatting sqref="O63 Q63">
    <cfRule type="cellIs" dxfId="6155" priority="1499" operator="greaterThan">
      <formula>100</formula>
    </cfRule>
  </conditionalFormatting>
  <conditionalFormatting sqref="P63">
    <cfRule type="cellIs" dxfId="6154" priority="1493" operator="greaterThan">
      <formula>100</formula>
    </cfRule>
    <cfRule type="cellIs" dxfId="6153" priority="1494" operator="equal">
      <formula>0</formula>
    </cfRule>
    <cfRule type="cellIs" dxfId="6152" priority="1495" operator="lessThan">
      <formula>0.01</formula>
    </cfRule>
    <cfRule type="cellIs" dxfId="6151" priority="1496" operator="between">
      <formula>0.01</formula>
      <formula>0.1</formula>
    </cfRule>
    <cfRule type="cellIs" dxfId="6150" priority="1497" operator="between">
      <formula>0.1</formula>
      <formula>10</formula>
    </cfRule>
    <cfRule type="cellIs" dxfId="6149" priority="1498" operator="between">
      <formula>10</formula>
      <formula>100</formula>
    </cfRule>
  </conditionalFormatting>
  <conditionalFormatting sqref="Q63">
    <cfRule type="cellIs" dxfId="6148" priority="1508" operator="equal">
      <formula>0</formula>
    </cfRule>
    <cfRule type="cellIs" dxfId="6147" priority="1509" operator="lessThan">
      <formula>0.01</formula>
    </cfRule>
  </conditionalFormatting>
  <conditionalFormatting sqref="R63">
    <cfRule type="cellIs" dxfId="6146" priority="1500" operator="greaterThan">
      <formula>100</formula>
    </cfRule>
    <cfRule type="cellIs" dxfId="6145" priority="1501" operator="equal">
      <formula>0</formula>
    </cfRule>
    <cfRule type="cellIs" dxfId="6144" priority="1502" operator="lessThan">
      <formula>0.01</formula>
    </cfRule>
    <cfRule type="cellIs" dxfId="6143" priority="1503" operator="between">
      <formula>0.01</formula>
      <formula>0.1</formula>
    </cfRule>
    <cfRule type="cellIs" dxfId="6142" priority="1504" operator="between">
      <formula>0.1</formula>
      <formula>10</formula>
    </cfRule>
    <cfRule type="cellIs" dxfId="6141" priority="1505" operator="between">
      <formula>10</formula>
      <formula>100</formula>
    </cfRule>
  </conditionalFormatting>
  <conditionalFormatting sqref="S27">
    <cfRule type="cellIs" dxfId="6140" priority="1487" operator="lessThan">
      <formula>0.01</formula>
    </cfRule>
  </conditionalFormatting>
  <conditionalFormatting sqref="S27 U27 U43 S43 S46 U46 U62 S62">
    <cfRule type="cellIs" dxfId="6139" priority="1485" operator="greaterThan">
      <formula>100</formula>
    </cfRule>
    <cfRule type="cellIs" dxfId="6138" priority="1490" operator="between">
      <formula>0.01</formula>
      <formula>0.1</formula>
    </cfRule>
    <cfRule type="cellIs" dxfId="6137" priority="1491" operator="between">
      <formula>0.1</formula>
      <formula>10</formula>
    </cfRule>
    <cfRule type="cellIs" dxfId="6136" priority="1492" operator="between">
      <formula>10</formula>
      <formula>100</formula>
    </cfRule>
  </conditionalFormatting>
  <conditionalFormatting sqref="S27 S43 S46 S62">
    <cfRule type="cellIs" dxfId="6135" priority="1486" operator="equal">
      <formula>0</formula>
    </cfRule>
  </conditionalFormatting>
  <conditionalFormatting sqref="U27">
    <cfRule type="cellIs" dxfId="6134" priority="1488" operator="equal">
      <formula>0</formula>
    </cfRule>
    <cfRule type="cellIs" dxfId="6133" priority="1489" operator="lessThan">
      <formula>0.01</formula>
    </cfRule>
  </conditionalFormatting>
  <conditionalFormatting sqref="V10:V26">
    <cfRule type="cellIs" dxfId="6132" priority="1472" operator="greaterThan">
      <formula>100</formula>
    </cfRule>
    <cfRule type="cellIs" dxfId="6131" priority="1473" operator="equal">
      <formula>0</formula>
    </cfRule>
    <cfRule type="cellIs" dxfId="6130" priority="1474" operator="lessThan">
      <formula>0.01</formula>
    </cfRule>
    <cfRule type="cellIs" dxfId="6129" priority="1475" operator="between">
      <formula>0.01</formula>
      <formula>0.1</formula>
    </cfRule>
    <cfRule type="cellIs" dxfId="6128" priority="1476" operator="between">
      <formula>0.1</formula>
      <formula>10</formula>
    </cfRule>
    <cfRule type="cellIs" dxfId="6127" priority="1477" operator="between">
      <formula>10</formula>
      <formula>100</formula>
    </cfRule>
  </conditionalFormatting>
  <conditionalFormatting sqref="S28:S42 U28:U42">
    <cfRule type="cellIs" dxfId="6126" priority="1462" operator="between">
      <formula>0.01</formula>
      <formula>0.1</formula>
    </cfRule>
    <cfRule type="cellIs" dxfId="6125" priority="1463" operator="between">
      <formula>0.1</formula>
      <formula>10</formula>
    </cfRule>
    <cfRule type="cellIs" dxfId="6124" priority="1464" operator="between">
      <formula>10</formula>
      <formula>100</formula>
    </cfRule>
  </conditionalFormatting>
  <conditionalFormatting sqref="S28:S42">
    <cfRule type="cellIs" dxfId="6123" priority="1458" operator="equal">
      <formula>0</formula>
    </cfRule>
    <cfRule type="cellIs" dxfId="6122" priority="1459" operator="lessThan">
      <formula>0.01</formula>
    </cfRule>
  </conditionalFormatting>
  <conditionalFormatting sqref="S28:S42 U28:U42">
    <cfRule type="cellIs" dxfId="6121" priority="1451" operator="greaterThan">
      <formula>100</formula>
    </cfRule>
  </conditionalFormatting>
  <conditionalFormatting sqref="T28:T42">
    <cfRule type="cellIs" dxfId="6120" priority="1445" operator="greaterThan">
      <formula>100</formula>
    </cfRule>
    <cfRule type="cellIs" dxfId="6119" priority="1446" operator="equal">
      <formula>0</formula>
    </cfRule>
    <cfRule type="cellIs" dxfId="6118" priority="1447" operator="lessThan">
      <formula>0.01</formula>
    </cfRule>
    <cfRule type="cellIs" dxfId="6117" priority="1448" operator="between">
      <formula>0.01</formula>
      <formula>0.1</formula>
    </cfRule>
    <cfRule type="cellIs" dxfId="6116" priority="1449" operator="between">
      <formula>0.1</formula>
      <formula>10</formula>
    </cfRule>
    <cfRule type="cellIs" dxfId="6115" priority="1450" operator="between">
      <formula>10</formula>
      <formula>100</formula>
    </cfRule>
  </conditionalFormatting>
  <conditionalFormatting sqref="U28:U42">
    <cfRule type="cellIs" dxfId="6114" priority="1460" operator="equal">
      <formula>0</formula>
    </cfRule>
    <cfRule type="cellIs" dxfId="6113" priority="1461" operator="lessThan">
      <formula>0.01</formula>
    </cfRule>
  </conditionalFormatting>
  <conditionalFormatting sqref="V28:V42">
    <cfRule type="cellIs" dxfId="6112" priority="1452" operator="greaterThan">
      <formula>100</formula>
    </cfRule>
    <cfRule type="cellIs" dxfId="6111" priority="1453" operator="equal">
      <formula>0</formula>
    </cfRule>
    <cfRule type="cellIs" dxfId="6110" priority="1454" operator="lessThan">
      <formula>0.01</formula>
    </cfRule>
    <cfRule type="cellIs" dxfId="6109" priority="1455" operator="between">
      <formula>0.01</formula>
      <formula>0.1</formula>
    </cfRule>
    <cfRule type="cellIs" dxfId="6108" priority="1456" operator="between">
      <formula>0.1</formula>
      <formula>10</formula>
    </cfRule>
    <cfRule type="cellIs" dxfId="6107" priority="1457" operator="between">
      <formula>10</formula>
      <formula>100</formula>
    </cfRule>
  </conditionalFormatting>
  <conditionalFormatting sqref="S44:S45 U44:U45">
    <cfRule type="cellIs" dxfId="6106" priority="1442" operator="between">
      <formula>0.01</formula>
      <formula>0.1</formula>
    </cfRule>
    <cfRule type="cellIs" dxfId="6105" priority="1443" operator="between">
      <formula>0.1</formula>
      <formula>10</formula>
    </cfRule>
    <cfRule type="cellIs" dxfId="6104" priority="1444" operator="between">
      <formula>10</formula>
      <formula>100</formula>
    </cfRule>
  </conditionalFormatting>
  <conditionalFormatting sqref="S44:S45">
    <cfRule type="cellIs" dxfId="6103" priority="1438" operator="equal">
      <formula>0</formula>
    </cfRule>
    <cfRule type="cellIs" dxfId="6102" priority="1439" operator="lessThan">
      <formula>0.01</formula>
    </cfRule>
  </conditionalFormatting>
  <conditionalFormatting sqref="S44:S45 U44:U45">
    <cfRule type="cellIs" dxfId="6101" priority="1431" operator="greaterThan">
      <formula>100</formula>
    </cfRule>
  </conditionalFormatting>
  <conditionalFormatting sqref="T44:T45">
    <cfRule type="cellIs" dxfId="6100" priority="1425" operator="greaterThan">
      <formula>100</formula>
    </cfRule>
    <cfRule type="cellIs" dxfId="6099" priority="1426" operator="equal">
      <formula>0</formula>
    </cfRule>
    <cfRule type="cellIs" dxfId="6098" priority="1427" operator="lessThan">
      <formula>0.01</formula>
    </cfRule>
    <cfRule type="cellIs" dxfId="6097" priority="1428" operator="between">
      <formula>0.01</formula>
      <formula>0.1</formula>
    </cfRule>
    <cfRule type="cellIs" dxfId="6096" priority="1429" operator="between">
      <formula>0.1</formula>
      <formula>10</formula>
    </cfRule>
    <cfRule type="cellIs" dxfId="6095" priority="1430" operator="between">
      <formula>10</formula>
      <formula>100</formula>
    </cfRule>
  </conditionalFormatting>
  <conditionalFormatting sqref="U44:U45">
    <cfRule type="cellIs" dxfId="6094" priority="1440" operator="equal">
      <formula>0</formula>
    </cfRule>
    <cfRule type="cellIs" dxfId="6093" priority="1441" operator="lessThan">
      <formula>0.01</formula>
    </cfRule>
  </conditionalFormatting>
  <conditionalFormatting sqref="V44:V45">
    <cfRule type="cellIs" dxfId="6092" priority="1432" operator="greaterThan">
      <formula>100</formula>
    </cfRule>
    <cfRule type="cellIs" dxfId="6091" priority="1433" operator="equal">
      <formula>0</formula>
    </cfRule>
    <cfRule type="cellIs" dxfId="6090" priority="1434" operator="lessThan">
      <formula>0.01</formula>
    </cfRule>
    <cfRule type="cellIs" dxfId="6089" priority="1435" operator="between">
      <formula>0.01</formula>
      <formula>0.1</formula>
    </cfRule>
    <cfRule type="cellIs" dxfId="6088" priority="1436" operator="between">
      <formula>0.1</formula>
      <formula>10</formula>
    </cfRule>
    <cfRule type="cellIs" dxfId="6087" priority="1437" operator="between">
      <formula>10</formula>
      <formula>100</formula>
    </cfRule>
  </conditionalFormatting>
  <conditionalFormatting sqref="S47:S61 U47:U61">
    <cfRule type="cellIs" dxfId="6086" priority="1422" operator="between">
      <formula>0.01</formula>
      <formula>0.1</formula>
    </cfRule>
    <cfRule type="cellIs" dxfId="6085" priority="1423" operator="between">
      <formula>0.1</formula>
      <formula>10</formula>
    </cfRule>
    <cfRule type="cellIs" dxfId="6084" priority="1424" operator="between">
      <formula>10</formula>
      <formula>100</formula>
    </cfRule>
  </conditionalFormatting>
  <conditionalFormatting sqref="S47:S61">
    <cfRule type="cellIs" dxfId="6083" priority="1418" operator="equal">
      <formula>0</formula>
    </cfRule>
    <cfRule type="cellIs" dxfId="6082" priority="1419" operator="lessThan">
      <formula>0.01</formula>
    </cfRule>
  </conditionalFormatting>
  <conditionalFormatting sqref="S47:S61 U47:U61">
    <cfRule type="cellIs" dxfId="6081" priority="1411" operator="greaterThan">
      <formula>100</formula>
    </cfRule>
  </conditionalFormatting>
  <conditionalFormatting sqref="T47:T61">
    <cfRule type="cellIs" dxfId="6080" priority="1405" operator="greaterThan">
      <formula>100</formula>
    </cfRule>
    <cfRule type="cellIs" dxfId="6079" priority="1406" operator="equal">
      <formula>0</formula>
    </cfRule>
    <cfRule type="cellIs" dxfId="6078" priority="1407" operator="lessThan">
      <formula>0.01</formula>
    </cfRule>
    <cfRule type="cellIs" dxfId="6077" priority="1408" operator="between">
      <formula>0.01</formula>
      <formula>0.1</formula>
    </cfRule>
    <cfRule type="cellIs" dxfId="6076" priority="1409" operator="between">
      <formula>0.1</formula>
      <formula>10</formula>
    </cfRule>
    <cfRule type="cellIs" dxfId="6075" priority="1410" operator="between">
      <formula>10</formula>
      <formula>100</formula>
    </cfRule>
  </conditionalFormatting>
  <conditionalFormatting sqref="U47:U61">
    <cfRule type="cellIs" dxfId="6074" priority="1420" operator="equal">
      <formula>0</formula>
    </cfRule>
    <cfRule type="cellIs" dxfId="6073" priority="1421" operator="lessThan">
      <formula>0.01</formula>
    </cfRule>
  </conditionalFormatting>
  <conditionalFormatting sqref="V47:V61">
    <cfRule type="cellIs" dxfId="6072" priority="1412" operator="greaterThan">
      <formula>100</formula>
    </cfRule>
    <cfRule type="cellIs" dxfId="6071" priority="1413" operator="equal">
      <formula>0</formula>
    </cfRule>
    <cfRule type="cellIs" dxfId="6070" priority="1414" operator="lessThan">
      <formula>0.01</formula>
    </cfRule>
    <cfRule type="cellIs" dxfId="6069" priority="1415" operator="between">
      <formula>0.01</formula>
      <formula>0.1</formula>
    </cfRule>
    <cfRule type="cellIs" dxfId="6068" priority="1416" operator="between">
      <formula>0.1</formula>
      <formula>10</formula>
    </cfRule>
    <cfRule type="cellIs" dxfId="6067" priority="1417" operator="between">
      <formula>10</formula>
      <formula>100</formula>
    </cfRule>
  </conditionalFormatting>
  <conditionalFormatting sqref="S63 U63">
    <cfRule type="cellIs" dxfId="6066" priority="1402" operator="between">
      <formula>0.01</formula>
      <formula>0.1</formula>
    </cfRule>
    <cfRule type="cellIs" dxfId="6065" priority="1403" operator="between">
      <formula>0.1</formula>
      <formula>10</formula>
    </cfRule>
    <cfRule type="cellIs" dxfId="6064" priority="1404" operator="between">
      <formula>10</formula>
      <formula>100</formula>
    </cfRule>
  </conditionalFormatting>
  <conditionalFormatting sqref="S63">
    <cfRule type="cellIs" dxfId="6063" priority="1398" operator="equal">
      <formula>0</formula>
    </cfRule>
    <cfRule type="cellIs" dxfId="6062" priority="1399" operator="lessThan">
      <formula>0.01</formula>
    </cfRule>
  </conditionalFormatting>
  <conditionalFormatting sqref="S63 U63">
    <cfRule type="cellIs" dxfId="6061" priority="1391" operator="greaterThan">
      <formula>100</formula>
    </cfRule>
  </conditionalFormatting>
  <conditionalFormatting sqref="T63">
    <cfRule type="cellIs" dxfId="6060" priority="1385" operator="greaterThan">
      <formula>100</formula>
    </cfRule>
    <cfRule type="cellIs" dxfId="6059" priority="1386" operator="equal">
      <formula>0</formula>
    </cfRule>
    <cfRule type="cellIs" dxfId="6058" priority="1387" operator="lessThan">
      <formula>0.01</formula>
    </cfRule>
    <cfRule type="cellIs" dxfId="6057" priority="1388" operator="between">
      <formula>0.01</formula>
      <formula>0.1</formula>
    </cfRule>
    <cfRule type="cellIs" dxfId="6056" priority="1389" operator="between">
      <formula>0.1</formula>
      <formula>10</formula>
    </cfRule>
    <cfRule type="cellIs" dxfId="6055" priority="1390" operator="between">
      <formula>10</formula>
      <formula>100</formula>
    </cfRule>
  </conditionalFormatting>
  <conditionalFormatting sqref="U63">
    <cfRule type="cellIs" dxfId="6054" priority="1400" operator="equal">
      <formula>0</formula>
    </cfRule>
    <cfRule type="cellIs" dxfId="6053" priority="1401" operator="lessThan">
      <formula>0.01</formula>
    </cfRule>
  </conditionalFormatting>
  <conditionalFormatting sqref="V63">
    <cfRule type="cellIs" dxfId="6052" priority="1392" operator="greaterThan">
      <formula>100</formula>
    </cfRule>
    <cfRule type="cellIs" dxfId="6051" priority="1393" operator="equal">
      <formula>0</formula>
    </cfRule>
    <cfRule type="cellIs" dxfId="6050" priority="1394" operator="lessThan">
      <formula>0.01</formula>
    </cfRule>
    <cfRule type="cellIs" dxfId="6049" priority="1395" operator="between">
      <formula>0.01</formula>
      <formula>0.1</formula>
    </cfRule>
    <cfRule type="cellIs" dxfId="6048" priority="1396" operator="between">
      <formula>0.1</formula>
      <formula>10</formula>
    </cfRule>
    <cfRule type="cellIs" dxfId="6047" priority="1397" operator="between">
      <formula>10</formula>
      <formula>100</formula>
    </cfRule>
  </conditionalFormatting>
  <conditionalFormatting sqref="W27">
    <cfRule type="cellIs" dxfId="6046" priority="1379" operator="lessThan">
      <formula>0.01</formula>
    </cfRule>
  </conditionalFormatting>
  <conditionalFormatting sqref="W27 Y27 Y43 W43 W46 Y46 Y62 W62">
    <cfRule type="cellIs" dxfId="6045" priority="1377" operator="greaterThan">
      <formula>100</formula>
    </cfRule>
    <cfRule type="cellIs" dxfId="6044" priority="1382" operator="between">
      <formula>0.01</formula>
      <formula>0.1</formula>
    </cfRule>
    <cfRule type="cellIs" dxfId="6043" priority="1383" operator="between">
      <formula>0.1</formula>
      <formula>10</formula>
    </cfRule>
    <cfRule type="cellIs" dxfId="6042" priority="1384" operator="between">
      <formula>10</formula>
      <formula>100</formula>
    </cfRule>
  </conditionalFormatting>
  <conditionalFormatting sqref="W27 W43 W46 W62">
    <cfRule type="cellIs" dxfId="6041" priority="1378" operator="equal">
      <formula>0</formula>
    </cfRule>
  </conditionalFormatting>
  <conditionalFormatting sqref="Y27">
    <cfRule type="cellIs" dxfId="6040" priority="1380" operator="equal">
      <formula>0</formula>
    </cfRule>
    <cfRule type="cellIs" dxfId="6039" priority="1381" operator="lessThan">
      <formula>0.01</formula>
    </cfRule>
  </conditionalFormatting>
  <conditionalFormatting sqref="Z10:Z26">
    <cfRule type="cellIs" dxfId="6038" priority="1364" operator="greaterThan">
      <formula>100</formula>
    </cfRule>
    <cfRule type="cellIs" dxfId="6037" priority="1365" operator="equal">
      <formula>0</formula>
    </cfRule>
    <cfRule type="cellIs" dxfId="6036" priority="1366" operator="lessThan">
      <formula>0.01</formula>
    </cfRule>
    <cfRule type="cellIs" dxfId="6035" priority="1367" operator="between">
      <formula>0.01</formula>
      <formula>0.1</formula>
    </cfRule>
    <cfRule type="cellIs" dxfId="6034" priority="1368" operator="between">
      <formula>0.1</formula>
      <formula>10</formula>
    </cfRule>
    <cfRule type="cellIs" dxfId="6033" priority="1369" operator="between">
      <formula>10</formula>
      <formula>100</formula>
    </cfRule>
  </conditionalFormatting>
  <conditionalFormatting sqref="W28:W42 Y28:Y42">
    <cfRule type="cellIs" dxfId="6032" priority="1354" operator="between">
      <formula>0.01</formula>
      <formula>0.1</formula>
    </cfRule>
    <cfRule type="cellIs" dxfId="6031" priority="1355" operator="between">
      <formula>0.1</formula>
      <formula>10</formula>
    </cfRule>
    <cfRule type="cellIs" dxfId="6030" priority="1356" operator="between">
      <formula>10</formula>
      <formula>100</formula>
    </cfRule>
  </conditionalFormatting>
  <conditionalFormatting sqref="W28:W42">
    <cfRule type="cellIs" dxfId="6029" priority="1350" operator="equal">
      <formula>0</formula>
    </cfRule>
    <cfRule type="cellIs" dxfId="6028" priority="1351" operator="lessThan">
      <formula>0.01</formula>
    </cfRule>
  </conditionalFormatting>
  <conditionalFormatting sqref="W28:W42 Y28:Y42">
    <cfRule type="cellIs" dxfId="6027" priority="1343" operator="greaterThan">
      <formula>100</formula>
    </cfRule>
  </conditionalFormatting>
  <conditionalFormatting sqref="X28:X42">
    <cfRule type="cellIs" dxfId="6026" priority="1337" operator="greaterThan">
      <formula>100</formula>
    </cfRule>
    <cfRule type="cellIs" dxfId="6025" priority="1338" operator="equal">
      <formula>0</formula>
    </cfRule>
    <cfRule type="cellIs" dxfId="6024" priority="1339" operator="lessThan">
      <formula>0.01</formula>
    </cfRule>
    <cfRule type="cellIs" dxfId="6023" priority="1340" operator="between">
      <formula>0.01</formula>
      <formula>0.1</formula>
    </cfRule>
    <cfRule type="cellIs" dxfId="6022" priority="1341" operator="between">
      <formula>0.1</formula>
      <formula>10</formula>
    </cfRule>
    <cfRule type="cellIs" dxfId="6021" priority="1342" operator="between">
      <formula>10</formula>
      <formula>100</formula>
    </cfRule>
  </conditionalFormatting>
  <conditionalFormatting sqref="Y28:Y42">
    <cfRule type="cellIs" dxfId="6020" priority="1352" operator="equal">
      <formula>0</formula>
    </cfRule>
    <cfRule type="cellIs" dxfId="6019" priority="1353" operator="lessThan">
      <formula>0.01</formula>
    </cfRule>
  </conditionalFormatting>
  <conditionalFormatting sqref="Z28:Z42">
    <cfRule type="cellIs" dxfId="6018" priority="1344" operator="greaterThan">
      <formula>100</formula>
    </cfRule>
    <cfRule type="cellIs" dxfId="6017" priority="1345" operator="equal">
      <formula>0</formula>
    </cfRule>
    <cfRule type="cellIs" dxfId="6016" priority="1346" operator="lessThan">
      <formula>0.01</formula>
    </cfRule>
    <cfRule type="cellIs" dxfId="6015" priority="1347" operator="between">
      <formula>0.01</formula>
      <formula>0.1</formula>
    </cfRule>
    <cfRule type="cellIs" dxfId="6014" priority="1348" operator="between">
      <formula>0.1</formula>
      <formula>10</formula>
    </cfRule>
    <cfRule type="cellIs" dxfId="6013" priority="1349" operator="between">
      <formula>10</formula>
      <formula>100</formula>
    </cfRule>
  </conditionalFormatting>
  <conditionalFormatting sqref="W44:W45 Y44:Y45">
    <cfRule type="cellIs" dxfId="6012" priority="1334" operator="between">
      <formula>0.01</formula>
      <formula>0.1</formula>
    </cfRule>
    <cfRule type="cellIs" dxfId="6011" priority="1335" operator="between">
      <formula>0.1</formula>
      <formula>10</formula>
    </cfRule>
    <cfRule type="cellIs" dxfId="6010" priority="1336" operator="between">
      <formula>10</formula>
      <formula>100</formula>
    </cfRule>
  </conditionalFormatting>
  <conditionalFormatting sqref="W44:W45">
    <cfRule type="cellIs" dxfId="6009" priority="1330" operator="equal">
      <formula>0</formula>
    </cfRule>
    <cfRule type="cellIs" dxfId="6008" priority="1331" operator="lessThan">
      <formula>0.01</formula>
    </cfRule>
  </conditionalFormatting>
  <conditionalFormatting sqref="W44:W45 Y44:Y45">
    <cfRule type="cellIs" dxfId="6007" priority="1323" operator="greaterThan">
      <formula>100</formula>
    </cfRule>
  </conditionalFormatting>
  <conditionalFormatting sqref="X44:X45">
    <cfRule type="cellIs" dxfId="6006" priority="1317" operator="greaterThan">
      <formula>100</formula>
    </cfRule>
    <cfRule type="cellIs" dxfId="6005" priority="1318" operator="equal">
      <formula>0</formula>
    </cfRule>
    <cfRule type="cellIs" dxfId="6004" priority="1319" operator="lessThan">
      <formula>0.01</formula>
    </cfRule>
    <cfRule type="cellIs" dxfId="6003" priority="1320" operator="between">
      <formula>0.01</formula>
      <formula>0.1</formula>
    </cfRule>
    <cfRule type="cellIs" dxfId="6002" priority="1321" operator="between">
      <formula>0.1</formula>
      <formula>10</formula>
    </cfRule>
    <cfRule type="cellIs" dxfId="6001" priority="1322" operator="between">
      <formula>10</formula>
      <formula>100</formula>
    </cfRule>
  </conditionalFormatting>
  <conditionalFormatting sqref="Y44:Y45">
    <cfRule type="cellIs" dxfId="6000" priority="1332" operator="equal">
      <formula>0</formula>
    </cfRule>
    <cfRule type="cellIs" dxfId="5999" priority="1333" operator="lessThan">
      <formula>0.01</formula>
    </cfRule>
  </conditionalFormatting>
  <conditionalFormatting sqref="Z44:Z45">
    <cfRule type="cellIs" dxfId="5998" priority="1324" operator="greaterThan">
      <formula>100</formula>
    </cfRule>
    <cfRule type="cellIs" dxfId="5997" priority="1325" operator="equal">
      <formula>0</formula>
    </cfRule>
    <cfRule type="cellIs" dxfId="5996" priority="1326" operator="lessThan">
      <formula>0.01</formula>
    </cfRule>
    <cfRule type="cellIs" dxfId="5995" priority="1327" operator="between">
      <formula>0.01</formula>
      <formula>0.1</formula>
    </cfRule>
    <cfRule type="cellIs" dxfId="5994" priority="1328" operator="between">
      <formula>0.1</formula>
      <formula>10</formula>
    </cfRule>
    <cfRule type="cellIs" dxfId="5993" priority="1329" operator="between">
      <formula>10</formula>
      <formula>100</formula>
    </cfRule>
  </conditionalFormatting>
  <conditionalFormatting sqref="W47:W61 Y47:Y61">
    <cfRule type="cellIs" dxfId="5992" priority="1314" operator="between">
      <formula>0.01</formula>
      <formula>0.1</formula>
    </cfRule>
    <cfRule type="cellIs" dxfId="5991" priority="1315" operator="between">
      <formula>0.1</formula>
      <formula>10</formula>
    </cfRule>
    <cfRule type="cellIs" dxfId="5990" priority="1316" operator="between">
      <formula>10</formula>
      <formula>100</formula>
    </cfRule>
  </conditionalFormatting>
  <conditionalFormatting sqref="W47:W61">
    <cfRule type="cellIs" dxfId="5989" priority="1310" operator="equal">
      <formula>0</formula>
    </cfRule>
    <cfRule type="cellIs" dxfId="5988" priority="1311" operator="lessThan">
      <formula>0.01</formula>
    </cfRule>
  </conditionalFormatting>
  <conditionalFormatting sqref="W47:W61 Y47:Y61">
    <cfRule type="cellIs" dxfId="5987" priority="1303" operator="greaterThan">
      <formula>100</formula>
    </cfRule>
  </conditionalFormatting>
  <conditionalFormatting sqref="X47:X61">
    <cfRule type="cellIs" dxfId="5986" priority="1297" operator="greaterThan">
      <formula>100</formula>
    </cfRule>
    <cfRule type="cellIs" dxfId="5985" priority="1298" operator="equal">
      <formula>0</formula>
    </cfRule>
    <cfRule type="cellIs" dxfId="5984" priority="1299" operator="lessThan">
      <formula>0.01</formula>
    </cfRule>
    <cfRule type="cellIs" dxfId="5983" priority="1300" operator="between">
      <formula>0.01</formula>
      <formula>0.1</formula>
    </cfRule>
    <cfRule type="cellIs" dxfId="5982" priority="1301" operator="between">
      <formula>0.1</formula>
      <formula>10</formula>
    </cfRule>
    <cfRule type="cellIs" dxfId="5981" priority="1302" operator="between">
      <formula>10</formula>
      <formula>100</formula>
    </cfRule>
  </conditionalFormatting>
  <conditionalFormatting sqref="Y47:Y61">
    <cfRule type="cellIs" dxfId="5980" priority="1312" operator="equal">
      <formula>0</formula>
    </cfRule>
    <cfRule type="cellIs" dxfId="5979" priority="1313" operator="lessThan">
      <formula>0.01</formula>
    </cfRule>
  </conditionalFormatting>
  <conditionalFormatting sqref="Z47:Z61">
    <cfRule type="cellIs" dxfId="5978" priority="1304" operator="greaterThan">
      <formula>100</formula>
    </cfRule>
    <cfRule type="cellIs" dxfId="5977" priority="1305" operator="equal">
      <formula>0</formula>
    </cfRule>
    <cfRule type="cellIs" dxfId="5976" priority="1306" operator="lessThan">
      <formula>0.01</formula>
    </cfRule>
    <cfRule type="cellIs" dxfId="5975" priority="1307" operator="between">
      <formula>0.01</formula>
      <formula>0.1</formula>
    </cfRule>
    <cfRule type="cellIs" dxfId="5974" priority="1308" operator="between">
      <formula>0.1</formula>
      <formula>10</formula>
    </cfRule>
    <cfRule type="cellIs" dxfId="5973" priority="1309" operator="between">
      <formula>10</formula>
      <formula>100</formula>
    </cfRule>
  </conditionalFormatting>
  <conditionalFormatting sqref="W63 Y63">
    <cfRule type="cellIs" dxfId="5972" priority="1294" operator="between">
      <formula>0.01</formula>
      <formula>0.1</formula>
    </cfRule>
    <cfRule type="cellIs" dxfId="5971" priority="1295" operator="between">
      <formula>0.1</formula>
      <formula>10</formula>
    </cfRule>
    <cfRule type="cellIs" dxfId="5970" priority="1296" operator="between">
      <formula>10</formula>
      <formula>100</formula>
    </cfRule>
  </conditionalFormatting>
  <conditionalFormatting sqref="W63">
    <cfRule type="cellIs" dxfId="5969" priority="1290" operator="equal">
      <formula>0</formula>
    </cfRule>
    <cfRule type="cellIs" dxfId="5968" priority="1291" operator="lessThan">
      <formula>0.01</formula>
    </cfRule>
  </conditionalFormatting>
  <conditionalFormatting sqref="W63 Y63">
    <cfRule type="cellIs" dxfId="5967" priority="1283" operator="greaterThan">
      <formula>100</formula>
    </cfRule>
  </conditionalFormatting>
  <conditionalFormatting sqref="X63">
    <cfRule type="cellIs" dxfId="5966" priority="1277" operator="greaterThan">
      <formula>100</formula>
    </cfRule>
    <cfRule type="cellIs" dxfId="5965" priority="1278" operator="equal">
      <formula>0</formula>
    </cfRule>
    <cfRule type="cellIs" dxfId="5964" priority="1279" operator="lessThan">
      <formula>0.01</formula>
    </cfRule>
    <cfRule type="cellIs" dxfId="5963" priority="1280" operator="between">
      <formula>0.01</formula>
      <formula>0.1</formula>
    </cfRule>
    <cfRule type="cellIs" dxfId="5962" priority="1281" operator="between">
      <formula>0.1</formula>
      <formula>10</formula>
    </cfRule>
    <cfRule type="cellIs" dxfId="5961" priority="1282" operator="between">
      <formula>10</formula>
      <formula>100</formula>
    </cfRule>
  </conditionalFormatting>
  <conditionalFormatting sqref="Y63">
    <cfRule type="cellIs" dxfId="5960" priority="1292" operator="equal">
      <formula>0</formula>
    </cfRule>
    <cfRule type="cellIs" dxfId="5959" priority="1293" operator="lessThan">
      <formula>0.01</formula>
    </cfRule>
  </conditionalFormatting>
  <conditionalFormatting sqref="Z63">
    <cfRule type="cellIs" dxfId="5958" priority="1284" operator="greaterThan">
      <formula>100</formula>
    </cfRule>
    <cfRule type="cellIs" dxfId="5957" priority="1285" operator="equal">
      <formula>0</formula>
    </cfRule>
    <cfRule type="cellIs" dxfId="5956" priority="1286" operator="lessThan">
      <formula>0.01</formula>
    </cfRule>
    <cfRule type="cellIs" dxfId="5955" priority="1287" operator="between">
      <formula>0.01</formula>
      <formula>0.1</formula>
    </cfRule>
    <cfRule type="cellIs" dxfId="5954" priority="1288" operator="between">
      <formula>0.1</formula>
      <formula>10</formula>
    </cfRule>
    <cfRule type="cellIs" dxfId="5953" priority="1289" operator="between">
      <formula>10</formula>
      <formula>100</formula>
    </cfRule>
  </conditionalFormatting>
  <conditionalFormatting sqref="AA27">
    <cfRule type="cellIs" dxfId="5952" priority="1271" operator="lessThan">
      <formula>0.01</formula>
    </cfRule>
  </conditionalFormatting>
  <conditionalFormatting sqref="AA27 AC27 AC43 AA43 AA46 AC46 AC62 AA62">
    <cfRule type="cellIs" dxfId="5951" priority="1269" operator="greaterThan">
      <formula>100</formula>
    </cfRule>
    <cfRule type="cellIs" dxfId="5950" priority="1274" operator="between">
      <formula>0.01</formula>
      <formula>0.1</formula>
    </cfRule>
    <cfRule type="cellIs" dxfId="5949" priority="1275" operator="between">
      <formula>0.1</formula>
      <formula>10</formula>
    </cfRule>
    <cfRule type="cellIs" dxfId="5948" priority="1276" operator="between">
      <formula>10</formula>
      <formula>100</formula>
    </cfRule>
  </conditionalFormatting>
  <conditionalFormatting sqref="AA27 AA43 AA46 AA62">
    <cfRule type="cellIs" dxfId="5947" priority="1270" operator="equal">
      <formula>0</formula>
    </cfRule>
  </conditionalFormatting>
  <conditionalFormatting sqref="AC27">
    <cfRule type="cellIs" dxfId="5946" priority="1272" operator="equal">
      <formula>0</formula>
    </cfRule>
    <cfRule type="cellIs" dxfId="5945" priority="1273" operator="lessThan">
      <formula>0.01</formula>
    </cfRule>
  </conditionalFormatting>
  <conditionalFormatting sqref="AD10:AD26">
    <cfRule type="cellIs" dxfId="5944" priority="1256" operator="greaterThan">
      <formula>100</formula>
    </cfRule>
    <cfRule type="cellIs" dxfId="5943" priority="1257" operator="equal">
      <formula>0</formula>
    </cfRule>
    <cfRule type="cellIs" dxfId="5942" priority="1258" operator="lessThan">
      <formula>0.01</formula>
    </cfRule>
    <cfRule type="cellIs" dxfId="5941" priority="1259" operator="between">
      <formula>0.01</formula>
      <formula>0.1</formula>
    </cfRule>
    <cfRule type="cellIs" dxfId="5940" priority="1260" operator="between">
      <formula>0.1</formula>
      <formula>10</formula>
    </cfRule>
    <cfRule type="cellIs" dxfId="5939" priority="1261" operator="between">
      <formula>10</formula>
      <formula>100</formula>
    </cfRule>
  </conditionalFormatting>
  <conditionalFormatting sqref="AA28:AA42 AC28:AC42">
    <cfRule type="cellIs" dxfId="5938" priority="1246" operator="between">
      <formula>0.01</formula>
      <formula>0.1</formula>
    </cfRule>
    <cfRule type="cellIs" dxfId="5937" priority="1247" operator="between">
      <formula>0.1</formula>
      <formula>10</formula>
    </cfRule>
    <cfRule type="cellIs" dxfId="5936" priority="1248" operator="between">
      <formula>10</formula>
      <formula>100</formula>
    </cfRule>
  </conditionalFormatting>
  <conditionalFormatting sqref="AA28:AA42">
    <cfRule type="cellIs" dxfId="5935" priority="1242" operator="equal">
      <formula>0</formula>
    </cfRule>
    <cfRule type="cellIs" dxfId="5934" priority="1243" operator="lessThan">
      <formula>0.01</formula>
    </cfRule>
  </conditionalFormatting>
  <conditionalFormatting sqref="AA28:AA42 AC28:AC42">
    <cfRule type="cellIs" dxfId="5933" priority="1235" operator="greaterThan">
      <formula>100</formula>
    </cfRule>
  </conditionalFormatting>
  <conditionalFormatting sqref="AB28:AB42">
    <cfRule type="cellIs" dxfId="5932" priority="1229" operator="greaterThan">
      <formula>100</formula>
    </cfRule>
    <cfRule type="cellIs" dxfId="5931" priority="1230" operator="equal">
      <formula>0</formula>
    </cfRule>
    <cfRule type="cellIs" dxfId="5930" priority="1231" operator="lessThan">
      <formula>0.01</formula>
    </cfRule>
    <cfRule type="cellIs" dxfId="5929" priority="1232" operator="between">
      <formula>0.01</formula>
      <formula>0.1</formula>
    </cfRule>
    <cfRule type="cellIs" dxfId="5928" priority="1233" operator="between">
      <formula>0.1</formula>
      <formula>10</formula>
    </cfRule>
    <cfRule type="cellIs" dxfId="5927" priority="1234" operator="between">
      <formula>10</formula>
      <formula>100</formula>
    </cfRule>
  </conditionalFormatting>
  <conditionalFormatting sqref="AC28:AC42">
    <cfRule type="cellIs" dxfId="5926" priority="1244" operator="equal">
      <formula>0</formula>
    </cfRule>
    <cfRule type="cellIs" dxfId="5925" priority="1245" operator="lessThan">
      <formula>0.01</formula>
    </cfRule>
  </conditionalFormatting>
  <conditionalFormatting sqref="AD28:AD42">
    <cfRule type="cellIs" dxfId="5924" priority="1236" operator="greaterThan">
      <formula>100</formula>
    </cfRule>
    <cfRule type="cellIs" dxfId="5923" priority="1237" operator="equal">
      <formula>0</formula>
    </cfRule>
    <cfRule type="cellIs" dxfId="5922" priority="1238" operator="lessThan">
      <formula>0.01</formula>
    </cfRule>
    <cfRule type="cellIs" dxfId="5921" priority="1239" operator="between">
      <formula>0.01</formula>
      <formula>0.1</formula>
    </cfRule>
    <cfRule type="cellIs" dxfId="5920" priority="1240" operator="between">
      <formula>0.1</formula>
      <formula>10</formula>
    </cfRule>
    <cfRule type="cellIs" dxfId="5919" priority="1241" operator="between">
      <formula>10</formula>
      <formula>100</formula>
    </cfRule>
  </conditionalFormatting>
  <conditionalFormatting sqref="AA44:AA45 AC44:AC45">
    <cfRule type="cellIs" dxfId="5918" priority="1226" operator="between">
      <formula>0.01</formula>
      <formula>0.1</formula>
    </cfRule>
    <cfRule type="cellIs" dxfId="5917" priority="1227" operator="between">
      <formula>0.1</formula>
      <formula>10</formula>
    </cfRule>
    <cfRule type="cellIs" dxfId="5916" priority="1228" operator="between">
      <formula>10</formula>
      <formula>100</formula>
    </cfRule>
  </conditionalFormatting>
  <conditionalFormatting sqref="AA44:AA45">
    <cfRule type="cellIs" dxfId="5915" priority="1222" operator="equal">
      <formula>0</formula>
    </cfRule>
    <cfRule type="cellIs" dxfId="5914" priority="1223" operator="lessThan">
      <formula>0.01</formula>
    </cfRule>
  </conditionalFormatting>
  <conditionalFormatting sqref="AA44:AA45 AC44:AC45">
    <cfRule type="cellIs" dxfId="5913" priority="1215" operator="greaterThan">
      <formula>100</formula>
    </cfRule>
  </conditionalFormatting>
  <conditionalFormatting sqref="AB44:AB45">
    <cfRule type="cellIs" dxfId="5912" priority="1209" operator="greaterThan">
      <formula>100</formula>
    </cfRule>
    <cfRule type="cellIs" dxfId="5911" priority="1210" operator="equal">
      <formula>0</formula>
    </cfRule>
    <cfRule type="cellIs" dxfId="5910" priority="1211" operator="lessThan">
      <formula>0.01</formula>
    </cfRule>
    <cfRule type="cellIs" dxfId="5909" priority="1212" operator="between">
      <formula>0.01</formula>
      <formula>0.1</formula>
    </cfRule>
    <cfRule type="cellIs" dxfId="5908" priority="1213" operator="between">
      <formula>0.1</formula>
      <formula>10</formula>
    </cfRule>
    <cfRule type="cellIs" dxfId="5907" priority="1214" operator="between">
      <formula>10</formula>
      <formula>100</formula>
    </cfRule>
  </conditionalFormatting>
  <conditionalFormatting sqref="AC44:AC45">
    <cfRule type="cellIs" dxfId="5906" priority="1224" operator="equal">
      <formula>0</formula>
    </cfRule>
    <cfRule type="cellIs" dxfId="5905" priority="1225" operator="lessThan">
      <formula>0.01</formula>
    </cfRule>
  </conditionalFormatting>
  <conditionalFormatting sqref="AD44:AD45">
    <cfRule type="cellIs" dxfId="5904" priority="1216" operator="greaterThan">
      <formula>100</formula>
    </cfRule>
    <cfRule type="cellIs" dxfId="5903" priority="1217" operator="equal">
      <formula>0</formula>
    </cfRule>
    <cfRule type="cellIs" dxfId="5902" priority="1218" operator="lessThan">
      <formula>0.01</formula>
    </cfRule>
    <cfRule type="cellIs" dxfId="5901" priority="1219" operator="between">
      <formula>0.01</formula>
      <formula>0.1</formula>
    </cfRule>
    <cfRule type="cellIs" dxfId="5900" priority="1220" operator="between">
      <formula>0.1</formula>
      <formula>10</formula>
    </cfRule>
    <cfRule type="cellIs" dxfId="5899" priority="1221" operator="between">
      <formula>10</formula>
      <formula>100</formula>
    </cfRule>
  </conditionalFormatting>
  <conditionalFormatting sqref="AA47:AA61 AC47:AC61">
    <cfRule type="cellIs" dxfId="5898" priority="1206" operator="between">
      <formula>0.01</formula>
      <formula>0.1</formula>
    </cfRule>
    <cfRule type="cellIs" dxfId="5897" priority="1207" operator="between">
      <formula>0.1</formula>
      <formula>10</formula>
    </cfRule>
    <cfRule type="cellIs" dxfId="5896" priority="1208" operator="between">
      <formula>10</formula>
      <formula>100</formula>
    </cfRule>
  </conditionalFormatting>
  <conditionalFormatting sqref="AA47:AA61">
    <cfRule type="cellIs" dxfId="5895" priority="1202" operator="equal">
      <formula>0</formula>
    </cfRule>
    <cfRule type="cellIs" dxfId="5894" priority="1203" operator="lessThan">
      <formula>0.01</formula>
    </cfRule>
  </conditionalFormatting>
  <conditionalFormatting sqref="AA47:AA61 AC47:AC61">
    <cfRule type="cellIs" dxfId="5893" priority="1195" operator="greaterThan">
      <formula>100</formula>
    </cfRule>
  </conditionalFormatting>
  <conditionalFormatting sqref="AB47:AB61">
    <cfRule type="cellIs" dxfId="5892" priority="1189" operator="greaterThan">
      <formula>100</formula>
    </cfRule>
    <cfRule type="cellIs" dxfId="5891" priority="1190" operator="equal">
      <formula>0</formula>
    </cfRule>
    <cfRule type="cellIs" dxfId="5890" priority="1191" operator="lessThan">
      <formula>0.01</formula>
    </cfRule>
    <cfRule type="cellIs" dxfId="5889" priority="1192" operator="between">
      <formula>0.01</formula>
      <formula>0.1</formula>
    </cfRule>
    <cfRule type="cellIs" dxfId="5888" priority="1193" operator="between">
      <formula>0.1</formula>
      <formula>10</formula>
    </cfRule>
    <cfRule type="cellIs" dxfId="5887" priority="1194" operator="between">
      <formula>10</formula>
      <formula>100</formula>
    </cfRule>
  </conditionalFormatting>
  <conditionalFormatting sqref="AC47:AC61">
    <cfRule type="cellIs" dxfId="5886" priority="1204" operator="equal">
      <formula>0</formula>
    </cfRule>
    <cfRule type="cellIs" dxfId="5885" priority="1205" operator="lessThan">
      <formula>0.01</formula>
    </cfRule>
  </conditionalFormatting>
  <conditionalFormatting sqref="AD47:AD61">
    <cfRule type="cellIs" dxfId="5884" priority="1196" operator="greaterThan">
      <formula>100</formula>
    </cfRule>
    <cfRule type="cellIs" dxfId="5883" priority="1197" operator="equal">
      <formula>0</formula>
    </cfRule>
    <cfRule type="cellIs" dxfId="5882" priority="1198" operator="lessThan">
      <formula>0.01</formula>
    </cfRule>
    <cfRule type="cellIs" dxfId="5881" priority="1199" operator="between">
      <formula>0.01</formula>
      <formula>0.1</formula>
    </cfRule>
    <cfRule type="cellIs" dxfId="5880" priority="1200" operator="between">
      <formula>0.1</formula>
      <formula>10</formula>
    </cfRule>
    <cfRule type="cellIs" dxfId="5879" priority="1201" operator="between">
      <formula>10</formula>
      <formula>100</formula>
    </cfRule>
  </conditionalFormatting>
  <conditionalFormatting sqref="AA63 AC63">
    <cfRule type="cellIs" dxfId="5878" priority="1186" operator="between">
      <formula>0.01</formula>
      <formula>0.1</formula>
    </cfRule>
    <cfRule type="cellIs" dxfId="5877" priority="1187" operator="between">
      <formula>0.1</formula>
      <formula>10</formula>
    </cfRule>
    <cfRule type="cellIs" dxfId="5876" priority="1188" operator="between">
      <formula>10</formula>
      <formula>100</formula>
    </cfRule>
  </conditionalFormatting>
  <conditionalFormatting sqref="AA63">
    <cfRule type="cellIs" dxfId="5875" priority="1182" operator="equal">
      <formula>0</formula>
    </cfRule>
    <cfRule type="cellIs" dxfId="5874" priority="1183" operator="lessThan">
      <formula>0.01</formula>
    </cfRule>
  </conditionalFormatting>
  <conditionalFormatting sqref="AA63 AC63">
    <cfRule type="cellIs" dxfId="5873" priority="1175" operator="greaterThan">
      <formula>100</formula>
    </cfRule>
  </conditionalFormatting>
  <conditionalFormatting sqref="AB63">
    <cfRule type="cellIs" dxfId="5872" priority="1169" operator="greaterThan">
      <formula>100</formula>
    </cfRule>
    <cfRule type="cellIs" dxfId="5871" priority="1170" operator="equal">
      <formula>0</formula>
    </cfRule>
    <cfRule type="cellIs" dxfId="5870" priority="1171" operator="lessThan">
      <formula>0.01</formula>
    </cfRule>
    <cfRule type="cellIs" dxfId="5869" priority="1172" operator="between">
      <formula>0.01</formula>
      <formula>0.1</formula>
    </cfRule>
    <cfRule type="cellIs" dxfId="5868" priority="1173" operator="between">
      <formula>0.1</formula>
      <formula>10</formula>
    </cfRule>
    <cfRule type="cellIs" dxfId="5867" priority="1174" operator="between">
      <formula>10</formula>
      <formula>100</formula>
    </cfRule>
  </conditionalFormatting>
  <conditionalFormatting sqref="AC63">
    <cfRule type="cellIs" dxfId="5866" priority="1184" operator="equal">
      <formula>0</formula>
    </cfRule>
    <cfRule type="cellIs" dxfId="5865" priority="1185" operator="lessThan">
      <formula>0.01</formula>
    </cfRule>
  </conditionalFormatting>
  <conditionalFormatting sqref="AD63">
    <cfRule type="cellIs" dxfId="5864" priority="1176" operator="greaterThan">
      <formula>100</formula>
    </cfRule>
    <cfRule type="cellIs" dxfId="5863" priority="1177" operator="equal">
      <formula>0</formula>
    </cfRule>
    <cfRule type="cellIs" dxfId="5862" priority="1178" operator="lessThan">
      <formula>0.01</formula>
    </cfRule>
    <cfRule type="cellIs" dxfId="5861" priority="1179" operator="between">
      <formula>0.01</formula>
      <formula>0.1</formula>
    </cfRule>
    <cfRule type="cellIs" dxfId="5860" priority="1180" operator="between">
      <formula>0.1</formula>
      <formula>10</formula>
    </cfRule>
    <cfRule type="cellIs" dxfId="5859" priority="1181" operator="between">
      <formula>10</formula>
      <formula>100</formula>
    </cfRule>
  </conditionalFormatting>
  <conditionalFormatting sqref="AE27">
    <cfRule type="cellIs" dxfId="5858" priority="1163" operator="lessThan">
      <formula>0.01</formula>
    </cfRule>
  </conditionalFormatting>
  <conditionalFormatting sqref="AE27 AG27 AG43 AE43 AE46 AG46 AG62 AE62">
    <cfRule type="cellIs" dxfId="5857" priority="1161" operator="greaterThan">
      <formula>100</formula>
    </cfRule>
    <cfRule type="cellIs" dxfId="5856" priority="1166" operator="between">
      <formula>0.01</formula>
      <formula>0.1</formula>
    </cfRule>
    <cfRule type="cellIs" dxfId="5855" priority="1167" operator="between">
      <formula>0.1</formula>
      <formula>10</formula>
    </cfRule>
    <cfRule type="cellIs" dxfId="5854" priority="1168" operator="between">
      <formula>10</formula>
      <formula>100</formula>
    </cfRule>
  </conditionalFormatting>
  <conditionalFormatting sqref="AE27 AE43 AE46 AE62">
    <cfRule type="cellIs" dxfId="5853" priority="1162" operator="equal">
      <formula>0</formula>
    </cfRule>
  </conditionalFormatting>
  <conditionalFormatting sqref="AG27">
    <cfRule type="cellIs" dxfId="5852" priority="1164" operator="equal">
      <formula>0</formula>
    </cfRule>
    <cfRule type="cellIs" dxfId="5851" priority="1165" operator="lessThan">
      <formula>0.01</formula>
    </cfRule>
  </conditionalFormatting>
  <conditionalFormatting sqref="AH10:AH26">
    <cfRule type="cellIs" dxfId="5850" priority="1148" operator="greaterThan">
      <formula>100</formula>
    </cfRule>
    <cfRule type="cellIs" dxfId="5849" priority="1149" operator="equal">
      <formula>0</formula>
    </cfRule>
    <cfRule type="cellIs" dxfId="5848" priority="1150" operator="lessThan">
      <formula>0.01</formula>
    </cfRule>
    <cfRule type="cellIs" dxfId="5847" priority="1151" operator="between">
      <formula>0.01</formula>
      <formula>0.1</formula>
    </cfRule>
    <cfRule type="cellIs" dxfId="5846" priority="1152" operator="between">
      <formula>0.1</formula>
      <formula>10</formula>
    </cfRule>
    <cfRule type="cellIs" dxfId="5845" priority="1153" operator="between">
      <formula>10</formula>
      <formula>100</formula>
    </cfRule>
  </conditionalFormatting>
  <conditionalFormatting sqref="AE28:AE42 AG28:AG42">
    <cfRule type="cellIs" dxfId="5844" priority="1138" operator="between">
      <formula>0.01</formula>
      <formula>0.1</formula>
    </cfRule>
    <cfRule type="cellIs" dxfId="5843" priority="1139" operator="between">
      <formula>0.1</formula>
      <formula>10</formula>
    </cfRule>
    <cfRule type="cellIs" dxfId="5842" priority="1140" operator="between">
      <formula>10</formula>
      <formula>100</formula>
    </cfRule>
  </conditionalFormatting>
  <conditionalFormatting sqref="AE28:AE42">
    <cfRule type="cellIs" dxfId="5841" priority="1134" operator="equal">
      <formula>0</formula>
    </cfRule>
    <cfRule type="cellIs" dxfId="5840" priority="1135" operator="lessThan">
      <formula>0.01</formula>
    </cfRule>
  </conditionalFormatting>
  <conditionalFormatting sqref="AE28:AE42 AG28:AG42">
    <cfRule type="cellIs" dxfId="5839" priority="1127" operator="greaterThan">
      <formula>100</formula>
    </cfRule>
  </conditionalFormatting>
  <conditionalFormatting sqref="AF28:AF42">
    <cfRule type="cellIs" dxfId="5838" priority="1121" operator="greaterThan">
      <formula>100</formula>
    </cfRule>
    <cfRule type="cellIs" dxfId="5837" priority="1122" operator="equal">
      <formula>0</formula>
    </cfRule>
    <cfRule type="cellIs" dxfId="5836" priority="1123" operator="lessThan">
      <formula>0.01</formula>
    </cfRule>
    <cfRule type="cellIs" dxfId="5835" priority="1124" operator="between">
      <formula>0.01</formula>
      <formula>0.1</formula>
    </cfRule>
    <cfRule type="cellIs" dxfId="5834" priority="1125" operator="between">
      <formula>0.1</formula>
      <formula>10</formula>
    </cfRule>
    <cfRule type="cellIs" dxfId="5833" priority="1126" operator="between">
      <formula>10</formula>
      <formula>100</formula>
    </cfRule>
  </conditionalFormatting>
  <conditionalFormatting sqref="AG28:AG42">
    <cfRule type="cellIs" dxfId="5832" priority="1136" operator="equal">
      <formula>0</formula>
    </cfRule>
    <cfRule type="cellIs" dxfId="5831" priority="1137" operator="lessThan">
      <formula>0.01</formula>
    </cfRule>
  </conditionalFormatting>
  <conditionalFormatting sqref="AH28:AH42">
    <cfRule type="cellIs" dxfId="5830" priority="1128" operator="greaterThan">
      <formula>100</formula>
    </cfRule>
    <cfRule type="cellIs" dxfId="5829" priority="1129" operator="equal">
      <formula>0</formula>
    </cfRule>
    <cfRule type="cellIs" dxfId="5828" priority="1130" operator="lessThan">
      <formula>0.01</formula>
    </cfRule>
    <cfRule type="cellIs" dxfId="5827" priority="1131" operator="between">
      <formula>0.01</formula>
      <formula>0.1</formula>
    </cfRule>
    <cfRule type="cellIs" dxfId="5826" priority="1132" operator="between">
      <formula>0.1</formula>
      <formula>10</formula>
    </cfRule>
    <cfRule type="cellIs" dxfId="5825" priority="1133" operator="between">
      <formula>10</formula>
      <formula>100</formula>
    </cfRule>
  </conditionalFormatting>
  <conditionalFormatting sqref="AE44:AE45 AG44:AG45">
    <cfRule type="cellIs" dxfId="5824" priority="1118" operator="between">
      <formula>0.01</formula>
      <formula>0.1</formula>
    </cfRule>
    <cfRule type="cellIs" dxfId="5823" priority="1119" operator="between">
      <formula>0.1</formula>
      <formula>10</formula>
    </cfRule>
    <cfRule type="cellIs" dxfId="5822" priority="1120" operator="between">
      <formula>10</formula>
      <formula>100</formula>
    </cfRule>
  </conditionalFormatting>
  <conditionalFormatting sqref="AE44:AE45">
    <cfRule type="cellIs" dxfId="5821" priority="1114" operator="equal">
      <formula>0</formula>
    </cfRule>
    <cfRule type="cellIs" dxfId="5820" priority="1115" operator="lessThan">
      <formula>0.01</formula>
    </cfRule>
  </conditionalFormatting>
  <conditionalFormatting sqref="AE44:AE45 AG44:AG45">
    <cfRule type="cellIs" dxfId="5819" priority="1107" operator="greaterThan">
      <formula>100</formula>
    </cfRule>
  </conditionalFormatting>
  <conditionalFormatting sqref="AF44:AF45">
    <cfRule type="cellIs" dxfId="5818" priority="1101" operator="greaterThan">
      <formula>100</formula>
    </cfRule>
    <cfRule type="cellIs" dxfId="5817" priority="1102" operator="equal">
      <formula>0</formula>
    </cfRule>
    <cfRule type="cellIs" dxfId="5816" priority="1103" operator="lessThan">
      <formula>0.01</formula>
    </cfRule>
    <cfRule type="cellIs" dxfId="5815" priority="1104" operator="between">
      <formula>0.01</formula>
      <formula>0.1</formula>
    </cfRule>
    <cfRule type="cellIs" dxfId="5814" priority="1105" operator="between">
      <formula>0.1</formula>
      <formula>10</formula>
    </cfRule>
    <cfRule type="cellIs" dxfId="5813" priority="1106" operator="between">
      <formula>10</formula>
      <formula>100</formula>
    </cfRule>
  </conditionalFormatting>
  <conditionalFormatting sqref="AG44:AG45">
    <cfRule type="cellIs" dxfId="5812" priority="1116" operator="equal">
      <formula>0</formula>
    </cfRule>
    <cfRule type="cellIs" dxfId="5811" priority="1117" operator="lessThan">
      <formula>0.01</formula>
    </cfRule>
  </conditionalFormatting>
  <conditionalFormatting sqref="AH44:AH45">
    <cfRule type="cellIs" dxfId="5810" priority="1108" operator="greaterThan">
      <formula>100</formula>
    </cfRule>
    <cfRule type="cellIs" dxfId="5809" priority="1109" operator="equal">
      <formula>0</formula>
    </cfRule>
    <cfRule type="cellIs" dxfId="5808" priority="1110" operator="lessThan">
      <formula>0.01</formula>
    </cfRule>
    <cfRule type="cellIs" dxfId="5807" priority="1111" operator="between">
      <formula>0.01</formula>
      <formula>0.1</formula>
    </cfRule>
    <cfRule type="cellIs" dxfId="5806" priority="1112" operator="between">
      <formula>0.1</formula>
      <formula>10</formula>
    </cfRule>
    <cfRule type="cellIs" dxfId="5805" priority="1113" operator="between">
      <formula>10</formula>
      <formula>100</formula>
    </cfRule>
  </conditionalFormatting>
  <conditionalFormatting sqref="AE47:AE61 AG47:AG61">
    <cfRule type="cellIs" dxfId="5804" priority="1098" operator="between">
      <formula>0.01</formula>
      <formula>0.1</formula>
    </cfRule>
    <cfRule type="cellIs" dxfId="5803" priority="1099" operator="between">
      <formula>0.1</formula>
      <formula>10</formula>
    </cfRule>
    <cfRule type="cellIs" dxfId="5802" priority="1100" operator="between">
      <formula>10</formula>
      <formula>100</formula>
    </cfRule>
  </conditionalFormatting>
  <conditionalFormatting sqref="AE47:AE61">
    <cfRule type="cellIs" dxfId="5801" priority="1094" operator="equal">
      <formula>0</formula>
    </cfRule>
    <cfRule type="cellIs" dxfId="5800" priority="1095" operator="lessThan">
      <formula>0.01</formula>
    </cfRule>
  </conditionalFormatting>
  <conditionalFormatting sqref="AE47:AE61 AG47:AG61">
    <cfRule type="cellIs" dxfId="5799" priority="1087" operator="greaterThan">
      <formula>100</formula>
    </cfRule>
  </conditionalFormatting>
  <conditionalFormatting sqref="AF47:AF61">
    <cfRule type="cellIs" dxfId="5798" priority="1081" operator="greaterThan">
      <formula>100</formula>
    </cfRule>
    <cfRule type="cellIs" dxfId="5797" priority="1082" operator="equal">
      <formula>0</formula>
    </cfRule>
    <cfRule type="cellIs" dxfId="5796" priority="1083" operator="lessThan">
      <formula>0.01</formula>
    </cfRule>
    <cfRule type="cellIs" dxfId="5795" priority="1084" operator="between">
      <formula>0.01</formula>
      <formula>0.1</formula>
    </cfRule>
    <cfRule type="cellIs" dxfId="5794" priority="1085" operator="between">
      <formula>0.1</formula>
      <formula>10</formula>
    </cfRule>
    <cfRule type="cellIs" dxfId="5793" priority="1086" operator="between">
      <formula>10</formula>
      <formula>100</formula>
    </cfRule>
  </conditionalFormatting>
  <conditionalFormatting sqref="AG47:AG61">
    <cfRule type="cellIs" dxfId="5792" priority="1096" operator="equal">
      <formula>0</formula>
    </cfRule>
    <cfRule type="cellIs" dxfId="5791" priority="1097" operator="lessThan">
      <formula>0.01</formula>
    </cfRule>
  </conditionalFormatting>
  <conditionalFormatting sqref="AH47:AH61">
    <cfRule type="cellIs" dxfId="5790" priority="1088" operator="greaterThan">
      <formula>100</formula>
    </cfRule>
    <cfRule type="cellIs" dxfId="5789" priority="1089" operator="equal">
      <formula>0</formula>
    </cfRule>
    <cfRule type="cellIs" dxfId="5788" priority="1090" operator="lessThan">
      <formula>0.01</formula>
    </cfRule>
    <cfRule type="cellIs" dxfId="5787" priority="1091" operator="between">
      <formula>0.01</formula>
      <formula>0.1</formula>
    </cfRule>
    <cfRule type="cellIs" dxfId="5786" priority="1092" operator="between">
      <formula>0.1</formula>
      <formula>10</formula>
    </cfRule>
    <cfRule type="cellIs" dxfId="5785" priority="1093" operator="between">
      <formula>10</formula>
      <formula>100</formula>
    </cfRule>
  </conditionalFormatting>
  <conditionalFormatting sqref="AE63 AG63">
    <cfRule type="cellIs" dxfId="5784" priority="1078" operator="between">
      <formula>0.01</formula>
      <formula>0.1</formula>
    </cfRule>
    <cfRule type="cellIs" dxfId="5783" priority="1079" operator="between">
      <formula>0.1</formula>
      <formula>10</formula>
    </cfRule>
    <cfRule type="cellIs" dxfId="5782" priority="1080" operator="between">
      <formula>10</formula>
      <formula>100</formula>
    </cfRule>
  </conditionalFormatting>
  <conditionalFormatting sqref="AE63">
    <cfRule type="cellIs" dxfId="5781" priority="1074" operator="equal">
      <formula>0</formula>
    </cfRule>
    <cfRule type="cellIs" dxfId="5780" priority="1075" operator="lessThan">
      <formula>0.01</formula>
    </cfRule>
  </conditionalFormatting>
  <conditionalFormatting sqref="AE63 AG63">
    <cfRule type="cellIs" dxfId="5779" priority="1067" operator="greaterThan">
      <formula>100</formula>
    </cfRule>
  </conditionalFormatting>
  <conditionalFormatting sqref="AF63">
    <cfRule type="cellIs" dxfId="5778" priority="1061" operator="greaterThan">
      <formula>100</formula>
    </cfRule>
    <cfRule type="cellIs" dxfId="5777" priority="1062" operator="equal">
      <formula>0</formula>
    </cfRule>
    <cfRule type="cellIs" dxfId="5776" priority="1063" operator="lessThan">
      <formula>0.01</formula>
    </cfRule>
    <cfRule type="cellIs" dxfId="5775" priority="1064" operator="between">
      <formula>0.01</formula>
      <formula>0.1</formula>
    </cfRule>
    <cfRule type="cellIs" dxfId="5774" priority="1065" operator="between">
      <formula>0.1</formula>
      <formula>10</formula>
    </cfRule>
    <cfRule type="cellIs" dxfId="5773" priority="1066" operator="between">
      <formula>10</formula>
      <formula>100</formula>
    </cfRule>
  </conditionalFormatting>
  <conditionalFormatting sqref="AG63">
    <cfRule type="cellIs" dxfId="5772" priority="1076" operator="equal">
      <formula>0</formula>
    </cfRule>
    <cfRule type="cellIs" dxfId="5771" priority="1077" operator="lessThan">
      <formula>0.01</formula>
    </cfRule>
  </conditionalFormatting>
  <conditionalFormatting sqref="AH63">
    <cfRule type="cellIs" dxfId="5770" priority="1068" operator="greaterThan">
      <formula>100</formula>
    </cfRule>
    <cfRule type="cellIs" dxfId="5769" priority="1069" operator="equal">
      <formula>0</formula>
    </cfRule>
    <cfRule type="cellIs" dxfId="5768" priority="1070" operator="lessThan">
      <formula>0.01</formula>
    </cfRule>
    <cfRule type="cellIs" dxfId="5767" priority="1071" operator="between">
      <formula>0.01</formula>
      <formula>0.1</formula>
    </cfRule>
    <cfRule type="cellIs" dxfId="5766" priority="1072" operator="between">
      <formula>0.1</formula>
      <formula>10</formula>
    </cfRule>
    <cfRule type="cellIs" dxfId="5765" priority="1073" operator="between">
      <formula>10</formula>
      <formula>100</formula>
    </cfRule>
  </conditionalFormatting>
  <conditionalFormatting sqref="AI27">
    <cfRule type="cellIs" dxfId="5764" priority="1055" operator="lessThan">
      <formula>0.01</formula>
    </cfRule>
  </conditionalFormatting>
  <conditionalFormatting sqref="AI27 AK27 AK43 AI43 AI46 AK46 AK62 AI62">
    <cfRule type="cellIs" dxfId="5763" priority="1053" operator="greaterThan">
      <formula>100</formula>
    </cfRule>
    <cfRule type="cellIs" dxfId="5762" priority="1058" operator="between">
      <formula>0.01</formula>
      <formula>0.1</formula>
    </cfRule>
    <cfRule type="cellIs" dxfId="5761" priority="1059" operator="between">
      <formula>0.1</formula>
      <formula>10</formula>
    </cfRule>
    <cfRule type="cellIs" dxfId="5760" priority="1060" operator="between">
      <formula>10</formula>
      <formula>100</formula>
    </cfRule>
  </conditionalFormatting>
  <conditionalFormatting sqref="AI27 AI43 AI46 AI62">
    <cfRule type="cellIs" dxfId="5759" priority="1054" operator="equal">
      <formula>0</formula>
    </cfRule>
  </conditionalFormatting>
  <conditionalFormatting sqref="AK27">
    <cfRule type="cellIs" dxfId="5758" priority="1056" operator="equal">
      <formula>0</formula>
    </cfRule>
    <cfRule type="cellIs" dxfId="5757" priority="1057" operator="lessThan">
      <formula>0.01</formula>
    </cfRule>
  </conditionalFormatting>
  <conditionalFormatting sqref="AL10:AL26">
    <cfRule type="cellIs" dxfId="5756" priority="1040" operator="greaterThan">
      <formula>100</formula>
    </cfRule>
    <cfRule type="cellIs" dxfId="5755" priority="1041" operator="equal">
      <formula>0</formula>
    </cfRule>
    <cfRule type="cellIs" dxfId="5754" priority="1042" operator="lessThan">
      <formula>0.01</formula>
    </cfRule>
    <cfRule type="cellIs" dxfId="5753" priority="1043" operator="between">
      <formula>0.01</formula>
      <formula>0.1</formula>
    </cfRule>
    <cfRule type="cellIs" dxfId="5752" priority="1044" operator="between">
      <formula>0.1</formula>
      <formula>10</formula>
    </cfRule>
    <cfRule type="cellIs" dxfId="5751" priority="1045" operator="between">
      <formula>10</formula>
      <formula>100</formula>
    </cfRule>
  </conditionalFormatting>
  <conditionalFormatting sqref="AI28:AI42 AK28:AK42">
    <cfRule type="cellIs" dxfId="5750" priority="1030" operator="between">
      <formula>0.01</formula>
      <formula>0.1</formula>
    </cfRule>
    <cfRule type="cellIs" dxfId="5749" priority="1031" operator="between">
      <formula>0.1</formula>
      <formula>10</formula>
    </cfRule>
    <cfRule type="cellIs" dxfId="5748" priority="1032" operator="between">
      <formula>10</formula>
      <formula>100</formula>
    </cfRule>
  </conditionalFormatting>
  <conditionalFormatting sqref="AI28:AI42">
    <cfRule type="cellIs" dxfId="5747" priority="1026" operator="equal">
      <formula>0</formula>
    </cfRule>
    <cfRule type="cellIs" dxfId="5746" priority="1027" operator="lessThan">
      <formula>0.01</formula>
    </cfRule>
  </conditionalFormatting>
  <conditionalFormatting sqref="AI28:AI42 AK28:AK42">
    <cfRule type="cellIs" dxfId="5745" priority="1019" operator="greaterThan">
      <formula>100</formula>
    </cfRule>
  </conditionalFormatting>
  <conditionalFormatting sqref="AJ28:AJ42">
    <cfRule type="cellIs" dxfId="5744" priority="1013" operator="greaterThan">
      <formula>100</formula>
    </cfRule>
    <cfRule type="cellIs" dxfId="5743" priority="1014" operator="equal">
      <formula>0</formula>
    </cfRule>
    <cfRule type="cellIs" dxfId="5742" priority="1015" operator="lessThan">
      <formula>0.01</formula>
    </cfRule>
    <cfRule type="cellIs" dxfId="5741" priority="1016" operator="between">
      <formula>0.01</formula>
      <formula>0.1</formula>
    </cfRule>
    <cfRule type="cellIs" dxfId="5740" priority="1017" operator="between">
      <formula>0.1</formula>
      <formula>10</formula>
    </cfRule>
    <cfRule type="cellIs" dxfId="5739" priority="1018" operator="between">
      <formula>10</formula>
      <formula>100</formula>
    </cfRule>
  </conditionalFormatting>
  <conditionalFormatting sqref="AK28:AK42">
    <cfRule type="cellIs" dxfId="5738" priority="1028" operator="equal">
      <formula>0</formula>
    </cfRule>
    <cfRule type="cellIs" dxfId="5737" priority="1029" operator="lessThan">
      <formula>0.01</formula>
    </cfRule>
  </conditionalFormatting>
  <conditionalFormatting sqref="AL28:AL42">
    <cfRule type="cellIs" dxfId="5736" priority="1020" operator="greaterThan">
      <formula>100</formula>
    </cfRule>
    <cfRule type="cellIs" dxfId="5735" priority="1021" operator="equal">
      <formula>0</formula>
    </cfRule>
    <cfRule type="cellIs" dxfId="5734" priority="1022" operator="lessThan">
      <formula>0.01</formula>
    </cfRule>
    <cfRule type="cellIs" dxfId="5733" priority="1023" operator="between">
      <formula>0.01</formula>
      <formula>0.1</formula>
    </cfRule>
    <cfRule type="cellIs" dxfId="5732" priority="1024" operator="between">
      <formula>0.1</formula>
      <formula>10</formula>
    </cfRule>
    <cfRule type="cellIs" dxfId="5731" priority="1025" operator="between">
      <formula>10</formula>
      <formula>100</formula>
    </cfRule>
  </conditionalFormatting>
  <conditionalFormatting sqref="AI44:AI45 AK44:AK45">
    <cfRule type="cellIs" dxfId="5730" priority="1010" operator="between">
      <formula>0.01</formula>
      <formula>0.1</formula>
    </cfRule>
    <cfRule type="cellIs" dxfId="5729" priority="1011" operator="between">
      <formula>0.1</formula>
      <formula>10</formula>
    </cfRule>
    <cfRule type="cellIs" dxfId="5728" priority="1012" operator="between">
      <formula>10</formula>
      <formula>100</formula>
    </cfRule>
  </conditionalFormatting>
  <conditionalFormatting sqref="AI44:AI45">
    <cfRule type="cellIs" dxfId="5727" priority="1006" operator="equal">
      <formula>0</formula>
    </cfRule>
    <cfRule type="cellIs" dxfId="5726" priority="1007" operator="lessThan">
      <formula>0.01</formula>
    </cfRule>
  </conditionalFormatting>
  <conditionalFormatting sqref="AI44:AI45 AK44:AK45">
    <cfRule type="cellIs" dxfId="5725" priority="999" operator="greaterThan">
      <formula>100</formula>
    </cfRule>
  </conditionalFormatting>
  <conditionalFormatting sqref="AJ44:AJ45">
    <cfRule type="cellIs" dxfId="5724" priority="993" operator="greaterThan">
      <formula>100</formula>
    </cfRule>
    <cfRule type="cellIs" dxfId="5723" priority="994" operator="equal">
      <formula>0</formula>
    </cfRule>
    <cfRule type="cellIs" dxfId="5722" priority="995" operator="lessThan">
      <formula>0.01</formula>
    </cfRule>
    <cfRule type="cellIs" dxfId="5721" priority="996" operator="between">
      <formula>0.01</formula>
      <formula>0.1</formula>
    </cfRule>
    <cfRule type="cellIs" dxfId="5720" priority="997" operator="between">
      <formula>0.1</formula>
      <formula>10</formula>
    </cfRule>
    <cfRule type="cellIs" dxfId="5719" priority="998" operator="between">
      <formula>10</formula>
      <formula>100</formula>
    </cfRule>
  </conditionalFormatting>
  <conditionalFormatting sqref="AK44:AK45">
    <cfRule type="cellIs" dxfId="5718" priority="1008" operator="equal">
      <formula>0</formula>
    </cfRule>
    <cfRule type="cellIs" dxfId="5717" priority="1009" operator="lessThan">
      <formula>0.01</formula>
    </cfRule>
  </conditionalFormatting>
  <conditionalFormatting sqref="AL44:AL45">
    <cfRule type="cellIs" dxfId="5716" priority="1000" operator="greaterThan">
      <formula>100</formula>
    </cfRule>
    <cfRule type="cellIs" dxfId="5715" priority="1001" operator="equal">
      <formula>0</formula>
    </cfRule>
    <cfRule type="cellIs" dxfId="5714" priority="1002" operator="lessThan">
      <formula>0.01</formula>
    </cfRule>
    <cfRule type="cellIs" dxfId="5713" priority="1003" operator="between">
      <formula>0.01</formula>
      <formula>0.1</formula>
    </cfRule>
    <cfRule type="cellIs" dxfId="5712" priority="1004" operator="between">
      <formula>0.1</formula>
      <formula>10</formula>
    </cfRule>
    <cfRule type="cellIs" dxfId="5711" priority="1005" operator="between">
      <formula>10</formula>
      <formula>100</formula>
    </cfRule>
  </conditionalFormatting>
  <conditionalFormatting sqref="AI47:AI61 AK47:AK61">
    <cfRule type="cellIs" dxfId="5710" priority="990" operator="between">
      <formula>0.01</formula>
      <formula>0.1</formula>
    </cfRule>
    <cfRule type="cellIs" dxfId="5709" priority="991" operator="between">
      <formula>0.1</formula>
      <formula>10</formula>
    </cfRule>
    <cfRule type="cellIs" dxfId="5708" priority="992" operator="between">
      <formula>10</formula>
      <formula>100</formula>
    </cfRule>
  </conditionalFormatting>
  <conditionalFormatting sqref="AI47:AI61">
    <cfRule type="cellIs" dxfId="5707" priority="986" operator="equal">
      <formula>0</formula>
    </cfRule>
    <cfRule type="cellIs" dxfId="5706" priority="987" operator="lessThan">
      <formula>0.01</formula>
    </cfRule>
  </conditionalFormatting>
  <conditionalFormatting sqref="AI47:AI61 AK47:AK61">
    <cfRule type="cellIs" dxfId="5705" priority="979" operator="greaterThan">
      <formula>100</formula>
    </cfRule>
  </conditionalFormatting>
  <conditionalFormatting sqref="AJ47:AJ61">
    <cfRule type="cellIs" dxfId="5704" priority="973" operator="greaterThan">
      <formula>100</formula>
    </cfRule>
    <cfRule type="cellIs" dxfId="5703" priority="974" operator="equal">
      <formula>0</formula>
    </cfRule>
    <cfRule type="cellIs" dxfId="5702" priority="975" operator="lessThan">
      <formula>0.01</formula>
    </cfRule>
    <cfRule type="cellIs" dxfId="5701" priority="976" operator="between">
      <formula>0.01</formula>
      <formula>0.1</formula>
    </cfRule>
    <cfRule type="cellIs" dxfId="5700" priority="977" operator="between">
      <formula>0.1</formula>
      <formula>10</formula>
    </cfRule>
    <cfRule type="cellIs" dxfId="5699" priority="978" operator="between">
      <formula>10</formula>
      <formula>100</formula>
    </cfRule>
  </conditionalFormatting>
  <conditionalFormatting sqref="AK47:AK61">
    <cfRule type="cellIs" dxfId="5698" priority="988" operator="equal">
      <formula>0</formula>
    </cfRule>
    <cfRule type="cellIs" dxfId="5697" priority="989" operator="lessThan">
      <formula>0.01</formula>
    </cfRule>
  </conditionalFormatting>
  <conditionalFormatting sqref="AL47:AL61">
    <cfRule type="cellIs" dxfId="5696" priority="980" operator="greaterThan">
      <formula>100</formula>
    </cfRule>
    <cfRule type="cellIs" dxfId="5695" priority="981" operator="equal">
      <formula>0</formula>
    </cfRule>
    <cfRule type="cellIs" dxfId="5694" priority="982" operator="lessThan">
      <formula>0.01</formula>
    </cfRule>
    <cfRule type="cellIs" dxfId="5693" priority="983" operator="between">
      <formula>0.01</formula>
      <formula>0.1</formula>
    </cfRule>
    <cfRule type="cellIs" dxfId="5692" priority="984" operator="between">
      <formula>0.1</formula>
      <formula>10</formula>
    </cfRule>
    <cfRule type="cellIs" dxfId="5691" priority="985" operator="between">
      <formula>10</formula>
      <formula>100</formula>
    </cfRule>
  </conditionalFormatting>
  <conditionalFormatting sqref="AI63 AK63">
    <cfRule type="cellIs" dxfId="5690" priority="970" operator="between">
      <formula>0.01</formula>
      <formula>0.1</formula>
    </cfRule>
    <cfRule type="cellIs" dxfId="5689" priority="971" operator="between">
      <formula>0.1</formula>
      <formula>10</formula>
    </cfRule>
    <cfRule type="cellIs" dxfId="5688" priority="972" operator="between">
      <formula>10</formula>
      <formula>100</formula>
    </cfRule>
  </conditionalFormatting>
  <conditionalFormatting sqref="AI63">
    <cfRule type="cellIs" dxfId="5687" priority="966" operator="equal">
      <formula>0</formula>
    </cfRule>
    <cfRule type="cellIs" dxfId="5686" priority="967" operator="lessThan">
      <formula>0.01</formula>
    </cfRule>
  </conditionalFormatting>
  <conditionalFormatting sqref="AI63 AK63">
    <cfRule type="cellIs" dxfId="5685" priority="959" operator="greaterThan">
      <formula>100</formula>
    </cfRule>
  </conditionalFormatting>
  <conditionalFormatting sqref="AJ63">
    <cfRule type="cellIs" dxfId="5684" priority="953" operator="greaterThan">
      <formula>100</formula>
    </cfRule>
    <cfRule type="cellIs" dxfId="5683" priority="954" operator="equal">
      <formula>0</formula>
    </cfRule>
    <cfRule type="cellIs" dxfId="5682" priority="955" operator="lessThan">
      <formula>0.01</formula>
    </cfRule>
    <cfRule type="cellIs" dxfId="5681" priority="956" operator="between">
      <formula>0.01</formula>
      <formula>0.1</formula>
    </cfRule>
    <cfRule type="cellIs" dxfId="5680" priority="957" operator="between">
      <formula>0.1</formula>
      <formula>10</formula>
    </cfRule>
    <cfRule type="cellIs" dxfId="5679" priority="958" operator="between">
      <formula>10</formula>
      <formula>100</formula>
    </cfRule>
  </conditionalFormatting>
  <conditionalFormatting sqref="AK63">
    <cfRule type="cellIs" dxfId="5678" priority="968" operator="equal">
      <formula>0</formula>
    </cfRule>
    <cfRule type="cellIs" dxfId="5677" priority="969" operator="lessThan">
      <formula>0.01</formula>
    </cfRule>
  </conditionalFormatting>
  <conditionalFormatting sqref="AL63">
    <cfRule type="cellIs" dxfId="5676" priority="960" operator="greaterThan">
      <formula>100</formula>
    </cfRule>
    <cfRule type="cellIs" dxfId="5675" priority="961" operator="equal">
      <formula>0</formula>
    </cfRule>
    <cfRule type="cellIs" dxfId="5674" priority="962" operator="lessThan">
      <formula>0.01</formula>
    </cfRule>
    <cfRule type="cellIs" dxfId="5673" priority="963" operator="between">
      <formula>0.01</formula>
      <formula>0.1</formula>
    </cfRule>
    <cfRule type="cellIs" dxfId="5672" priority="964" operator="between">
      <formula>0.1</formula>
      <formula>10</formula>
    </cfRule>
    <cfRule type="cellIs" dxfId="5671" priority="965" operator="between">
      <formula>10</formula>
      <formula>100</formula>
    </cfRule>
  </conditionalFormatting>
  <conditionalFormatting sqref="AM27">
    <cfRule type="cellIs" dxfId="5670" priority="947" operator="lessThan">
      <formula>0.01</formula>
    </cfRule>
  </conditionalFormatting>
  <conditionalFormatting sqref="AM27 AO27 AO43 AM43 AM46 AO46 AO62 AM62">
    <cfRule type="cellIs" dxfId="5669" priority="945" operator="greaterThan">
      <formula>100</formula>
    </cfRule>
    <cfRule type="cellIs" dxfId="5668" priority="950" operator="between">
      <formula>0.01</formula>
      <formula>0.1</formula>
    </cfRule>
    <cfRule type="cellIs" dxfId="5667" priority="951" operator="between">
      <formula>0.1</formula>
      <formula>10</formula>
    </cfRule>
    <cfRule type="cellIs" dxfId="5666" priority="952" operator="between">
      <formula>10</formula>
      <formula>100</formula>
    </cfRule>
  </conditionalFormatting>
  <conditionalFormatting sqref="AM27 AM43 AM46 AM62">
    <cfRule type="cellIs" dxfId="5665" priority="946" operator="equal">
      <formula>0</formula>
    </cfRule>
  </conditionalFormatting>
  <conditionalFormatting sqref="AO27">
    <cfRule type="cellIs" dxfId="5664" priority="948" operator="equal">
      <formula>0</formula>
    </cfRule>
    <cfRule type="cellIs" dxfId="5663" priority="949" operator="lessThan">
      <formula>0.01</formula>
    </cfRule>
  </conditionalFormatting>
  <conditionalFormatting sqref="AP10:AP26">
    <cfRule type="cellIs" dxfId="5662" priority="932" operator="greaterThan">
      <formula>100</formula>
    </cfRule>
    <cfRule type="cellIs" dxfId="5661" priority="933" operator="equal">
      <formula>0</formula>
    </cfRule>
    <cfRule type="cellIs" dxfId="5660" priority="934" operator="lessThan">
      <formula>0.01</formula>
    </cfRule>
    <cfRule type="cellIs" dxfId="5659" priority="935" operator="between">
      <formula>0.01</formula>
      <formula>0.1</formula>
    </cfRule>
    <cfRule type="cellIs" dxfId="5658" priority="936" operator="between">
      <formula>0.1</formula>
      <formula>10</formula>
    </cfRule>
    <cfRule type="cellIs" dxfId="5657" priority="937" operator="between">
      <formula>10</formula>
      <formula>100</formula>
    </cfRule>
  </conditionalFormatting>
  <conditionalFormatting sqref="AM28:AM42 AO28:AO42">
    <cfRule type="cellIs" dxfId="5656" priority="922" operator="between">
      <formula>0.01</formula>
      <formula>0.1</formula>
    </cfRule>
    <cfRule type="cellIs" dxfId="5655" priority="923" operator="between">
      <formula>0.1</formula>
      <formula>10</formula>
    </cfRule>
    <cfRule type="cellIs" dxfId="5654" priority="924" operator="between">
      <formula>10</formula>
      <formula>100</formula>
    </cfRule>
  </conditionalFormatting>
  <conditionalFormatting sqref="AM28:AM42">
    <cfRule type="cellIs" dxfId="5653" priority="918" operator="equal">
      <formula>0</formula>
    </cfRule>
    <cfRule type="cellIs" dxfId="5652" priority="919" operator="lessThan">
      <formula>0.01</formula>
    </cfRule>
  </conditionalFormatting>
  <conditionalFormatting sqref="AM28:AM42 AO28:AO42">
    <cfRule type="cellIs" dxfId="5651" priority="911" operator="greaterThan">
      <formula>100</formula>
    </cfRule>
  </conditionalFormatting>
  <conditionalFormatting sqref="AN28:AN42">
    <cfRule type="cellIs" dxfId="5650" priority="905" operator="greaterThan">
      <formula>100</formula>
    </cfRule>
    <cfRule type="cellIs" dxfId="5649" priority="906" operator="equal">
      <formula>0</formula>
    </cfRule>
    <cfRule type="cellIs" dxfId="5648" priority="907" operator="lessThan">
      <formula>0.01</formula>
    </cfRule>
    <cfRule type="cellIs" dxfId="5647" priority="908" operator="between">
      <formula>0.01</formula>
      <formula>0.1</formula>
    </cfRule>
    <cfRule type="cellIs" dxfId="5646" priority="909" operator="between">
      <formula>0.1</formula>
      <formula>10</formula>
    </cfRule>
    <cfRule type="cellIs" dxfId="5645" priority="910" operator="between">
      <formula>10</formula>
      <formula>100</formula>
    </cfRule>
  </conditionalFormatting>
  <conditionalFormatting sqref="AO28:AO42">
    <cfRule type="cellIs" dxfId="5644" priority="920" operator="equal">
      <formula>0</formula>
    </cfRule>
    <cfRule type="cellIs" dxfId="5643" priority="921" operator="lessThan">
      <formula>0.01</formula>
    </cfRule>
  </conditionalFormatting>
  <conditionalFormatting sqref="AP28:AP42">
    <cfRule type="cellIs" dxfId="5642" priority="912" operator="greaterThan">
      <formula>100</formula>
    </cfRule>
    <cfRule type="cellIs" dxfId="5641" priority="913" operator="equal">
      <formula>0</formula>
    </cfRule>
    <cfRule type="cellIs" dxfId="5640" priority="914" operator="lessThan">
      <formula>0.01</formula>
    </cfRule>
    <cfRule type="cellIs" dxfId="5639" priority="915" operator="between">
      <formula>0.01</formula>
      <formula>0.1</formula>
    </cfRule>
    <cfRule type="cellIs" dxfId="5638" priority="916" operator="between">
      <formula>0.1</formula>
      <formula>10</formula>
    </cfRule>
    <cfRule type="cellIs" dxfId="5637" priority="917" operator="between">
      <formula>10</formula>
      <formula>100</formula>
    </cfRule>
  </conditionalFormatting>
  <conditionalFormatting sqref="AM44:AM45 AO44:AO45">
    <cfRule type="cellIs" dxfId="5636" priority="902" operator="between">
      <formula>0.01</formula>
      <formula>0.1</formula>
    </cfRule>
    <cfRule type="cellIs" dxfId="5635" priority="903" operator="between">
      <formula>0.1</formula>
      <formula>10</formula>
    </cfRule>
    <cfRule type="cellIs" dxfId="5634" priority="904" operator="between">
      <formula>10</formula>
      <formula>100</formula>
    </cfRule>
  </conditionalFormatting>
  <conditionalFormatting sqref="AM44:AM45">
    <cfRule type="cellIs" dxfId="5633" priority="898" operator="equal">
      <formula>0</formula>
    </cfRule>
    <cfRule type="cellIs" dxfId="5632" priority="899" operator="lessThan">
      <formula>0.01</formula>
    </cfRule>
  </conditionalFormatting>
  <conditionalFormatting sqref="AM44:AM45 AO44:AO45">
    <cfRule type="cellIs" dxfId="5631" priority="891" operator="greaterThan">
      <formula>100</formula>
    </cfRule>
  </conditionalFormatting>
  <conditionalFormatting sqref="AN44:AN45">
    <cfRule type="cellIs" dxfId="5630" priority="885" operator="greaterThan">
      <formula>100</formula>
    </cfRule>
    <cfRule type="cellIs" dxfId="5629" priority="886" operator="equal">
      <formula>0</formula>
    </cfRule>
    <cfRule type="cellIs" dxfId="5628" priority="887" operator="lessThan">
      <formula>0.01</formula>
    </cfRule>
    <cfRule type="cellIs" dxfId="5627" priority="888" operator="between">
      <formula>0.01</formula>
      <formula>0.1</formula>
    </cfRule>
    <cfRule type="cellIs" dxfId="5626" priority="889" operator="between">
      <formula>0.1</formula>
      <formula>10</formula>
    </cfRule>
    <cfRule type="cellIs" dxfId="5625" priority="890" operator="between">
      <formula>10</formula>
      <formula>100</formula>
    </cfRule>
  </conditionalFormatting>
  <conditionalFormatting sqref="AO44:AO45">
    <cfRule type="cellIs" dxfId="5624" priority="900" operator="equal">
      <formula>0</formula>
    </cfRule>
    <cfRule type="cellIs" dxfId="5623" priority="901" operator="lessThan">
      <formula>0.01</formula>
    </cfRule>
  </conditionalFormatting>
  <conditionalFormatting sqref="AP44:AP45">
    <cfRule type="cellIs" dxfId="5622" priority="892" operator="greaterThan">
      <formula>100</formula>
    </cfRule>
    <cfRule type="cellIs" dxfId="5621" priority="893" operator="equal">
      <formula>0</formula>
    </cfRule>
    <cfRule type="cellIs" dxfId="5620" priority="894" operator="lessThan">
      <formula>0.01</formula>
    </cfRule>
    <cfRule type="cellIs" dxfId="5619" priority="895" operator="between">
      <formula>0.01</formula>
      <formula>0.1</formula>
    </cfRule>
    <cfRule type="cellIs" dxfId="5618" priority="896" operator="between">
      <formula>0.1</formula>
      <formula>10</formula>
    </cfRule>
    <cfRule type="cellIs" dxfId="5617" priority="897" operator="between">
      <formula>10</formula>
      <formula>100</formula>
    </cfRule>
  </conditionalFormatting>
  <conditionalFormatting sqref="AM47:AM61 AO47:AO61">
    <cfRule type="cellIs" dxfId="5616" priority="882" operator="between">
      <formula>0.01</formula>
      <formula>0.1</formula>
    </cfRule>
    <cfRule type="cellIs" dxfId="5615" priority="883" operator="between">
      <formula>0.1</formula>
      <formula>10</formula>
    </cfRule>
    <cfRule type="cellIs" dxfId="5614" priority="884" operator="between">
      <formula>10</formula>
      <formula>100</formula>
    </cfRule>
  </conditionalFormatting>
  <conditionalFormatting sqref="AM47:AM61">
    <cfRule type="cellIs" dxfId="5613" priority="878" operator="equal">
      <formula>0</formula>
    </cfRule>
    <cfRule type="cellIs" dxfId="5612" priority="879" operator="lessThan">
      <formula>0.01</formula>
    </cfRule>
  </conditionalFormatting>
  <conditionalFormatting sqref="AM47:AM61 AO47:AO61">
    <cfRule type="cellIs" dxfId="5611" priority="871" operator="greaterThan">
      <formula>100</formula>
    </cfRule>
  </conditionalFormatting>
  <conditionalFormatting sqref="AN47:AN61">
    <cfRule type="cellIs" dxfId="5610" priority="865" operator="greaterThan">
      <formula>100</formula>
    </cfRule>
    <cfRule type="cellIs" dxfId="5609" priority="866" operator="equal">
      <formula>0</formula>
    </cfRule>
    <cfRule type="cellIs" dxfId="5608" priority="867" operator="lessThan">
      <formula>0.01</formula>
    </cfRule>
    <cfRule type="cellIs" dxfId="5607" priority="868" operator="between">
      <formula>0.01</formula>
      <formula>0.1</formula>
    </cfRule>
    <cfRule type="cellIs" dxfId="5606" priority="869" operator="between">
      <formula>0.1</formula>
      <formula>10</formula>
    </cfRule>
    <cfRule type="cellIs" dxfId="5605" priority="870" operator="between">
      <formula>10</formula>
      <formula>100</formula>
    </cfRule>
  </conditionalFormatting>
  <conditionalFormatting sqref="AO47:AO61">
    <cfRule type="cellIs" dxfId="5604" priority="880" operator="equal">
      <formula>0</formula>
    </cfRule>
    <cfRule type="cellIs" dxfId="5603" priority="881" operator="lessThan">
      <formula>0.01</formula>
    </cfRule>
  </conditionalFormatting>
  <conditionalFormatting sqref="AP47:AP61">
    <cfRule type="cellIs" dxfId="5602" priority="872" operator="greaterThan">
      <formula>100</formula>
    </cfRule>
    <cfRule type="cellIs" dxfId="5601" priority="873" operator="equal">
      <formula>0</formula>
    </cfRule>
    <cfRule type="cellIs" dxfId="5600" priority="874" operator="lessThan">
      <formula>0.01</formula>
    </cfRule>
    <cfRule type="cellIs" dxfId="5599" priority="875" operator="between">
      <formula>0.01</formula>
      <formula>0.1</formula>
    </cfRule>
    <cfRule type="cellIs" dxfId="5598" priority="876" operator="between">
      <formula>0.1</formula>
      <formula>10</formula>
    </cfRule>
    <cfRule type="cellIs" dxfId="5597" priority="877" operator="between">
      <formula>10</formula>
      <formula>100</formula>
    </cfRule>
  </conditionalFormatting>
  <conditionalFormatting sqref="AM63 AO63">
    <cfRule type="cellIs" dxfId="5596" priority="862" operator="between">
      <formula>0.01</formula>
      <formula>0.1</formula>
    </cfRule>
    <cfRule type="cellIs" dxfId="5595" priority="863" operator="between">
      <formula>0.1</formula>
      <formula>10</formula>
    </cfRule>
    <cfRule type="cellIs" dxfId="5594" priority="864" operator="between">
      <formula>10</formula>
      <formula>100</formula>
    </cfRule>
  </conditionalFormatting>
  <conditionalFormatting sqref="AM63">
    <cfRule type="cellIs" dxfId="5593" priority="858" operator="equal">
      <formula>0</formula>
    </cfRule>
    <cfRule type="cellIs" dxfId="5592" priority="859" operator="lessThan">
      <formula>0.01</formula>
    </cfRule>
  </conditionalFormatting>
  <conditionalFormatting sqref="AM63 AO63">
    <cfRule type="cellIs" dxfId="5591" priority="851" operator="greaterThan">
      <formula>100</formula>
    </cfRule>
  </conditionalFormatting>
  <conditionalFormatting sqref="AN63">
    <cfRule type="cellIs" dxfId="5590" priority="845" operator="greaterThan">
      <formula>100</formula>
    </cfRule>
    <cfRule type="cellIs" dxfId="5589" priority="846" operator="equal">
      <formula>0</formula>
    </cfRule>
    <cfRule type="cellIs" dxfId="5588" priority="847" operator="lessThan">
      <formula>0.01</formula>
    </cfRule>
    <cfRule type="cellIs" dxfId="5587" priority="848" operator="between">
      <formula>0.01</formula>
      <formula>0.1</formula>
    </cfRule>
    <cfRule type="cellIs" dxfId="5586" priority="849" operator="between">
      <formula>0.1</formula>
      <formula>10</formula>
    </cfRule>
    <cfRule type="cellIs" dxfId="5585" priority="850" operator="between">
      <formula>10</formula>
      <formula>100</formula>
    </cfRule>
  </conditionalFormatting>
  <conditionalFormatting sqref="AO63">
    <cfRule type="cellIs" dxfId="5584" priority="860" operator="equal">
      <formula>0</formula>
    </cfRule>
    <cfRule type="cellIs" dxfId="5583" priority="861" operator="lessThan">
      <formula>0.01</formula>
    </cfRule>
  </conditionalFormatting>
  <conditionalFormatting sqref="AP63">
    <cfRule type="cellIs" dxfId="5582" priority="852" operator="greaterThan">
      <formula>100</formula>
    </cfRule>
    <cfRule type="cellIs" dxfId="5581" priority="853" operator="equal">
      <formula>0</formula>
    </cfRule>
    <cfRule type="cellIs" dxfId="5580" priority="854" operator="lessThan">
      <formula>0.01</formula>
    </cfRule>
    <cfRule type="cellIs" dxfId="5579" priority="855" operator="between">
      <formula>0.01</formula>
      <formula>0.1</formula>
    </cfRule>
    <cfRule type="cellIs" dxfId="5578" priority="856" operator="between">
      <formula>0.1</formula>
      <formula>10</formula>
    </cfRule>
    <cfRule type="cellIs" dxfId="5577" priority="857" operator="between">
      <formula>10</formula>
      <formula>100</formula>
    </cfRule>
  </conditionalFormatting>
  <conditionalFormatting sqref="AQ27">
    <cfRule type="cellIs" dxfId="5576" priority="839" operator="lessThan">
      <formula>0.01</formula>
    </cfRule>
  </conditionalFormatting>
  <conditionalFormatting sqref="AQ27 AS27 AS43 AQ43 AQ46 AS46 AS62 AQ62">
    <cfRule type="cellIs" dxfId="5575" priority="837" operator="greaterThan">
      <formula>100</formula>
    </cfRule>
    <cfRule type="cellIs" dxfId="5574" priority="842" operator="between">
      <formula>0.01</formula>
      <formula>0.1</formula>
    </cfRule>
    <cfRule type="cellIs" dxfId="5573" priority="843" operator="between">
      <formula>0.1</formula>
      <formula>10</formula>
    </cfRule>
    <cfRule type="cellIs" dxfId="5572" priority="844" operator="between">
      <formula>10</formula>
      <formula>100</formula>
    </cfRule>
  </conditionalFormatting>
  <conditionalFormatting sqref="AQ27 AQ43 AQ46 AQ62">
    <cfRule type="cellIs" dxfId="5571" priority="838" operator="equal">
      <formula>0</formula>
    </cfRule>
  </conditionalFormatting>
  <conditionalFormatting sqref="AS27">
    <cfRule type="cellIs" dxfId="5570" priority="840" operator="equal">
      <formula>0</formula>
    </cfRule>
    <cfRule type="cellIs" dxfId="5569" priority="841" operator="lessThan">
      <formula>0.01</formula>
    </cfRule>
  </conditionalFormatting>
  <conditionalFormatting sqref="AT10:AT26">
    <cfRule type="cellIs" dxfId="5568" priority="824" operator="greaterThan">
      <formula>100</formula>
    </cfRule>
    <cfRule type="cellIs" dxfId="5567" priority="825" operator="equal">
      <formula>0</formula>
    </cfRule>
    <cfRule type="cellIs" dxfId="5566" priority="826" operator="lessThan">
      <formula>0.01</formula>
    </cfRule>
    <cfRule type="cellIs" dxfId="5565" priority="827" operator="between">
      <formula>0.01</formula>
      <formula>0.1</formula>
    </cfRule>
    <cfRule type="cellIs" dxfId="5564" priority="828" operator="between">
      <formula>0.1</formula>
      <formula>10</formula>
    </cfRule>
    <cfRule type="cellIs" dxfId="5563" priority="829" operator="between">
      <formula>10</formula>
      <formula>100</formula>
    </cfRule>
  </conditionalFormatting>
  <conditionalFormatting sqref="AQ28:AQ42 AS28:AS42">
    <cfRule type="cellIs" dxfId="5562" priority="814" operator="between">
      <formula>0.01</formula>
      <formula>0.1</formula>
    </cfRule>
    <cfRule type="cellIs" dxfId="5561" priority="815" operator="between">
      <formula>0.1</formula>
      <formula>10</formula>
    </cfRule>
    <cfRule type="cellIs" dxfId="5560" priority="816" operator="between">
      <formula>10</formula>
      <formula>100</formula>
    </cfRule>
  </conditionalFormatting>
  <conditionalFormatting sqref="AQ28:AQ42">
    <cfRule type="cellIs" dxfId="5559" priority="810" operator="equal">
      <formula>0</formula>
    </cfRule>
    <cfRule type="cellIs" dxfId="5558" priority="811" operator="lessThan">
      <formula>0.01</formula>
    </cfRule>
  </conditionalFormatting>
  <conditionalFormatting sqref="AQ28:AQ42 AS28:AS42">
    <cfRule type="cellIs" dxfId="5557" priority="803" operator="greaterThan">
      <formula>100</formula>
    </cfRule>
  </conditionalFormatting>
  <conditionalFormatting sqref="AR28:AR42">
    <cfRule type="cellIs" dxfId="5556" priority="797" operator="greaterThan">
      <formula>100</formula>
    </cfRule>
    <cfRule type="cellIs" dxfId="5555" priority="798" operator="equal">
      <formula>0</formula>
    </cfRule>
    <cfRule type="cellIs" dxfId="5554" priority="799" operator="lessThan">
      <formula>0.01</formula>
    </cfRule>
    <cfRule type="cellIs" dxfId="5553" priority="800" operator="between">
      <formula>0.01</formula>
      <formula>0.1</formula>
    </cfRule>
    <cfRule type="cellIs" dxfId="5552" priority="801" operator="between">
      <formula>0.1</formula>
      <formula>10</formula>
    </cfRule>
    <cfRule type="cellIs" dxfId="5551" priority="802" operator="between">
      <formula>10</formula>
      <formula>100</formula>
    </cfRule>
  </conditionalFormatting>
  <conditionalFormatting sqref="AS28:AS42">
    <cfRule type="cellIs" dxfId="5550" priority="812" operator="equal">
      <formula>0</formula>
    </cfRule>
    <cfRule type="cellIs" dxfId="5549" priority="813" operator="lessThan">
      <formula>0.01</formula>
    </cfRule>
  </conditionalFormatting>
  <conditionalFormatting sqref="AT28:AT42">
    <cfRule type="cellIs" dxfId="5548" priority="804" operator="greaterThan">
      <formula>100</formula>
    </cfRule>
    <cfRule type="cellIs" dxfId="5547" priority="805" operator="equal">
      <formula>0</formula>
    </cfRule>
    <cfRule type="cellIs" dxfId="5546" priority="806" operator="lessThan">
      <formula>0.01</formula>
    </cfRule>
    <cfRule type="cellIs" dxfId="5545" priority="807" operator="between">
      <formula>0.01</formula>
      <formula>0.1</formula>
    </cfRule>
    <cfRule type="cellIs" dxfId="5544" priority="808" operator="between">
      <formula>0.1</formula>
      <formula>10</formula>
    </cfRule>
    <cfRule type="cellIs" dxfId="5543" priority="809" operator="between">
      <formula>10</formula>
      <formula>100</formula>
    </cfRule>
  </conditionalFormatting>
  <conditionalFormatting sqref="AQ44:AQ45 AS44:AS45">
    <cfRule type="cellIs" dxfId="5542" priority="794" operator="between">
      <formula>0.01</formula>
      <formula>0.1</formula>
    </cfRule>
    <cfRule type="cellIs" dxfId="5541" priority="795" operator="between">
      <formula>0.1</formula>
      <formula>10</formula>
    </cfRule>
    <cfRule type="cellIs" dxfId="5540" priority="796" operator="between">
      <formula>10</formula>
      <formula>100</formula>
    </cfRule>
  </conditionalFormatting>
  <conditionalFormatting sqref="AQ44:AQ45">
    <cfRule type="cellIs" dxfId="5539" priority="790" operator="equal">
      <formula>0</formula>
    </cfRule>
    <cfRule type="cellIs" dxfId="5538" priority="791" operator="lessThan">
      <formula>0.01</formula>
    </cfRule>
  </conditionalFormatting>
  <conditionalFormatting sqref="AQ44:AQ45 AS44:AS45">
    <cfRule type="cellIs" dxfId="5537" priority="783" operator="greaterThan">
      <formula>100</formula>
    </cfRule>
  </conditionalFormatting>
  <conditionalFormatting sqref="AR44:AR45">
    <cfRule type="cellIs" dxfId="5536" priority="777" operator="greaterThan">
      <formula>100</formula>
    </cfRule>
    <cfRule type="cellIs" dxfId="5535" priority="778" operator="equal">
      <formula>0</formula>
    </cfRule>
    <cfRule type="cellIs" dxfId="5534" priority="779" operator="lessThan">
      <formula>0.01</formula>
    </cfRule>
    <cfRule type="cellIs" dxfId="5533" priority="780" operator="between">
      <formula>0.01</formula>
      <formula>0.1</formula>
    </cfRule>
    <cfRule type="cellIs" dxfId="5532" priority="781" operator="between">
      <formula>0.1</formula>
      <formula>10</formula>
    </cfRule>
    <cfRule type="cellIs" dxfId="5531" priority="782" operator="between">
      <formula>10</formula>
      <formula>100</formula>
    </cfRule>
  </conditionalFormatting>
  <conditionalFormatting sqref="AS44:AS45">
    <cfRule type="cellIs" dxfId="5530" priority="792" operator="equal">
      <formula>0</formula>
    </cfRule>
    <cfRule type="cellIs" dxfId="5529" priority="793" operator="lessThan">
      <formula>0.01</formula>
    </cfRule>
  </conditionalFormatting>
  <conditionalFormatting sqref="AT44:AT45">
    <cfRule type="cellIs" dxfId="5528" priority="784" operator="greaterThan">
      <formula>100</formula>
    </cfRule>
    <cfRule type="cellIs" dxfId="5527" priority="785" operator="equal">
      <formula>0</formula>
    </cfRule>
    <cfRule type="cellIs" dxfId="5526" priority="786" operator="lessThan">
      <formula>0.01</formula>
    </cfRule>
    <cfRule type="cellIs" dxfId="5525" priority="787" operator="between">
      <formula>0.01</formula>
      <formula>0.1</formula>
    </cfRule>
    <cfRule type="cellIs" dxfId="5524" priority="788" operator="between">
      <formula>0.1</formula>
      <formula>10</formula>
    </cfRule>
    <cfRule type="cellIs" dxfId="5523" priority="789" operator="between">
      <formula>10</formula>
      <formula>100</formula>
    </cfRule>
  </conditionalFormatting>
  <conditionalFormatting sqref="AQ47:AQ61 AS47:AS61">
    <cfRule type="cellIs" dxfId="5522" priority="774" operator="between">
      <formula>0.01</formula>
      <formula>0.1</formula>
    </cfRule>
    <cfRule type="cellIs" dxfId="5521" priority="775" operator="between">
      <formula>0.1</formula>
      <formula>10</formula>
    </cfRule>
    <cfRule type="cellIs" dxfId="5520" priority="776" operator="between">
      <formula>10</formula>
      <formula>100</formula>
    </cfRule>
  </conditionalFormatting>
  <conditionalFormatting sqref="AQ47:AQ61">
    <cfRule type="cellIs" dxfId="5519" priority="770" operator="equal">
      <formula>0</formula>
    </cfRule>
    <cfRule type="cellIs" dxfId="5518" priority="771" operator="lessThan">
      <formula>0.01</formula>
    </cfRule>
  </conditionalFormatting>
  <conditionalFormatting sqref="AQ47:AQ61 AS47:AS61">
    <cfRule type="cellIs" dxfId="5517" priority="763" operator="greaterThan">
      <formula>100</formula>
    </cfRule>
  </conditionalFormatting>
  <conditionalFormatting sqref="AR47:AR61">
    <cfRule type="cellIs" dxfId="5516" priority="757" operator="greaterThan">
      <formula>100</formula>
    </cfRule>
    <cfRule type="cellIs" dxfId="5515" priority="758" operator="equal">
      <formula>0</formula>
    </cfRule>
    <cfRule type="cellIs" dxfId="5514" priority="759" operator="lessThan">
      <formula>0.01</formula>
    </cfRule>
    <cfRule type="cellIs" dxfId="5513" priority="760" operator="between">
      <formula>0.01</formula>
      <formula>0.1</formula>
    </cfRule>
    <cfRule type="cellIs" dxfId="5512" priority="761" operator="between">
      <formula>0.1</formula>
      <formula>10</formula>
    </cfRule>
    <cfRule type="cellIs" dxfId="5511" priority="762" operator="between">
      <formula>10</formula>
      <formula>100</formula>
    </cfRule>
  </conditionalFormatting>
  <conditionalFormatting sqref="AS47:AS61">
    <cfRule type="cellIs" dxfId="5510" priority="772" operator="equal">
      <formula>0</formula>
    </cfRule>
    <cfRule type="cellIs" dxfId="5509" priority="773" operator="lessThan">
      <formula>0.01</formula>
    </cfRule>
  </conditionalFormatting>
  <conditionalFormatting sqref="AT47:AT61">
    <cfRule type="cellIs" dxfId="5508" priority="764" operator="greaterThan">
      <formula>100</formula>
    </cfRule>
    <cfRule type="cellIs" dxfId="5507" priority="765" operator="equal">
      <formula>0</formula>
    </cfRule>
    <cfRule type="cellIs" dxfId="5506" priority="766" operator="lessThan">
      <formula>0.01</formula>
    </cfRule>
    <cfRule type="cellIs" dxfId="5505" priority="767" operator="between">
      <formula>0.01</formula>
      <formula>0.1</formula>
    </cfRule>
    <cfRule type="cellIs" dxfId="5504" priority="768" operator="between">
      <formula>0.1</formula>
      <formula>10</formula>
    </cfRule>
    <cfRule type="cellIs" dxfId="5503" priority="769" operator="between">
      <formula>10</formula>
      <formula>100</formula>
    </cfRule>
  </conditionalFormatting>
  <conditionalFormatting sqref="AQ63 AS63">
    <cfRule type="cellIs" dxfId="5502" priority="754" operator="between">
      <formula>0.01</formula>
      <formula>0.1</formula>
    </cfRule>
    <cfRule type="cellIs" dxfId="5501" priority="755" operator="between">
      <formula>0.1</formula>
      <formula>10</formula>
    </cfRule>
    <cfRule type="cellIs" dxfId="5500" priority="756" operator="between">
      <formula>10</formula>
      <formula>100</formula>
    </cfRule>
  </conditionalFormatting>
  <conditionalFormatting sqref="AQ63">
    <cfRule type="cellIs" dxfId="5499" priority="750" operator="equal">
      <formula>0</formula>
    </cfRule>
    <cfRule type="cellIs" dxfId="5498" priority="751" operator="lessThan">
      <formula>0.01</formula>
    </cfRule>
  </conditionalFormatting>
  <conditionalFormatting sqref="AQ63 AS63">
    <cfRule type="cellIs" dxfId="5497" priority="743" operator="greaterThan">
      <formula>100</formula>
    </cfRule>
  </conditionalFormatting>
  <conditionalFormatting sqref="AR63">
    <cfRule type="cellIs" dxfId="5496" priority="737" operator="greaterThan">
      <formula>100</formula>
    </cfRule>
    <cfRule type="cellIs" dxfId="5495" priority="738" operator="equal">
      <formula>0</formula>
    </cfRule>
    <cfRule type="cellIs" dxfId="5494" priority="739" operator="lessThan">
      <formula>0.01</formula>
    </cfRule>
    <cfRule type="cellIs" dxfId="5493" priority="740" operator="between">
      <formula>0.01</formula>
      <formula>0.1</formula>
    </cfRule>
    <cfRule type="cellIs" dxfId="5492" priority="741" operator="between">
      <formula>0.1</formula>
      <formula>10</formula>
    </cfRule>
    <cfRule type="cellIs" dxfId="5491" priority="742" operator="between">
      <formula>10</formula>
      <formula>100</formula>
    </cfRule>
  </conditionalFormatting>
  <conditionalFormatting sqref="AS63">
    <cfRule type="cellIs" dxfId="5490" priority="752" operator="equal">
      <formula>0</formula>
    </cfRule>
    <cfRule type="cellIs" dxfId="5489" priority="753" operator="lessThan">
      <formula>0.01</formula>
    </cfRule>
  </conditionalFormatting>
  <conditionalFormatting sqref="AT63">
    <cfRule type="cellIs" dxfId="5488" priority="744" operator="greaterThan">
      <formula>100</formula>
    </cfRule>
    <cfRule type="cellIs" dxfId="5487" priority="745" operator="equal">
      <formula>0</formula>
    </cfRule>
    <cfRule type="cellIs" dxfId="5486" priority="746" operator="lessThan">
      <formula>0.01</formula>
    </cfRule>
    <cfRule type="cellIs" dxfId="5485" priority="747" operator="between">
      <formula>0.01</formula>
      <formula>0.1</formula>
    </cfRule>
    <cfRule type="cellIs" dxfId="5484" priority="748" operator="between">
      <formula>0.1</formula>
      <formula>10</formula>
    </cfRule>
    <cfRule type="cellIs" dxfId="5483" priority="749" operator="between">
      <formula>10</formula>
      <formula>100</formula>
    </cfRule>
  </conditionalFormatting>
  <conditionalFormatting sqref="AU27">
    <cfRule type="cellIs" dxfId="5482" priority="731" operator="lessThan">
      <formula>0.01</formula>
    </cfRule>
  </conditionalFormatting>
  <conditionalFormatting sqref="AU27 AW27 AW43 AU43 AU46 AW46 AW62 AU62">
    <cfRule type="cellIs" dxfId="5481" priority="729" operator="greaterThan">
      <formula>100</formula>
    </cfRule>
    <cfRule type="cellIs" dxfId="5480" priority="734" operator="between">
      <formula>0.01</formula>
      <formula>0.1</formula>
    </cfRule>
    <cfRule type="cellIs" dxfId="5479" priority="735" operator="between">
      <formula>0.1</formula>
      <formula>10</formula>
    </cfRule>
    <cfRule type="cellIs" dxfId="5478" priority="736" operator="between">
      <formula>10</formula>
      <formula>100</formula>
    </cfRule>
  </conditionalFormatting>
  <conditionalFormatting sqref="AU27 AU43 AU46 AU62">
    <cfRule type="cellIs" dxfId="5477" priority="730" operator="equal">
      <formula>0</formula>
    </cfRule>
  </conditionalFormatting>
  <conditionalFormatting sqref="AW27">
    <cfRule type="cellIs" dxfId="5476" priority="732" operator="equal">
      <formula>0</formula>
    </cfRule>
    <cfRule type="cellIs" dxfId="5475" priority="733" operator="lessThan">
      <formula>0.01</formula>
    </cfRule>
  </conditionalFormatting>
  <conditionalFormatting sqref="AX10:AX26">
    <cfRule type="cellIs" dxfId="5474" priority="716" operator="greaterThan">
      <formula>100</formula>
    </cfRule>
    <cfRule type="cellIs" dxfId="5473" priority="717" operator="equal">
      <formula>0</formula>
    </cfRule>
    <cfRule type="cellIs" dxfId="5472" priority="718" operator="lessThan">
      <formula>0.01</formula>
    </cfRule>
    <cfRule type="cellIs" dxfId="5471" priority="719" operator="between">
      <formula>0.01</formula>
      <formula>0.1</formula>
    </cfRule>
    <cfRule type="cellIs" dxfId="5470" priority="720" operator="between">
      <formula>0.1</formula>
      <formula>10</formula>
    </cfRule>
    <cfRule type="cellIs" dxfId="5469" priority="721" operator="between">
      <formula>10</formula>
      <formula>100</formula>
    </cfRule>
  </conditionalFormatting>
  <conditionalFormatting sqref="AU28:AU42 AW28:AW42">
    <cfRule type="cellIs" dxfId="5468" priority="706" operator="between">
      <formula>0.01</formula>
      <formula>0.1</formula>
    </cfRule>
    <cfRule type="cellIs" dxfId="5467" priority="707" operator="between">
      <formula>0.1</formula>
      <formula>10</formula>
    </cfRule>
    <cfRule type="cellIs" dxfId="5466" priority="708" operator="between">
      <formula>10</formula>
      <formula>100</formula>
    </cfRule>
  </conditionalFormatting>
  <conditionalFormatting sqref="AU28:AU42">
    <cfRule type="cellIs" dxfId="5465" priority="702" operator="equal">
      <formula>0</formula>
    </cfRule>
    <cfRule type="cellIs" dxfId="5464" priority="703" operator="lessThan">
      <formula>0.01</formula>
    </cfRule>
  </conditionalFormatting>
  <conditionalFormatting sqref="AU28:AU42 AW28:AW42">
    <cfRule type="cellIs" dxfId="5463" priority="695" operator="greaterThan">
      <formula>100</formula>
    </cfRule>
  </conditionalFormatting>
  <conditionalFormatting sqref="AV28:AV42">
    <cfRule type="cellIs" dxfId="5462" priority="689" operator="greaterThan">
      <formula>100</formula>
    </cfRule>
    <cfRule type="cellIs" dxfId="5461" priority="690" operator="equal">
      <formula>0</formula>
    </cfRule>
    <cfRule type="cellIs" dxfId="5460" priority="691" operator="lessThan">
      <formula>0.01</formula>
    </cfRule>
    <cfRule type="cellIs" dxfId="5459" priority="692" operator="between">
      <formula>0.01</formula>
      <formula>0.1</formula>
    </cfRule>
    <cfRule type="cellIs" dxfId="5458" priority="693" operator="between">
      <formula>0.1</formula>
      <formula>10</formula>
    </cfRule>
    <cfRule type="cellIs" dxfId="5457" priority="694" operator="between">
      <formula>10</formula>
      <formula>100</formula>
    </cfRule>
  </conditionalFormatting>
  <conditionalFormatting sqref="AW28:AW42">
    <cfRule type="cellIs" dxfId="5456" priority="704" operator="equal">
      <formula>0</formula>
    </cfRule>
    <cfRule type="cellIs" dxfId="5455" priority="705" operator="lessThan">
      <formula>0.01</formula>
    </cfRule>
  </conditionalFormatting>
  <conditionalFormatting sqref="AX28:AX42">
    <cfRule type="cellIs" dxfId="5454" priority="696" operator="greaterThan">
      <formula>100</formula>
    </cfRule>
    <cfRule type="cellIs" dxfId="5453" priority="697" operator="equal">
      <formula>0</formula>
    </cfRule>
    <cfRule type="cellIs" dxfId="5452" priority="698" operator="lessThan">
      <formula>0.01</formula>
    </cfRule>
    <cfRule type="cellIs" dxfId="5451" priority="699" operator="between">
      <formula>0.01</formula>
      <formula>0.1</formula>
    </cfRule>
    <cfRule type="cellIs" dxfId="5450" priority="700" operator="between">
      <formula>0.1</formula>
      <formula>10</formula>
    </cfRule>
    <cfRule type="cellIs" dxfId="5449" priority="701" operator="between">
      <formula>10</formula>
      <formula>100</formula>
    </cfRule>
  </conditionalFormatting>
  <conditionalFormatting sqref="AU44:AU45 AW44:AW45">
    <cfRule type="cellIs" dxfId="5448" priority="686" operator="between">
      <formula>0.01</formula>
      <formula>0.1</formula>
    </cfRule>
    <cfRule type="cellIs" dxfId="5447" priority="687" operator="between">
      <formula>0.1</formula>
      <formula>10</formula>
    </cfRule>
    <cfRule type="cellIs" dxfId="5446" priority="688" operator="between">
      <formula>10</formula>
      <formula>100</formula>
    </cfRule>
  </conditionalFormatting>
  <conditionalFormatting sqref="AU44:AU45">
    <cfRule type="cellIs" dxfId="5445" priority="682" operator="equal">
      <formula>0</formula>
    </cfRule>
    <cfRule type="cellIs" dxfId="5444" priority="683" operator="lessThan">
      <formula>0.01</formula>
    </cfRule>
  </conditionalFormatting>
  <conditionalFormatting sqref="AU44:AU45 AW44:AW45">
    <cfRule type="cellIs" dxfId="5443" priority="675" operator="greaterThan">
      <formula>100</formula>
    </cfRule>
  </conditionalFormatting>
  <conditionalFormatting sqref="AV44:AV45">
    <cfRule type="cellIs" dxfId="5442" priority="669" operator="greaterThan">
      <formula>100</formula>
    </cfRule>
    <cfRule type="cellIs" dxfId="5441" priority="670" operator="equal">
      <formula>0</formula>
    </cfRule>
    <cfRule type="cellIs" dxfId="5440" priority="671" operator="lessThan">
      <formula>0.01</formula>
    </cfRule>
    <cfRule type="cellIs" dxfId="5439" priority="672" operator="between">
      <formula>0.01</formula>
      <formula>0.1</formula>
    </cfRule>
    <cfRule type="cellIs" dxfId="5438" priority="673" operator="between">
      <formula>0.1</formula>
      <formula>10</formula>
    </cfRule>
    <cfRule type="cellIs" dxfId="5437" priority="674" operator="between">
      <formula>10</formula>
      <formula>100</formula>
    </cfRule>
  </conditionalFormatting>
  <conditionalFormatting sqref="AW44:AW45">
    <cfRule type="cellIs" dxfId="5436" priority="684" operator="equal">
      <formula>0</formula>
    </cfRule>
    <cfRule type="cellIs" dxfId="5435" priority="685" operator="lessThan">
      <formula>0.01</formula>
    </cfRule>
  </conditionalFormatting>
  <conditionalFormatting sqref="AX44:AX45">
    <cfRule type="cellIs" dxfId="5434" priority="676" operator="greaterThan">
      <formula>100</formula>
    </cfRule>
    <cfRule type="cellIs" dxfId="5433" priority="677" operator="equal">
      <formula>0</formula>
    </cfRule>
    <cfRule type="cellIs" dxfId="5432" priority="678" operator="lessThan">
      <formula>0.01</formula>
    </cfRule>
    <cfRule type="cellIs" dxfId="5431" priority="679" operator="between">
      <formula>0.01</formula>
      <formula>0.1</formula>
    </cfRule>
    <cfRule type="cellIs" dxfId="5430" priority="680" operator="between">
      <formula>0.1</formula>
      <formula>10</formula>
    </cfRule>
    <cfRule type="cellIs" dxfId="5429" priority="681" operator="between">
      <formula>10</formula>
      <formula>100</formula>
    </cfRule>
  </conditionalFormatting>
  <conditionalFormatting sqref="AU47:AU61 AW47:AW61">
    <cfRule type="cellIs" dxfId="5428" priority="666" operator="between">
      <formula>0.01</formula>
      <formula>0.1</formula>
    </cfRule>
    <cfRule type="cellIs" dxfId="5427" priority="667" operator="between">
      <formula>0.1</formula>
      <formula>10</formula>
    </cfRule>
    <cfRule type="cellIs" dxfId="5426" priority="668" operator="between">
      <formula>10</formula>
      <formula>100</formula>
    </cfRule>
  </conditionalFormatting>
  <conditionalFormatting sqref="AU47:AU61">
    <cfRule type="cellIs" dxfId="5425" priority="662" operator="equal">
      <formula>0</formula>
    </cfRule>
    <cfRule type="cellIs" dxfId="5424" priority="663" operator="lessThan">
      <formula>0.01</formula>
    </cfRule>
  </conditionalFormatting>
  <conditionalFormatting sqref="AU47:AU61 AW47:AW61">
    <cfRule type="cellIs" dxfId="5423" priority="655" operator="greaterThan">
      <formula>100</formula>
    </cfRule>
  </conditionalFormatting>
  <conditionalFormatting sqref="AV47:AV61">
    <cfRule type="cellIs" dxfId="5422" priority="649" operator="greaterThan">
      <formula>100</formula>
    </cfRule>
    <cfRule type="cellIs" dxfId="5421" priority="650" operator="equal">
      <formula>0</formula>
    </cfRule>
    <cfRule type="cellIs" dxfId="5420" priority="651" operator="lessThan">
      <formula>0.01</formula>
    </cfRule>
    <cfRule type="cellIs" dxfId="5419" priority="652" operator="between">
      <formula>0.01</formula>
      <formula>0.1</formula>
    </cfRule>
    <cfRule type="cellIs" dxfId="5418" priority="653" operator="between">
      <formula>0.1</formula>
      <formula>10</formula>
    </cfRule>
    <cfRule type="cellIs" dxfId="5417" priority="654" operator="between">
      <formula>10</formula>
      <formula>100</formula>
    </cfRule>
  </conditionalFormatting>
  <conditionalFormatting sqref="AW47:AW61">
    <cfRule type="cellIs" dxfId="5416" priority="664" operator="equal">
      <formula>0</formula>
    </cfRule>
    <cfRule type="cellIs" dxfId="5415" priority="665" operator="lessThan">
      <formula>0.01</formula>
    </cfRule>
  </conditionalFormatting>
  <conditionalFormatting sqref="AX47:AX61">
    <cfRule type="cellIs" dxfId="5414" priority="656" operator="greaterThan">
      <formula>100</formula>
    </cfRule>
    <cfRule type="cellIs" dxfId="5413" priority="657" operator="equal">
      <formula>0</formula>
    </cfRule>
    <cfRule type="cellIs" dxfId="5412" priority="658" operator="lessThan">
      <formula>0.01</formula>
    </cfRule>
    <cfRule type="cellIs" dxfId="5411" priority="659" operator="between">
      <formula>0.01</formula>
      <formula>0.1</formula>
    </cfRule>
    <cfRule type="cellIs" dxfId="5410" priority="660" operator="between">
      <formula>0.1</formula>
      <formula>10</formula>
    </cfRule>
    <cfRule type="cellIs" dxfId="5409" priority="661" operator="between">
      <formula>10</formula>
      <formula>100</formula>
    </cfRule>
  </conditionalFormatting>
  <conditionalFormatting sqref="AU63 AW63">
    <cfRule type="cellIs" dxfId="5408" priority="646" operator="between">
      <formula>0.01</formula>
      <formula>0.1</formula>
    </cfRule>
    <cfRule type="cellIs" dxfId="5407" priority="647" operator="between">
      <formula>0.1</formula>
      <formula>10</formula>
    </cfRule>
    <cfRule type="cellIs" dxfId="5406" priority="648" operator="between">
      <formula>10</formula>
      <formula>100</formula>
    </cfRule>
  </conditionalFormatting>
  <conditionalFormatting sqref="AU63">
    <cfRule type="cellIs" dxfId="5405" priority="642" operator="equal">
      <formula>0</formula>
    </cfRule>
    <cfRule type="cellIs" dxfId="5404" priority="643" operator="lessThan">
      <formula>0.01</formula>
    </cfRule>
  </conditionalFormatting>
  <conditionalFormatting sqref="AU63 AW63">
    <cfRule type="cellIs" dxfId="5403" priority="635" operator="greaterThan">
      <formula>100</formula>
    </cfRule>
  </conditionalFormatting>
  <conditionalFormatting sqref="AV63">
    <cfRule type="cellIs" dxfId="5402" priority="629" operator="greaterThan">
      <formula>100</formula>
    </cfRule>
    <cfRule type="cellIs" dxfId="5401" priority="630" operator="equal">
      <formula>0</formula>
    </cfRule>
    <cfRule type="cellIs" dxfId="5400" priority="631" operator="lessThan">
      <formula>0.01</formula>
    </cfRule>
    <cfRule type="cellIs" dxfId="5399" priority="632" operator="between">
      <formula>0.01</formula>
      <formula>0.1</formula>
    </cfRule>
    <cfRule type="cellIs" dxfId="5398" priority="633" operator="between">
      <formula>0.1</formula>
      <formula>10</formula>
    </cfRule>
    <cfRule type="cellIs" dxfId="5397" priority="634" operator="between">
      <formula>10</formula>
      <formula>100</formula>
    </cfRule>
  </conditionalFormatting>
  <conditionalFormatting sqref="AW63">
    <cfRule type="cellIs" dxfId="5396" priority="644" operator="equal">
      <formula>0</formula>
    </cfRule>
    <cfRule type="cellIs" dxfId="5395" priority="645" operator="lessThan">
      <formula>0.01</formula>
    </cfRule>
  </conditionalFormatting>
  <conditionalFormatting sqref="AX63">
    <cfRule type="cellIs" dxfId="5394" priority="636" operator="greaterThan">
      <formula>100</formula>
    </cfRule>
    <cfRule type="cellIs" dxfId="5393" priority="637" operator="equal">
      <formula>0</formula>
    </cfRule>
    <cfRule type="cellIs" dxfId="5392" priority="638" operator="lessThan">
      <formula>0.01</formula>
    </cfRule>
    <cfRule type="cellIs" dxfId="5391" priority="639" operator="between">
      <formula>0.01</formula>
      <formula>0.1</formula>
    </cfRule>
    <cfRule type="cellIs" dxfId="5390" priority="640" operator="between">
      <formula>0.1</formula>
      <formula>10</formula>
    </cfRule>
    <cfRule type="cellIs" dxfId="5389" priority="641" operator="between">
      <formula>10</formula>
      <formula>100</formula>
    </cfRule>
  </conditionalFormatting>
  <conditionalFormatting sqref="AY27">
    <cfRule type="cellIs" dxfId="5388" priority="623" operator="lessThan">
      <formula>0.01</formula>
    </cfRule>
  </conditionalFormatting>
  <conditionalFormatting sqref="AY27 BA27 BA43 AY43 AY46 BA46 BA62 AY62">
    <cfRule type="cellIs" dxfId="5387" priority="621" operator="greaterThan">
      <formula>100</formula>
    </cfRule>
    <cfRule type="cellIs" dxfId="5386" priority="626" operator="between">
      <formula>0.01</formula>
      <formula>0.1</formula>
    </cfRule>
    <cfRule type="cellIs" dxfId="5385" priority="627" operator="between">
      <formula>0.1</formula>
      <formula>10</formula>
    </cfRule>
    <cfRule type="cellIs" dxfId="5384" priority="628" operator="between">
      <formula>10</formula>
      <formula>100</formula>
    </cfRule>
  </conditionalFormatting>
  <conditionalFormatting sqref="AY27 AY43 AY46 AY62">
    <cfRule type="cellIs" dxfId="5383" priority="622" operator="equal">
      <formula>0</formula>
    </cfRule>
  </conditionalFormatting>
  <conditionalFormatting sqref="BA27">
    <cfRule type="cellIs" dxfId="5382" priority="624" operator="equal">
      <formula>0</formula>
    </cfRule>
    <cfRule type="cellIs" dxfId="5381" priority="625" operator="lessThan">
      <formula>0.01</formula>
    </cfRule>
  </conditionalFormatting>
  <conditionalFormatting sqref="BB10:BB26">
    <cfRule type="cellIs" dxfId="5380" priority="608" operator="greaterThan">
      <formula>100</formula>
    </cfRule>
    <cfRule type="cellIs" dxfId="5379" priority="609" operator="equal">
      <formula>0</formula>
    </cfRule>
    <cfRule type="cellIs" dxfId="5378" priority="610" operator="lessThan">
      <formula>0.01</formula>
    </cfRule>
    <cfRule type="cellIs" dxfId="5377" priority="611" operator="between">
      <formula>0.01</formula>
      <formula>0.1</formula>
    </cfRule>
    <cfRule type="cellIs" dxfId="5376" priority="612" operator="between">
      <formula>0.1</formula>
      <formula>10</formula>
    </cfRule>
    <cfRule type="cellIs" dxfId="5375" priority="613" operator="between">
      <formula>10</formula>
      <formula>100</formula>
    </cfRule>
  </conditionalFormatting>
  <conditionalFormatting sqref="AY28:AY42 BA28:BA42">
    <cfRule type="cellIs" dxfId="5374" priority="598" operator="between">
      <formula>0.01</formula>
      <formula>0.1</formula>
    </cfRule>
    <cfRule type="cellIs" dxfId="5373" priority="599" operator="between">
      <formula>0.1</formula>
      <formula>10</formula>
    </cfRule>
    <cfRule type="cellIs" dxfId="5372" priority="600" operator="between">
      <formula>10</formula>
      <formula>100</formula>
    </cfRule>
  </conditionalFormatting>
  <conditionalFormatting sqref="AY28:AY42">
    <cfRule type="cellIs" dxfId="5371" priority="594" operator="equal">
      <formula>0</formula>
    </cfRule>
    <cfRule type="cellIs" dxfId="5370" priority="595" operator="lessThan">
      <formula>0.01</formula>
    </cfRule>
  </conditionalFormatting>
  <conditionalFormatting sqref="AY28:AY42 BA28:BA42">
    <cfRule type="cellIs" dxfId="5369" priority="587" operator="greaterThan">
      <formula>100</formula>
    </cfRule>
  </conditionalFormatting>
  <conditionalFormatting sqref="AZ28:AZ42">
    <cfRule type="cellIs" dxfId="5368" priority="581" operator="greaterThan">
      <formula>100</formula>
    </cfRule>
    <cfRule type="cellIs" dxfId="5367" priority="582" operator="equal">
      <formula>0</formula>
    </cfRule>
    <cfRule type="cellIs" dxfId="5366" priority="583" operator="lessThan">
      <formula>0.01</formula>
    </cfRule>
    <cfRule type="cellIs" dxfId="5365" priority="584" operator="between">
      <formula>0.01</formula>
      <formula>0.1</formula>
    </cfRule>
    <cfRule type="cellIs" dxfId="5364" priority="585" operator="between">
      <formula>0.1</formula>
      <formula>10</formula>
    </cfRule>
    <cfRule type="cellIs" dxfId="5363" priority="586" operator="between">
      <formula>10</formula>
      <formula>100</formula>
    </cfRule>
  </conditionalFormatting>
  <conditionalFormatting sqref="BA28:BA42">
    <cfRule type="cellIs" dxfId="5362" priority="596" operator="equal">
      <formula>0</formula>
    </cfRule>
    <cfRule type="cellIs" dxfId="5361" priority="597" operator="lessThan">
      <formula>0.01</formula>
    </cfRule>
  </conditionalFormatting>
  <conditionalFormatting sqref="BB28:BB42">
    <cfRule type="cellIs" dxfId="5360" priority="588" operator="greaterThan">
      <formula>100</formula>
    </cfRule>
    <cfRule type="cellIs" dxfId="5359" priority="589" operator="equal">
      <formula>0</formula>
    </cfRule>
    <cfRule type="cellIs" dxfId="5358" priority="590" operator="lessThan">
      <formula>0.01</formula>
    </cfRule>
    <cfRule type="cellIs" dxfId="5357" priority="591" operator="between">
      <formula>0.01</formula>
      <formula>0.1</formula>
    </cfRule>
    <cfRule type="cellIs" dxfId="5356" priority="592" operator="between">
      <formula>0.1</formula>
      <formula>10</formula>
    </cfRule>
    <cfRule type="cellIs" dxfId="5355" priority="593" operator="between">
      <formula>10</formula>
      <formula>100</formula>
    </cfRule>
  </conditionalFormatting>
  <conditionalFormatting sqref="AY44:AY45 BA44:BA45">
    <cfRule type="cellIs" dxfId="5354" priority="578" operator="between">
      <formula>0.01</formula>
      <formula>0.1</formula>
    </cfRule>
    <cfRule type="cellIs" dxfId="5353" priority="579" operator="between">
      <formula>0.1</formula>
      <formula>10</formula>
    </cfRule>
    <cfRule type="cellIs" dxfId="5352" priority="580" operator="between">
      <formula>10</formula>
      <formula>100</formula>
    </cfRule>
  </conditionalFormatting>
  <conditionalFormatting sqref="AY44:AY45">
    <cfRule type="cellIs" dxfId="5351" priority="574" operator="equal">
      <formula>0</formula>
    </cfRule>
    <cfRule type="cellIs" dxfId="5350" priority="575" operator="lessThan">
      <formula>0.01</formula>
    </cfRule>
  </conditionalFormatting>
  <conditionalFormatting sqref="AY44:AY45 BA44:BA45">
    <cfRule type="cellIs" dxfId="5349" priority="567" operator="greaterThan">
      <formula>100</formula>
    </cfRule>
  </conditionalFormatting>
  <conditionalFormatting sqref="AZ44:AZ45">
    <cfRule type="cellIs" dxfId="5348" priority="561" operator="greaterThan">
      <formula>100</formula>
    </cfRule>
    <cfRule type="cellIs" dxfId="5347" priority="562" operator="equal">
      <formula>0</formula>
    </cfRule>
    <cfRule type="cellIs" dxfId="5346" priority="563" operator="lessThan">
      <formula>0.01</formula>
    </cfRule>
    <cfRule type="cellIs" dxfId="5345" priority="564" operator="between">
      <formula>0.01</formula>
      <formula>0.1</formula>
    </cfRule>
    <cfRule type="cellIs" dxfId="5344" priority="565" operator="between">
      <formula>0.1</formula>
      <formula>10</formula>
    </cfRule>
    <cfRule type="cellIs" dxfId="5343" priority="566" operator="between">
      <formula>10</formula>
      <formula>100</formula>
    </cfRule>
  </conditionalFormatting>
  <conditionalFormatting sqref="BA44:BA45">
    <cfRule type="cellIs" dxfId="5342" priority="576" operator="equal">
      <formula>0</formula>
    </cfRule>
    <cfRule type="cellIs" dxfId="5341" priority="577" operator="lessThan">
      <formula>0.01</formula>
    </cfRule>
  </conditionalFormatting>
  <conditionalFormatting sqref="BB44:BB45">
    <cfRule type="cellIs" dxfId="5340" priority="568" operator="greaterThan">
      <formula>100</formula>
    </cfRule>
    <cfRule type="cellIs" dxfId="5339" priority="569" operator="equal">
      <formula>0</formula>
    </cfRule>
    <cfRule type="cellIs" dxfId="5338" priority="570" operator="lessThan">
      <formula>0.01</formula>
    </cfRule>
    <cfRule type="cellIs" dxfId="5337" priority="571" operator="between">
      <formula>0.01</formula>
      <formula>0.1</formula>
    </cfRule>
    <cfRule type="cellIs" dxfId="5336" priority="572" operator="between">
      <formula>0.1</formula>
      <formula>10</formula>
    </cfRule>
    <cfRule type="cellIs" dxfId="5335" priority="573" operator="between">
      <formula>10</formula>
      <formula>100</formula>
    </cfRule>
  </conditionalFormatting>
  <conditionalFormatting sqref="AY47:AY61 BA47:BA61">
    <cfRule type="cellIs" dxfId="5334" priority="558" operator="between">
      <formula>0.01</formula>
      <formula>0.1</formula>
    </cfRule>
    <cfRule type="cellIs" dxfId="5333" priority="559" operator="between">
      <formula>0.1</formula>
      <formula>10</formula>
    </cfRule>
    <cfRule type="cellIs" dxfId="5332" priority="560" operator="between">
      <formula>10</formula>
      <formula>100</formula>
    </cfRule>
  </conditionalFormatting>
  <conditionalFormatting sqref="AY47:AY61">
    <cfRule type="cellIs" dxfId="5331" priority="554" operator="equal">
      <formula>0</formula>
    </cfRule>
    <cfRule type="cellIs" dxfId="5330" priority="555" operator="lessThan">
      <formula>0.01</formula>
    </cfRule>
  </conditionalFormatting>
  <conditionalFormatting sqref="AY47:AY61 BA47:BA61">
    <cfRule type="cellIs" dxfId="5329" priority="547" operator="greaterThan">
      <formula>100</formula>
    </cfRule>
  </conditionalFormatting>
  <conditionalFormatting sqref="AZ47:AZ61">
    <cfRule type="cellIs" dxfId="5328" priority="541" operator="greaterThan">
      <formula>100</formula>
    </cfRule>
    <cfRule type="cellIs" dxfId="5327" priority="542" operator="equal">
      <formula>0</formula>
    </cfRule>
    <cfRule type="cellIs" dxfId="5326" priority="543" operator="lessThan">
      <formula>0.01</formula>
    </cfRule>
    <cfRule type="cellIs" dxfId="5325" priority="544" operator="between">
      <formula>0.01</formula>
      <formula>0.1</formula>
    </cfRule>
    <cfRule type="cellIs" dxfId="5324" priority="545" operator="between">
      <formula>0.1</formula>
      <formula>10</formula>
    </cfRule>
    <cfRule type="cellIs" dxfId="5323" priority="546" operator="between">
      <formula>10</formula>
      <formula>100</formula>
    </cfRule>
  </conditionalFormatting>
  <conditionalFormatting sqref="BA47:BA61">
    <cfRule type="cellIs" dxfId="5322" priority="556" operator="equal">
      <formula>0</formula>
    </cfRule>
    <cfRule type="cellIs" dxfId="5321" priority="557" operator="lessThan">
      <formula>0.01</formula>
    </cfRule>
  </conditionalFormatting>
  <conditionalFormatting sqref="BB47:BB61">
    <cfRule type="cellIs" dxfId="5320" priority="548" operator="greaterThan">
      <formula>100</formula>
    </cfRule>
    <cfRule type="cellIs" dxfId="5319" priority="549" operator="equal">
      <formula>0</formula>
    </cfRule>
    <cfRule type="cellIs" dxfId="5318" priority="550" operator="lessThan">
      <formula>0.01</formula>
    </cfRule>
    <cfRule type="cellIs" dxfId="5317" priority="551" operator="between">
      <formula>0.01</formula>
      <formula>0.1</formula>
    </cfRule>
    <cfRule type="cellIs" dxfId="5316" priority="552" operator="between">
      <formula>0.1</formula>
      <formula>10</formula>
    </cfRule>
    <cfRule type="cellIs" dxfId="5315" priority="553" operator="between">
      <formula>10</formula>
      <formula>100</formula>
    </cfRule>
  </conditionalFormatting>
  <conditionalFormatting sqref="AY63 BA63">
    <cfRule type="cellIs" dxfId="5314" priority="538" operator="between">
      <formula>0.01</formula>
      <formula>0.1</formula>
    </cfRule>
    <cfRule type="cellIs" dxfId="5313" priority="539" operator="between">
      <formula>0.1</formula>
      <formula>10</formula>
    </cfRule>
    <cfRule type="cellIs" dxfId="5312" priority="540" operator="between">
      <formula>10</formula>
      <formula>100</formula>
    </cfRule>
  </conditionalFormatting>
  <conditionalFormatting sqref="AY63">
    <cfRule type="cellIs" dxfId="5311" priority="534" operator="equal">
      <formula>0</formula>
    </cfRule>
    <cfRule type="cellIs" dxfId="5310" priority="535" operator="lessThan">
      <formula>0.01</formula>
    </cfRule>
  </conditionalFormatting>
  <conditionalFormatting sqref="AY63 BA63">
    <cfRule type="cellIs" dxfId="5309" priority="527" operator="greaterThan">
      <formula>100</formula>
    </cfRule>
  </conditionalFormatting>
  <conditionalFormatting sqref="AZ63">
    <cfRule type="cellIs" dxfId="5308" priority="521" operator="greaterThan">
      <formula>100</formula>
    </cfRule>
    <cfRule type="cellIs" dxfId="5307" priority="522" operator="equal">
      <formula>0</formula>
    </cfRule>
    <cfRule type="cellIs" dxfId="5306" priority="523" operator="lessThan">
      <formula>0.01</formula>
    </cfRule>
    <cfRule type="cellIs" dxfId="5305" priority="524" operator="between">
      <formula>0.01</formula>
      <formula>0.1</formula>
    </cfRule>
    <cfRule type="cellIs" dxfId="5304" priority="525" operator="between">
      <formula>0.1</formula>
      <formula>10</formula>
    </cfRule>
    <cfRule type="cellIs" dxfId="5303" priority="526" operator="between">
      <formula>10</formula>
      <formula>100</formula>
    </cfRule>
  </conditionalFormatting>
  <conditionalFormatting sqref="BA63">
    <cfRule type="cellIs" dxfId="5302" priority="536" operator="equal">
      <formula>0</formula>
    </cfRule>
    <cfRule type="cellIs" dxfId="5301" priority="537" operator="lessThan">
      <formula>0.01</formula>
    </cfRule>
  </conditionalFormatting>
  <conditionalFormatting sqref="BB63">
    <cfRule type="cellIs" dxfId="5300" priority="528" operator="greaterThan">
      <formula>100</formula>
    </cfRule>
    <cfRule type="cellIs" dxfId="5299" priority="529" operator="equal">
      <formula>0</formula>
    </cfRule>
    <cfRule type="cellIs" dxfId="5298" priority="530" operator="lessThan">
      <formula>0.01</formula>
    </cfRule>
    <cfRule type="cellIs" dxfId="5297" priority="531" operator="between">
      <formula>0.01</formula>
      <formula>0.1</formula>
    </cfRule>
    <cfRule type="cellIs" dxfId="5296" priority="532" operator="between">
      <formula>0.1</formula>
      <formula>10</formula>
    </cfRule>
    <cfRule type="cellIs" dxfId="5295" priority="533" operator="between">
      <formula>10</formula>
      <formula>100</formula>
    </cfRule>
  </conditionalFormatting>
  <conditionalFormatting sqref="BC27">
    <cfRule type="cellIs" dxfId="5294" priority="515" operator="lessThan">
      <formula>0.01</formula>
    </cfRule>
  </conditionalFormatting>
  <conditionalFormatting sqref="BC27 BE27 BE43 BC43 BC46 BE46 BE62 BC62">
    <cfRule type="cellIs" dxfId="5293" priority="513" operator="greaterThan">
      <formula>100</formula>
    </cfRule>
    <cfRule type="cellIs" dxfId="5292" priority="518" operator="between">
      <formula>0.01</formula>
      <formula>0.1</formula>
    </cfRule>
    <cfRule type="cellIs" dxfId="5291" priority="519" operator="between">
      <formula>0.1</formula>
      <formula>10</formula>
    </cfRule>
    <cfRule type="cellIs" dxfId="5290" priority="520" operator="between">
      <formula>10</formula>
      <formula>100</formula>
    </cfRule>
  </conditionalFormatting>
  <conditionalFormatting sqref="BC27 BC43 BC46 BC62">
    <cfRule type="cellIs" dxfId="5289" priority="514" operator="equal">
      <formula>0</formula>
    </cfRule>
  </conditionalFormatting>
  <conditionalFormatting sqref="BE27">
    <cfRule type="cellIs" dxfId="5288" priority="516" operator="equal">
      <formula>0</formula>
    </cfRule>
    <cfRule type="cellIs" dxfId="5287" priority="517" operator="lessThan">
      <formula>0.01</formula>
    </cfRule>
  </conditionalFormatting>
  <conditionalFormatting sqref="BF10:BF26">
    <cfRule type="cellIs" dxfId="5286" priority="500" operator="greaterThan">
      <formula>100</formula>
    </cfRule>
    <cfRule type="cellIs" dxfId="5285" priority="501" operator="equal">
      <formula>0</formula>
    </cfRule>
    <cfRule type="cellIs" dxfId="5284" priority="502" operator="lessThan">
      <formula>0.01</formula>
    </cfRule>
    <cfRule type="cellIs" dxfId="5283" priority="503" operator="between">
      <formula>0.01</formula>
      <formula>0.1</formula>
    </cfRule>
    <cfRule type="cellIs" dxfId="5282" priority="504" operator="between">
      <formula>0.1</formula>
      <formula>10</formula>
    </cfRule>
    <cfRule type="cellIs" dxfId="5281" priority="505" operator="between">
      <formula>10</formula>
      <formula>100</formula>
    </cfRule>
  </conditionalFormatting>
  <conditionalFormatting sqref="BC28:BC42 BE28:BE42">
    <cfRule type="cellIs" dxfId="5280" priority="490" operator="between">
      <formula>0.01</formula>
      <formula>0.1</formula>
    </cfRule>
    <cfRule type="cellIs" dxfId="5279" priority="491" operator="between">
      <formula>0.1</formula>
      <formula>10</formula>
    </cfRule>
    <cfRule type="cellIs" dxfId="5278" priority="492" operator="between">
      <formula>10</formula>
      <formula>100</formula>
    </cfRule>
  </conditionalFormatting>
  <conditionalFormatting sqref="BC28:BC42">
    <cfRule type="cellIs" dxfId="5277" priority="486" operator="equal">
      <formula>0</formula>
    </cfRule>
    <cfRule type="cellIs" dxfId="5276" priority="487" operator="lessThan">
      <formula>0.01</formula>
    </cfRule>
  </conditionalFormatting>
  <conditionalFormatting sqref="BC28:BC42 BE28:BE42">
    <cfRule type="cellIs" dxfId="5275" priority="479" operator="greaterThan">
      <formula>100</formula>
    </cfRule>
  </conditionalFormatting>
  <conditionalFormatting sqref="BD28:BD42">
    <cfRule type="cellIs" dxfId="5274" priority="473" operator="greaterThan">
      <formula>100</formula>
    </cfRule>
    <cfRule type="cellIs" dxfId="5273" priority="474" operator="equal">
      <formula>0</formula>
    </cfRule>
    <cfRule type="cellIs" dxfId="5272" priority="475" operator="lessThan">
      <formula>0.01</formula>
    </cfRule>
    <cfRule type="cellIs" dxfId="5271" priority="476" operator="between">
      <formula>0.01</formula>
      <formula>0.1</formula>
    </cfRule>
    <cfRule type="cellIs" dxfId="5270" priority="477" operator="between">
      <formula>0.1</formula>
      <formula>10</formula>
    </cfRule>
    <cfRule type="cellIs" dxfId="5269" priority="478" operator="between">
      <formula>10</formula>
      <formula>100</formula>
    </cfRule>
  </conditionalFormatting>
  <conditionalFormatting sqref="BE28:BE42">
    <cfRule type="cellIs" dxfId="5268" priority="488" operator="equal">
      <formula>0</formula>
    </cfRule>
    <cfRule type="cellIs" dxfId="5267" priority="489" operator="lessThan">
      <formula>0.01</formula>
    </cfRule>
  </conditionalFormatting>
  <conditionalFormatting sqref="BF28:BF42">
    <cfRule type="cellIs" dxfId="5266" priority="480" operator="greaterThan">
      <formula>100</formula>
    </cfRule>
    <cfRule type="cellIs" dxfId="5265" priority="481" operator="equal">
      <formula>0</formula>
    </cfRule>
    <cfRule type="cellIs" dxfId="5264" priority="482" operator="lessThan">
      <formula>0.01</formula>
    </cfRule>
    <cfRule type="cellIs" dxfId="5263" priority="483" operator="between">
      <formula>0.01</formula>
      <formula>0.1</formula>
    </cfRule>
    <cfRule type="cellIs" dxfId="5262" priority="484" operator="between">
      <formula>0.1</formula>
      <formula>10</formula>
    </cfRule>
    <cfRule type="cellIs" dxfId="5261" priority="485" operator="between">
      <formula>10</formula>
      <formula>100</formula>
    </cfRule>
  </conditionalFormatting>
  <conditionalFormatting sqref="BC44:BC45 BE44:BE45">
    <cfRule type="cellIs" dxfId="5260" priority="470" operator="between">
      <formula>0.01</formula>
      <formula>0.1</formula>
    </cfRule>
    <cfRule type="cellIs" dxfId="5259" priority="471" operator="between">
      <formula>0.1</formula>
      <formula>10</formula>
    </cfRule>
    <cfRule type="cellIs" dxfId="5258" priority="472" operator="between">
      <formula>10</formula>
      <formula>100</formula>
    </cfRule>
  </conditionalFormatting>
  <conditionalFormatting sqref="BC44:BC45">
    <cfRule type="cellIs" dxfId="5257" priority="466" operator="equal">
      <formula>0</formula>
    </cfRule>
    <cfRule type="cellIs" dxfId="5256" priority="467" operator="lessThan">
      <formula>0.01</formula>
    </cfRule>
  </conditionalFormatting>
  <conditionalFormatting sqref="BC44:BC45 BE44:BE45">
    <cfRule type="cellIs" dxfId="5255" priority="459" operator="greaterThan">
      <formula>100</formula>
    </cfRule>
  </conditionalFormatting>
  <conditionalFormatting sqref="BD44:BD45">
    <cfRule type="cellIs" dxfId="5254" priority="453" operator="greaterThan">
      <formula>100</formula>
    </cfRule>
    <cfRule type="cellIs" dxfId="5253" priority="454" operator="equal">
      <formula>0</formula>
    </cfRule>
    <cfRule type="cellIs" dxfId="5252" priority="455" operator="lessThan">
      <formula>0.01</formula>
    </cfRule>
    <cfRule type="cellIs" dxfId="5251" priority="456" operator="between">
      <formula>0.01</formula>
      <formula>0.1</formula>
    </cfRule>
    <cfRule type="cellIs" dxfId="5250" priority="457" operator="between">
      <formula>0.1</formula>
      <formula>10</formula>
    </cfRule>
    <cfRule type="cellIs" dxfId="5249" priority="458" operator="between">
      <formula>10</formula>
      <formula>100</formula>
    </cfRule>
  </conditionalFormatting>
  <conditionalFormatting sqref="BE44:BE45">
    <cfRule type="cellIs" dxfId="5248" priority="468" operator="equal">
      <formula>0</formula>
    </cfRule>
    <cfRule type="cellIs" dxfId="5247" priority="469" operator="lessThan">
      <formula>0.01</formula>
    </cfRule>
  </conditionalFormatting>
  <conditionalFormatting sqref="BF44:BF45">
    <cfRule type="cellIs" dxfId="5246" priority="460" operator="greaterThan">
      <formula>100</formula>
    </cfRule>
    <cfRule type="cellIs" dxfId="5245" priority="461" operator="equal">
      <formula>0</formula>
    </cfRule>
    <cfRule type="cellIs" dxfId="5244" priority="462" operator="lessThan">
      <formula>0.01</formula>
    </cfRule>
    <cfRule type="cellIs" dxfId="5243" priority="463" operator="between">
      <formula>0.01</formula>
      <formula>0.1</formula>
    </cfRule>
    <cfRule type="cellIs" dxfId="5242" priority="464" operator="between">
      <formula>0.1</formula>
      <formula>10</formula>
    </cfRule>
    <cfRule type="cellIs" dxfId="5241" priority="465" operator="between">
      <formula>10</formula>
      <formula>100</formula>
    </cfRule>
  </conditionalFormatting>
  <conditionalFormatting sqref="BC47:BC61 BE47:BE61">
    <cfRule type="cellIs" dxfId="5240" priority="450" operator="between">
      <formula>0.01</formula>
      <formula>0.1</formula>
    </cfRule>
    <cfRule type="cellIs" dxfId="5239" priority="451" operator="between">
      <formula>0.1</formula>
      <formula>10</formula>
    </cfRule>
    <cfRule type="cellIs" dxfId="5238" priority="452" operator="between">
      <formula>10</formula>
      <formula>100</formula>
    </cfRule>
  </conditionalFormatting>
  <conditionalFormatting sqref="BC47:BC61">
    <cfRule type="cellIs" dxfId="5237" priority="446" operator="equal">
      <formula>0</formula>
    </cfRule>
    <cfRule type="cellIs" dxfId="5236" priority="447" operator="lessThan">
      <formula>0.01</formula>
    </cfRule>
  </conditionalFormatting>
  <conditionalFormatting sqref="BC47:BC61 BE47:BE61">
    <cfRule type="cellIs" dxfId="5235" priority="439" operator="greaterThan">
      <formula>100</formula>
    </cfRule>
  </conditionalFormatting>
  <conditionalFormatting sqref="BD47:BD61">
    <cfRule type="cellIs" dxfId="5234" priority="433" operator="greaterThan">
      <formula>100</formula>
    </cfRule>
    <cfRule type="cellIs" dxfId="5233" priority="434" operator="equal">
      <formula>0</formula>
    </cfRule>
    <cfRule type="cellIs" dxfId="5232" priority="435" operator="lessThan">
      <formula>0.01</formula>
    </cfRule>
    <cfRule type="cellIs" dxfId="5231" priority="436" operator="between">
      <formula>0.01</formula>
      <formula>0.1</formula>
    </cfRule>
    <cfRule type="cellIs" dxfId="5230" priority="437" operator="between">
      <formula>0.1</formula>
      <formula>10</formula>
    </cfRule>
    <cfRule type="cellIs" dxfId="5229" priority="438" operator="between">
      <formula>10</formula>
      <formula>100</formula>
    </cfRule>
  </conditionalFormatting>
  <conditionalFormatting sqref="BE47:BE61">
    <cfRule type="cellIs" dxfId="5228" priority="448" operator="equal">
      <formula>0</formula>
    </cfRule>
    <cfRule type="cellIs" dxfId="5227" priority="449" operator="lessThan">
      <formula>0.01</formula>
    </cfRule>
  </conditionalFormatting>
  <conditionalFormatting sqref="BF47:BF61">
    <cfRule type="cellIs" dxfId="5226" priority="440" operator="greaterThan">
      <formula>100</formula>
    </cfRule>
    <cfRule type="cellIs" dxfId="5225" priority="441" operator="equal">
      <formula>0</formula>
    </cfRule>
    <cfRule type="cellIs" dxfId="5224" priority="442" operator="lessThan">
      <formula>0.01</formula>
    </cfRule>
    <cfRule type="cellIs" dxfId="5223" priority="443" operator="between">
      <formula>0.01</formula>
      <formula>0.1</formula>
    </cfRule>
    <cfRule type="cellIs" dxfId="5222" priority="444" operator="between">
      <formula>0.1</formula>
      <formula>10</formula>
    </cfRule>
    <cfRule type="cellIs" dxfId="5221" priority="445" operator="between">
      <formula>10</formula>
      <formula>100</formula>
    </cfRule>
  </conditionalFormatting>
  <conditionalFormatting sqref="BC63 BE63">
    <cfRule type="cellIs" dxfId="5220" priority="430" operator="between">
      <formula>0.01</formula>
      <formula>0.1</formula>
    </cfRule>
    <cfRule type="cellIs" dxfId="5219" priority="431" operator="between">
      <formula>0.1</formula>
      <formula>10</formula>
    </cfRule>
    <cfRule type="cellIs" dxfId="5218" priority="432" operator="between">
      <formula>10</formula>
      <formula>100</formula>
    </cfRule>
  </conditionalFormatting>
  <conditionalFormatting sqref="BC63">
    <cfRule type="cellIs" dxfId="5217" priority="426" operator="equal">
      <formula>0</formula>
    </cfRule>
    <cfRule type="cellIs" dxfId="5216" priority="427" operator="lessThan">
      <formula>0.01</formula>
    </cfRule>
  </conditionalFormatting>
  <conditionalFormatting sqref="BC63 BE63">
    <cfRule type="cellIs" dxfId="5215" priority="419" operator="greaterThan">
      <formula>100</formula>
    </cfRule>
  </conditionalFormatting>
  <conditionalFormatting sqref="BD63">
    <cfRule type="cellIs" dxfId="5214" priority="413" operator="greaterThan">
      <formula>100</formula>
    </cfRule>
    <cfRule type="cellIs" dxfId="5213" priority="414" operator="equal">
      <formula>0</formula>
    </cfRule>
    <cfRule type="cellIs" dxfId="5212" priority="415" operator="lessThan">
      <formula>0.01</formula>
    </cfRule>
    <cfRule type="cellIs" dxfId="5211" priority="416" operator="between">
      <formula>0.01</formula>
      <formula>0.1</formula>
    </cfRule>
    <cfRule type="cellIs" dxfId="5210" priority="417" operator="between">
      <formula>0.1</formula>
      <formula>10</formula>
    </cfRule>
    <cfRule type="cellIs" dxfId="5209" priority="418" operator="between">
      <formula>10</formula>
      <formula>100</formula>
    </cfRule>
  </conditionalFormatting>
  <conditionalFormatting sqref="BE63">
    <cfRule type="cellIs" dxfId="5208" priority="428" operator="equal">
      <formula>0</formula>
    </cfRule>
    <cfRule type="cellIs" dxfId="5207" priority="429" operator="lessThan">
      <formula>0.01</formula>
    </cfRule>
  </conditionalFormatting>
  <conditionalFormatting sqref="BF63">
    <cfRule type="cellIs" dxfId="5206" priority="420" operator="greaterThan">
      <formula>100</formula>
    </cfRule>
    <cfRule type="cellIs" dxfId="5205" priority="421" operator="equal">
      <formula>0</formula>
    </cfRule>
    <cfRule type="cellIs" dxfId="5204" priority="422" operator="lessThan">
      <formula>0.01</formula>
    </cfRule>
    <cfRule type="cellIs" dxfId="5203" priority="423" operator="between">
      <formula>0.01</formula>
      <formula>0.1</formula>
    </cfRule>
    <cfRule type="cellIs" dxfId="5202" priority="424" operator="between">
      <formula>0.1</formula>
      <formula>10</formula>
    </cfRule>
    <cfRule type="cellIs" dxfId="5201" priority="425" operator="between">
      <formula>10</formula>
      <formula>100</formula>
    </cfRule>
  </conditionalFormatting>
  <conditionalFormatting sqref="BG27">
    <cfRule type="cellIs" dxfId="5200" priority="407" operator="lessThan">
      <formula>0.01</formula>
    </cfRule>
  </conditionalFormatting>
  <conditionalFormatting sqref="BG27 BI27 BI43 BG43 BG46 BI46 BI62 BG62">
    <cfRule type="cellIs" dxfId="5199" priority="405" operator="greaterThan">
      <formula>100</formula>
    </cfRule>
    <cfRule type="cellIs" dxfId="5198" priority="410" operator="between">
      <formula>0.01</formula>
      <formula>0.1</formula>
    </cfRule>
    <cfRule type="cellIs" dxfId="5197" priority="411" operator="between">
      <formula>0.1</formula>
      <formula>10</formula>
    </cfRule>
    <cfRule type="cellIs" dxfId="5196" priority="412" operator="between">
      <formula>10</formula>
      <formula>100</formula>
    </cfRule>
  </conditionalFormatting>
  <conditionalFormatting sqref="BG27 BG43 BG46 BG62">
    <cfRule type="cellIs" dxfId="5195" priority="406" operator="equal">
      <formula>0</formula>
    </cfRule>
  </conditionalFormatting>
  <conditionalFormatting sqref="BI27">
    <cfRule type="cellIs" dxfId="5194" priority="408" operator="equal">
      <formula>0</formula>
    </cfRule>
    <cfRule type="cellIs" dxfId="5193" priority="409" operator="lessThan">
      <formula>0.01</formula>
    </cfRule>
  </conditionalFormatting>
  <conditionalFormatting sqref="BJ10:BJ26">
    <cfRule type="cellIs" dxfId="5192" priority="392" operator="greaterThan">
      <formula>100</formula>
    </cfRule>
    <cfRule type="cellIs" dxfId="5191" priority="393" operator="equal">
      <formula>0</formula>
    </cfRule>
    <cfRule type="cellIs" dxfId="5190" priority="394" operator="lessThan">
      <formula>0.01</formula>
    </cfRule>
    <cfRule type="cellIs" dxfId="5189" priority="395" operator="between">
      <formula>0.01</formula>
      <formula>0.1</formula>
    </cfRule>
    <cfRule type="cellIs" dxfId="5188" priority="396" operator="between">
      <formula>0.1</formula>
      <formula>10</formula>
    </cfRule>
    <cfRule type="cellIs" dxfId="5187" priority="397" operator="between">
      <formula>10</formula>
      <formula>100</formula>
    </cfRule>
  </conditionalFormatting>
  <conditionalFormatting sqref="BG28:BG42 BI28:BI42">
    <cfRule type="cellIs" dxfId="5186" priority="382" operator="between">
      <formula>0.01</formula>
      <formula>0.1</formula>
    </cfRule>
    <cfRule type="cellIs" dxfId="5185" priority="383" operator="between">
      <formula>0.1</formula>
      <formula>10</formula>
    </cfRule>
    <cfRule type="cellIs" dxfId="5184" priority="384" operator="between">
      <formula>10</formula>
      <formula>100</formula>
    </cfRule>
  </conditionalFormatting>
  <conditionalFormatting sqref="BG28:BG42">
    <cfRule type="cellIs" dxfId="5183" priority="378" operator="equal">
      <formula>0</formula>
    </cfRule>
    <cfRule type="cellIs" dxfId="5182" priority="379" operator="lessThan">
      <formula>0.01</formula>
    </cfRule>
  </conditionalFormatting>
  <conditionalFormatting sqref="BG28:BG42 BI28:BI42">
    <cfRule type="cellIs" dxfId="5181" priority="371" operator="greaterThan">
      <formula>100</formula>
    </cfRule>
  </conditionalFormatting>
  <conditionalFormatting sqref="BH28:BH42">
    <cfRule type="cellIs" dxfId="5180" priority="365" operator="greaterThan">
      <formula>100</formula>
    </cfRule>
    <cfRule type="cellIs" dxfId="5179" priority="366" operator="equal">
      <formula>0</formula>
    </cfRule>
    <cfRule type="cellIs" dxfId="5178" priority="367" operator="lessThan">
      <formula>0.01</formula>
    </cfRule>
    <cfRule type="cellIs" dxfId="5177" priority="368" operator="between">
      <formula>0.01</formula>
      <formula>0.1</formula>
    </cfRule>
    <cfRule type="cellIs" dxfId="5176" priority="369" operator="between">
      <formula>0.1</formula>
      <formula>10</formula>
    </cfRule>
    <cfRule type="cellIs" dxfId="5175" priority="370" operator="between">
      <formula>10</formula>
      <formula>100</formula>
    </cfRule>
  </conditionalFormatting>
  <conditionalFormatting sqref="BI28:BI42">
    <cfRule type="cellIs" dxfId="5174" priority="380" operator="equal">
      <formula>0</formula>
    </cfRule>
    <cfRule type="cellIs" dxfId="5173" priority="381" operator="lessThan">
      <formula>0.01</formula>
    </cfRule>
  </conditionalFormatting>
  <conditionalFormatting sqref="BJ28:BJ42">
    <cfRule type="cellIs" dxfId="5172" priority="372" operator="greaterThan">
      <formula>100</formula>
    </cfRule>
    <cfRule type="cellIs" dxfId="5171" priority="373" operator="equal">
      <formula>0</formula>
    </cfRule>
    <cfRule type="cellIs" dxfId="5170" priority="374" operator="lessThan">
      <formula>0.01</formula>
    </cfRule>
    <cfRule type="cellIs" dxfId="5169" priority="375" operator="between">
      <formula>0.01</formula>
      <formula>0.1</formula>
    </cfRule>
    <cfRule type="cellIs" dxfId="5168" priority="376" operator="between">
      <formula>0.1</formula>
      <formula>10</formula>
    </cfRule>
    <cfRule type="cellIs" dxfId="5167" priority="377" operator="between">
      <formula>10</formula>
      <formula>100</formula>
    </cfRule>
  </conditionalFormatting>
  <conditionalFormatting sqref="BG44:BG45 BI44:BI45">
    <cfRule type="cellIs" dxfId="5166" priority="362" operator="between">
      <formula>0.01</formula>
      <formula>0.1</formula>
    </cfRule>
    <cfRule type="cellIs" dxfId="5165" priority="363" operator="between">
      <formula>0.1</formula>
      <formula>10</formula>
    </cfRule>
    <cfRule type="cellIs" dxfId="5164" priority="364" operator="between">
      <formula>10</formula>
      <formula>100</formula>
    </cfRule>
  </conditionalFormatting>
  <conditionalFormatting sqref="BG44:BG45">
    <cfRule type="cellIs" dxfId="5163" priority="358" operator="equal">
      <formula>0</formula>
    </cfRule>
    <cfRule type="cellIs" dxfId="5162" priority="359" operator="lessThan">
      <formula>0.01</formula>
    </cfRule>
  </conditionalFormatting>
  <conditionalFormatting sqref="BG44:BG45 BI44:BI45">
    <cfRule type="cellIs" dxfId="5161" priority="351" operator="greaterThan">
      <formula>100</formula>
    </cfRule>
  </conditionalFormatting>
  <conditionalFormatting sqref="BH44:BH45">
    <cfRule type="cellIs" dxfId="5160" priority="345" operator="greaterThan">
      <formula>100</formula>
    </cfRule>
    <cfRule type="cellIs" dxfId="5159" priority="346" operator="equal">
      <formula>0</formula>
    </cfRule>
    <cfRule type="cellIs" dxfId="5158" priority="347" operator="lessThan">
      <formula>0.01</formula>
    </cfRule>
    <cfRule type="cellIs" dxfId="5157" priority="348" operator="between">
      <formula>0.01</formula>
      <formula>0.1</formula>
    </cfRule>
    <cfRule type="cellIs" dxfId="5156" priority="349" operator="between">
      <formula>0.1</formula>
      <formula>10</formula>
    </cfRule>
    <cfRule type="cellIs" dxfId="5155" priority="350" operator="between">
      <formula>10</formula>
      <formula>100</formula>
    </cfRule>
  </conditionalFormatting>
  <conditionalFormatting sqref="BI44:BI45">
    <cfRule type="cellIs" dxfId="5154" priority="360" operator="equal">
      <formula>0</formula>
    </cfRule>
    <cfRule type="cellIs" dxfId="5153" priority="361" operator="lessThan">
      <formula>0.01</formula>
    </cfRule>
  </conditionalFormatting>
  <conditionalFormatting sqref="BJ44:BJ45">
    <cfRule type="cellIs" dxfId="5152" priority="352" operator="greaterThan">
      <formula>100</formula>
    </cfRule>
    <cfRule type="cellIs" dxfId="5151" priority="353" operator="equal">
      <formula>0</formula>
    </cfRule>
    <cfRule type="cellIs" dxfId="5150" priority="354" operator="lessThan">
      <formula>0.01</formula>
    </cfRule>
    <cfRule type="cellIs" dxfId="5149" priority="355" operator="between">
      <formula>0.01</formula>
      <formula>0.1</formula>
    </cfRule>
    <cfRule type="cellIs" dxfId="5148" priority="356" operator="between">
      <formula>0.1</formula>
      <formula>10</formula>
    </cfRule>
    <cfRule type="cellIs" dxfId="5147" priority="357" operator="between">
      <formula>10</formula>
      <formula>100</formula>
    </cfRule>
  </conditionalFormatting>
  <conditionalFormatting sqref="BG47:BG61 BI47:BI61">
    <cfRule type="cellIs" dxfId="5146" priority="342" operator="between">
      <formula>0.01</formula>
      <formula>0.1</formula>
    </cfRule>
    <cfRule type="cellIs" dxfId="5145" priority="343" operator="between">
      <formula>0.1</formula>
      <formula>10</formula>
    </cfRule>
    <cfRule type="cellIs" dxfId="5144" priority="344" operator="between">
      <formula>10</formula>
      <formula>100</formula>
    </cfRule>
  </conditionalFormatting>
  <conditionalFormatting sqref="BG47:BG61">
    <cfRule type="cellIs" dxfId="5143" priority="338" operator="equal">
      <formula>0</formula>
    </cfRule>
    <cfRule type="cellIs" dxfId="5142" priority="339" operator="lessThan">
      <formula>0.01</formula>
    </cfRule>
  </conditionalFormatting>
  <conditionalFormatting sqref="BG47:BG61 BI47:BI61">
    <cfRule type="cellIs" dxfId="5141" priority="331" operator="greaterThan">
      <formula>100</formula>
    </cfRule>
  </conditionalFormatting>
  <conditionalFormatting sqref="BH47:BH61">
    <cfRule type="cellIs" dxfId="5140" priority="325" operator="greaterThan">
      <formula>100</formula>
    </cfRule>
    <cfRule type="cellIs" dxfId="5139" priority="326" operator="equal">
      <formula>0</formula>
    </cfRule>
    <cfRule type="cellIs" dxfId="5138" priority="327" operator="lessThan">
      <formula>0.01</formula>
    </cfRule>
    <cfRule type="cellIs" dxfId="5137" priority="328" operator="between">
      <formula>0.01</formula>
      <formula>0.1</formula>
    </cfRule>
    <cfRule type="cellIs" dxfId="5136" priority="329" operator="between">
      <formula>0.1</formula>
      <formula>10</formula>
    </cfRule>
    <cfRule type="cellIs" dxfId="5135" priority="330" operator="between">
      <formula>10</formula>
      <formula>100</formula>
    </cfRule>
  </conditionalFormatting>
  <conditionalFormatting sqref="BI47:BI61">
    <cfRule type="cellIs" dxfId="5134" priority="340" operator="equal">
      <formula>0</formula>
    </cfRule>
    <cfRule type="cellIs" dxfId="5133" priority="341" operator="lessThan">
      <formula>0.01</formula>
    </cfRule>
  </conditionalFormatting>
  <conditionalFormatting sqref="BJ47:BJ61">
    <cfRule type="cellIs" dxfId="5132" priority="332" operator="greaterThan">
      <formula>100</formula>
    </cfRule>
    <cfRule type="cellIs" dxfId="5131" priority="333" operator="equal">
      <formula>0</formula>
    </cfRule>
    <cfRule type="cellIs" dxfId="5130" priority="334" operator="lessThan">
      <formula>0.01</formula>
    </cfRule>
    <cfRule type="cellIs" dxfId="5129" priority="335" operator="between">
      <formula>0.01</formula>
      <formula>0.1</formula>
    </cfRule>
    <cfRule type="cellIs" dxfId="5128" priority="336" operator="between">
      <formula>0.1</formula>
      <formula>10</formula>
    </cfRule>
    <cfRule type="cellIs" dxfId="5127" priority="337" operator="between">
      <formula>10</formula>
      <formula>100</formula>
    </cfRule>
  </conditionalFormatting>
  <conditionalFormatting sqref="BG63 BI63">
    <cfRule type="cellIs" dxfId="5126" priority="322" operator="between">
      <formula>0.01</formula>
      <formula>0.1</formula>
    </cfRule>
    <cfRule type="cellIs" dxfId="5125" priority="323" operator="between">
      <formula>0.1</formula>
      <formula>10</formula>
    </cfRule>
    <cfRule type="cellIs" dxfId="5124" priority="324" operator="between">
      <formula>10</formula>
      <formula>100</formula>
    </cfRule>
  </conditionalFormatting>
  <conditionalFormatting sqref="BG63">
    <cfRule type="cellIs" dxfId="5123" priority="318" operator="equal">
      <formula>0</formula>
    </cfRule>
    <cfRule type="cellIs" dxfId="5122" priority="319" operator="lessThan">
      <formula>0.01</formula>
    </cfRule>
  </conditionalFormatting>
  <conditionalFormatting sqref="BG63 BI63">
    <cfRule type="cellIs" dxfId="5121" priority="311" operator="greaterThan">
      <formula>100</formula>
    </cfRule>
  </conditionalFormatting>
  <conditionalFormatting sqref="BH63">
    <cfRule type="cellIs" dxfId="5120" priority="305" operator="greaterThan">
      <formula>100</formula>
    </cfRule>
    <cfRule type="cellIs" dxfId="5119" priority="306" operator="equal">
      <formula>0</formula>
    </cfRule>
    <cfRule type="cellIs" dxfId="5118" priority="307" operator="lessThan">
      <formula>0.01</formula>
    </cfRule>
    <cfRule type="cellIs" dxfId="5117" priority="308" operator="between">
      <formula>0.01</formula>
      <formula>0.1</formula>
    </cfRule>
    <cfRule type="cellIs" dxfId="5116" priority="309" operator="between">
      <formula>0.1</formula>
      <formula>10</formula>
    </cfRule>
    <cfRule type="cellIs" dxfId="5115" priority="310" operator="between">
      <formula>10</formula>
      <formula>100</formula>
    </cfRule>
  </conditionalFormatting>
  <conditionalFormatting sqref="BI63">
    <cfRule type="cellIs" dxfId="5114" priority="320" operator="equal">
      <formula>0</formula>
    </cfRule>
    <cfRule type="cellIs" dxfId="5113" priority="321" operator="lessThan">
      <formula>0.01</formula>
    </cfRule>
  </conditionalFormatting>
  <conditionalFormatting sqref="BJ63">
    <cfRule type="cellIs" dxfId="5112" priority="312" operator="greaterThan">
      <formula>100</formula>
    </cfRule>
    <cfRule type="cellIs" dxfId="5111" priority="313" operator="equal">
      <formula>0</formula>
    </cfRule>
    <cfRule type="cellIs" dxfId="5110" priority="314" operator="lessThan">
      <formula>0.01</formula>
    </cfRule>
    <cfRule type="cellIs" dxfId="5109" priority="315" operator="between">
      <formula>0.01</formula>
      <formula>0.1</formula>
    </cfRule>
    <cfRule type="cellIs" dxfId="5108" priority="316" operator="between">
      <formula>0.1</formula>
      <formula>10</formula>
    </cfRule>
    <cfRule type="cellIs" dxfId="5107" priority="317" operator="between">
      <formula>10</formula>
      <formula>100</formula>
    </cfRule>
  </conditionalFormatting>
  <conditionalFormatting sqref="BK27">
    <cfRule type="cellIs" dxfId="5106" priority="299" operator="lessThan">
      <formula>0.01</formula>
    </cfRule>
  </conditionalFormatting>
  <conditionalFormatting sqref="BK27 BM27 BM43 BK43 BK46 BM46 BM62 BK62">
    <cfRule type="cellIs" dxfId="5105" priority="297" operator="greaterThan">
      <formula>100</formula>
    </cfRule>
    <cfRule type="cellIs" dxfId="5104" priority="302" operator="between">
      <formula>0.01</formula>
      <formula>0.1</formula>
    </cfRule>
    <cfRule type="cellIs" dxfId="5103" priority="303" operator="between">
      <formula>0.1</formula>
      <formula>10</formula>
    </cfRule>
    <cfRule type="cellIs" dxfId="5102" priority="304" operator="between">
      <formula>10</formula>
      <formula>100</formula>
    </cfRule>
  </conditionalFormatting>
  <conditionalFormatting sqref="BK27 BK43 BK46 BK62">
    <cfRule type="cellIs" dxfId="5101" priority="298" operator="equal">
      <formula>0</formula>
    </cfRule>
  </conditionalFormatting>
  <conditionalFormatting sqref="BM27">
    <cfRule type="cellIs" dxfId="5100" priority="300" operator="equal">
      <formula>0</formula>
    </cfRule>
    <cfRule type="cellIs" dxfId="5099" priority="301" operator="lessThan">
      <formula>0.01</formula>
    </cfRule>
  </conditionalFormatting>
  <conditionalFormatting sqref="BN10:BN26">
    <cfRule type="cellIs" dxfId="5098" priority="284" operator="greaterThan">
      <formula>100</formula>
    </cfRule>
    <cfRule type="cellIs" dxfId="5097" priority="285" operator="equal">
      <formula>0</formula>
    </cfRule>
    <cfRule type="cellIs" dxfId="5096" priority="286" operator="lessThan">
      <formula>0.01</formula>
    </cfRule>
    <cfRule type="cellIs" dxfId="5095" priority="287" operator="between">
      <formula>0.01</formula>
      <formula>0.1</formula>
    </cfRule>
    <cfRule type="cellIs" dxfId="5094" priority="288" operator="between">
      <formula>0.1</formula>
      <formula>10</formula>
    </cfRule>
    <cfRule type="cellIs" dxfId="5093" priority="289" operator="between">
      <formula>10</formula>
      <formula>100</formula>
    </cfRule>
  </conditionalFormatting>
  <conditionalFormatting sqref="BK28:BK42 BM28:BM42">
    <cfRule type="cellIs" dxfId="5092" priority="274" operator="between">
      <formula>0.01</formula>
      <formula>0.1</formula>
    </cfRule>
    <cfRule type="cellIs" dxfId="5091" priority="275" operator="between">
      <formula>0.1</formula>
      <formula>10</formula>
    </cfRule>
    <cfRule type="cellIs" dxfId="5090" priority="276" operator="between">
      <formula>10</formula>
      <formula>100</formula>
    </cfRule>
  </conditionalFormatting>
  <conditionalFormatting sqref="BK28:BK42">
    <cfRule type="cellIs" dxfId="5089" priority="270" operator="equal">
      <formula>0</formula>
    </cfRule>
    <cfRule type="cellIs" dxfId="5088" priority="271" operator="lessThan">
      <formula>0.01</formula>
    </cfRule>
  </conditionalFormatting>
  <conditionalFormatting sqref="BK28:BK42 BM28:BM42">
    <cfRule type="cellIs" dxfId="5087" priority="263" operator="greaterThan">
      <formula>100</formula>
    </cfRule>
  </conditionalFormatting>
  <conditionalFormatting sqref="BL28:BL42">
    <cfRule type="cellIs" dxfId="5086" priority="257" operator="greaterThan">
      <formula>100</formula>
    </cfRule>
    <cfRule type="cellIs" dxfId="5085" priority="258" operator="equal">
      <formula>0</formula>
    </cfRule>
    <cfRule type="cellIs" dxfId="5084" priority="259" operator="lessThan">
      <formula>0.01</formula>
    </cfRule>
    <cfRule type="cellIs" dxfId="5083" priority="260" operator="between">
      <formula>0.01</formula>
      <formula>0.1</formula>
    </cfRule>
    <cfRule type="cellIs" dxfId="5082" priority="261" operator="between">
      <formula>0.1</formula>
      <formula>10</formula>
    </cfRule>
    <cfRule type="cellIs" dxfId="5081" priority="262" operator="between">
      <formula>10</formula>
      <formula>100</formula>
    </cfRule>
  </conditionalFormatting>
  <conditionalFormatting sqref="BM28:BM42">
    <cfRule type="cellIs" dxfId="5080" priority="272" operator="equal">
      <formula>0</formula>
    </cfRule>
    <cfRule type="cellIs" dxfId="5079" priority="273" operator="lessThan">
      <formula>0.01</formula>
    </cfRule>
  </conditionalFormatting>
  <conditionalFormatting sqref="BN28:BN42">
    <cfRule type="cellIs" dxfId="5078" priority="264" operator="greaterThan">
      <formula>100</formula>
    </cfRule>
    <cfRule type="cellIs" dxfId="5077" priority="265" operator="equal">
      <formula>0</formula>
    </cfRule>
    <cfRule type="cellIs" dxfId="5076" priority="266" operator="lessThan">
      <formula>0.01</formula>
    </cfRule>
    <cfRule type="cellIs" dxfId="5075" priority="267" operator="between">
      <formula>0.01</formula>
      <formula>0.1</formula>
    </cfRule>
    <cfRule type="cellIs" dxfId="5074" priority="268" operator="between">
      <formula>0.1</formula>
      <formula>10</formula>
    </cfRule>
    <cfRule type="cellIs" dxfId="5073" priority="269" operator="between">
      <formula>10</formula>
      <formula>100</formula>
    </cfRule>
  </conditionalFormatting>
  <conditionalFormatting sqref="BK44:BK45 BM44:BM45">
    <cfRule type="cellIs" dxfId="5072" priority="254" operator="between">
      <formula>0.01</formula>
      <formula>0.1</formula>
    </cfRule>
    <cfRule type="cellIs" dxfId="5071" priority="255" operator="between">
      <formula>0.1</formula>
      <formula>10</formula>
    </cfRule>
    <cfRule type="cellIs" dxfId="5070" priority="256" operator="between">
      <formula>10</formula>
      <formula>100</formula>
    </cfRule>
  </conditionalFormatting>
  <conditionalFormatting sqref="BK44:BK45">
    <cfRule type="cellIs" dxfId="5069" priority="250" operator="equal">
      <formula>0</formula>
    </cfRule>
    <cfRule type="cellIs" dxfId="5068" priority="251" operator="lessThan">
      <formula>0.01</formula>
    </cfRule>
  </conditionalFormatting>
  <conditionalFormatting sqref="BK44:BK45 BM44:BM45">
    <cfRule type="cellIs" dxfId="5067" priority="243" operator="greaterThan">
      <formula>100</formula>
    </cfRule>
  </conditionalFormatting>
  <conditionalFormatting sqref="BL44:BL45">
    <cfRule type="cellIs" dxfId="5066" priority="237" operator="greaterThan">
      <formula>100</formula>
    </cfRule>
    <cfRule type="cellIs" dxfId="5065" priority="238" operator="equal">
      <formula>0</formula>
    </cfRule>
    <cfRule type="cellIs" dxfId="5064" priority="239" operator="lessThan">
      <formula>0.01</formula>
    </cfRule>
    <cfRule type="cellIs" dxfId="5063" priority="240" operator="between">
      <formula>0.01</formula>
      <formula>0.1</formula>
    </cfRule>
    <cfRule type="cellIs" dxfId="5062" priority="241" operator="between">
      <formula>0.1</formula>
      <formula>10</formula>
    </cfRule>
    <cfRule type="cellIs" dxfId="5061" priority="242" operator="between">
      <formula>10</formula>
      <formula>100</formula>
    </cfRule>
  </conditionalFormatting>
  <conditionalFormatting sqref="BM44:BM45">
    <cfRule type="cellIs" dxfId="5060" priority="252" operator="equal">
      <formula>0</formula>
    </cfRule>
    <cfRule type="cellIs" dxfId="5059" priority="253" operator="lessThan">
      <formula>0.01</formula>
    </cfRule>
  </conditionalFormatting>
  <conditionalFormatting sqref="BN44:BN45">
    <cfRule type="cellIs" dxfId="5058" priority="244" operator="greaterThan">
      <formula>100</formula>
    </cfRule>
    <cfRule type="cellIs" dxfId="5057" priority="245" operator="equal">
      <formula>0</formula>
    </cfRule>
    <cfRule type="cellIs" dxfId="5056" priority="246" operator="lessThan">
      <formula>0.01</formula>
    </cfRule>
    <cfRule type="cellIs" dxfId="5055" priority="247" operator="between">
      <formula>0.01</formula>
      <formula>0.1</formula>
    </cfRule>
    <cfRule type="cellIs" dxfId="5054" priority="248" operator="between">
      <formula>0.1</formula>
      <formula>10</formula>
    </cfRule>
    <cfRule type="cellIs" dxfId="5053" priority="249" operator="between">
      <formula>10</formula>
      <formula>100</formula>
    </cfRule>
  </conditionalFormatting>
  <conditionalFormatting sqref="BK47:BK61 BM47:BM61">
    <cfRule type="cellIs" dxfId="5052" priority="234" operator="between">
      <formula>0.01</formula>
      <formula>0.1</formula>
    </cfRule>
    <cfRule type="cellIs" dxfId="5051" priority="235" operator="between">
      <formula>0.1</formula>
      <formula>10</formula>
    </cfRule>
    <cfRule type="cellIs" dxfId="5050" priority="236" operator="between">
      <formula>10</formula>
      <formula>100</formula>
    </cfRule>
  </conditionalFormatting>
  <conditionalFormatting sqref="BK47:BK61">
    <cfRule type="cellIs" dxfId="5049" priority="230" operator="equal">
      <formula>0</formula>
    </cfRule>
    <cfRule type="cellIs" dxfId="5048" priority="231" operator="lessThan">
      <formula>0.01</formula>
    </cfRule>
  </conditionalFormatting>
  <conditionalFormatting sqref="BK47:BK61 BM47:BM61">
    <cfRule type="cellIs" dxfId="5047" priority="223" operator="greaterThan">
      <formula>100</formula>
    </cfRule>
  </conditionalFormatting>
  <conditionalFormatting sqref="BL47:BL61">
    <cfRule type="cellIs" dxfId="5046" priority="217" operator="greaterThan">
      <formula>100</formula>
    </cfRule>
    <cfRule type="cellIs" dxfId="5045" priority="218" operator="equal">
      <formula>0</formula>
    </cfRule>
    <cfRule type="cellIs" dxfId="5044" priority="219" operator="lessThan">
      <formula>0.01</formula>
    </cfRule>
    <cfRule type="cellIs" dxfId="5043" priority="220" operator="between">
      <formula>0.01</formula>
      <formula>0.1</formula>
    </cfRule>
    <cfRule type="cellIs" dxfId="5042" priority="221" operator="between">
      <formula>0.1</formula>
      <formula>10</formula>
    </cfRule>
    <cfRule type="cellIs" dxfId="5041" priority="222" operator="between">
      <formula>10</formula>
      <formula>100</formula>
    </cfRule>
  </conditionalFormatting>
  <conditionalFormatting sqref="BM47:BM61">
    <cfRule type="cellIs" dxfId="5040" priority="232" operator="equal">
      <formula>0</formula>
    </cfRule>
    <cfRule type="cellIs" dxfId="5039" priority="233" operator="lessThan">
      <formula>0.01</formula>
    </cfRule>
  </conditionalFormatting>
  <conditionalFormatting sqref="BN47:BN61">
    <cfRule type="cellIs" dxfId="5038" priority="224" operator="greaterThan">
      <formula>100</formula>
    </cfRule>
    <cfRule type="cellIs" dxfId="5037" priority="225" operator="equal">
      <formula>0</formula>
    </cfRule>
    <cfRule type="cellIs" dxfId="5036" priority="226" operator="lessThan">
      <formula>0.01</formula>
    </cfRule>
    <cfRule type="cellIs" dxfId="5035" priority="227" operator="between">
      <formula>0.01</formula>
      <formula>0.1</formula>
    </cfRule>
    <cfRule type="cellIs" dxfId="5034" priority="228" operator="between">
      <formula>0.1</formula>
      <formula>10</formula>
    </cfRule>
    <cfRule type="cellIs" dxfId="5033" priority="229" operator="between">
      <formula>10</formula>
      <formula>100</formula>
    </cfRule>
  </conditionalFormatting>
  <conditionalFormatting sqref="BK63 BM63">
    <cfRule type="cellIs" dxfId="5032" priority="214" operator="between">
      <formula>0.01</formula>
      <formula>0.1</formula>
    </cfRule>
    <cfRule type="cellIs" dxfId="5031" priority="215" operator="between">
      <formula>0.1</formula>
      <formula>10</formula>
    </cfRule>
    <cfRule type="cellIs" dxfId="5030" priority="216" operator="between">
      <formula>10</formula>
      <formula>100</formula>
    </cfRule>
  </conditionalFormatting>
  <conditionalFormatting sqref="BK63">
    <cfRule type="cellIs" dxfId="5029" priority="210" operator="equal">
      <formula>0</formula>
    </cfRule>
    <cfRule type="cellIs" dxfId="5028" priority="211" operator="lessThan">
      <formula>0.01</formula>
    </cfRule>
  </conditionalFormatting>
  <conditionalFormatting sqref="BK63 BM63">
    <cfRule type="cellIs" dxfId="5027" priority="203" operator="greaterThan">
      <formula>100</formula>
    </cfRule>
  </conditionalFormatting>
  <conditionalFormatting sqref="BL63">
    <cfRule type="cellIs" dxfId="5026" priority="197" operator="greaterThan">
      <formula>100</formula>
    </cfRule>
    <cfRule type="cellIs" dxfId="5025" priority="198" operator="equal">
      <formula>0</formula>
    </cfRule>
    <cfRule type="cellIs" dxfId="5024" priority="199" operator="lessThan">
      <formula>0.01</formula>
    </cfRule>
    <cfRule type="cellIs" dxfId="5023" priority="200" operator="between">
      <formula>0.01</formula>
      <formula>0.1</formula>
    </cfRule>
    <cfRule type="cellIs" dxfId="5022" priority="201" operator="between">
      <formula>0.1</formula>
      <formula>10</formula>
    </cfRule>
    <cfRule type="cellIs" dxfId="5021" priority="202" operator="between">
      <formula>10</formula>
      <formula>100</formula>
    </cfRule>
  </conditionalFormatting>
  <conditionalFormatting sqref="BM63">
    <cfRule type="cellIs" dxfId="5020" priority="212" operator="equal">
      <formula>0</formula>
    </cfRule>
    <cfRule type="cellIs" dxfId="5019" priority="213" operator="lessThan">
      <formula>0.01</formula>
    </cfRule>
  </conditionalFormatting>
  <conditionalFormatting sqref="BN63">
    <cfRule type="cellIs" dxfId="5018" priority="204" operator="greaterThan">
      <formula>100</formula>
    </cfRule>
    <cfRule type="cellIs" dxfId="5017" priority="205" operator="equal">
      <formula>0</formula>
    </cfRule>
    <cfRule type="cellIs" dxfId="5016" priority="206" operator="lessThan">
      <formula>0.01</formula>
    </cfRule>
    <cfRule type="cellIs" dxfId="5015" priority="207" operator="between">
      <formula>0.01</formula>
      <formula>0.1</formula>
    </cfRule>
    <cfRule type="cellIs" dxfId="5014" priority="208" operator="between">
      <formula>0.1</formula>
      <formula>10</formula>
    </cfRule>
    <cfRule type="cellIs" dxfId="5013" priority="209" operator="between">
      <formula>10</formula>
      <formula>100</formula>
    </cfRule>
  </conditionalFormatting>
  <conditionalFormatting sqref="K10:K26 M10:M26">
    <cfRule type="cellIs" dxfId="5012" priority="194" operator="between">
      <formula>0.01</formula>
      <formula>0.1</formula>
    </cfRule>
    <cfRule type="cellIs" dxfId="5011" priority="195" operator="between">
      <formula>0.1</formula>
      <formula>10</formula>
    </cfRule>
    <cfRule type="cellIs" dxfId="5010" priority="196" operator="between">
      <formula>10</formula>
      <formula>100</formula>
    </cfRule>
  </conditionalFormatting>
  <conditionalFormatting sqref="K10:K26">
    <cfRule type="cellIs" dxfId="5009" priority="190" operator="equal">
      <formula>0</formula>
    </cfRule>
    <cfRule type="cellIs" dxfId="5008" priority="191" operator="lessThan">
      <formula>0.01</formula>
    </cfRule>
  </conditionalFormatting>
  <conditionalFormatting sqref="K10:K26 M10:M26">
    <cfRule type="cellIs" dxfId="5007" priority="189" operator="greaterThan">
      <formula>100</formula>
    </cfRule>
  </conditionalFormatting>
  <conditionalFormatting sqref="L10:L26">
    <cfRule type="cellIs" dxfId="5006" priority="183" operator="greaterThan">
      <formula>100</formula>
    </cfRule>
    <cfRule type="cellIs" dxfId="5005" priority="184" operator="equal">
      <formula>0</formula>
    </cfRule>
    <cfRule type="cellIs" dxfId="5004" priority="185" operator="lessThan">
      <formula>0.01</formula>
    </cfRule>
    <cfRule type="cellIs" dxfId="5003" priority="186" operator="between">
      <formula>0.01</formula>
      <formula>0.1</formula>
    </cfRule>
    <cfRule type="cellIs" dxfId="5002" priority="187" operator="between">
      <formula>0.1</formula>
      <formula>10</formula>
    </cfRule>
    <cfRule type="cellIs" dxfId="5001" priority="188" operator="between">
      <formula>10</formula>
      <formula>100</formula>
    </cfRule>
  </conditionalFormatting>
  <conditionalFormatting sqref="M10:M26">
    <cfRule type="cellIs" dxfId="5000" priority="192" operator="equal">
      <formula>0</formula>
    </cfRule>
    <cfRule type="cellIs" dxfId="4999" priority="193" operator="lessThan">
      <formula>0.01</formula>
    </cfRule>
  </conditionalFormatting>
  <conditionalFormatting sqref="O10:O26 Q10:Q26">
    <cfRule type="cellIs" dxfId="4998" priority="180" operator="between">
      <formula>0.01</formula>
      <formula>0.1</formula>
    </cfRule>
    <cfRule type="cellIs" dxfId="4997" priority="181" operator="between">
      <formula>0.1</formula>
      <formula>10</formula>
    </cfRule>
    <cfRule type="cellIs" dxfId="4996" priority="182" operator="between">
      <formula>10</formula>
      <formula>100</formula>
    </cfRule>
  </conditionalFormatting>
  <conditionalFormatting sqref="O10:O26">
    <cfRule type="cellIs" dxfId="4995" priority="176" operator="equal">
      <formula>0</formula>
    </cfRule>
    <cfRule type="cellIs" dxfId="4994" priority="177" operator="lessThan">
      <formula>0.01</formula>
    </cfRule>
  </conditionalFormatting>
  <conditionalFormatting sqref="O10:O26 Q10:Q26">
    <cfRule type="cellIs" dxfId="4993" priority="175" operator="greaterThan">
      <formula>100</formula>
    </cfRule>
  </conditionalFormatting>
  <conditionalFormatting sqref="P10:P26">
    <cfRule type="cellIs" dxfId="4992" priority="169" operator="greaterThan">
      <formula>100</formula>
    </cfRule>
    <cfRule type="cellIs" dxfId="4991" priority="170" operator="equal">
      <formula>0</formula>
    </cfRule>
    <cfRule type="cellIs" dxfId="4990" priority="171" operator="lessThan">
      <formula>0.01</formula>
    </cfRule>
    <cfRule type="cellIs" dxfId="4989" priority="172" operator="between">
      <formula>0.01</formula>
      <formula>0.1</formula>
    </cfRule>
    <cfRule type="cellIs" dxfId="4988" priority="173" operator="between">
      <formula>0.1</formula>
      <formula>10</formula>
    </cfRule>
    <cfRule type="cellIs" dxfId="4987" priority="174" operator="between">
      <formula>10</formula>
      <formula>100</formula>
    </cfRule>
  </conditionalFormatting>
  <conditionalFormatting sqref="Q10:Q26">
    <cfRule type="cellIs" dxfId="4986" priority="178" operator="equal">
      <formula>0</formula>
    </cfRule>
    <cfRule type="cellIs" dxfId="4985" priority="179" operator="lessThan">
      <formula>0.01</formula>
    </cfRule>
  </conditionalFormatting>
  <conditionalFormatting sqref="S10:S26 U10:U26">
    <cfRule type="cellIs" dxfId="4984" priority="166" operator="between">
      <formula>0.01</formula>
      <formula>0.1</formula>
    </cfRule>
    <cfRule type="cellIs" dxfId="4983" priority="167" operator="between">
      <formula>0.1</formula>
      <formula>10</formula>
    </cfRule>
    <cfRule type="cellIs" dxfId="4982" priority="168" operator="between">
      <formula>10</formula>
      <formula>100</formula>
    </cfRule>
  </conditionalFormatting>
  <conditionalFormatting sqref="S10:S26">
    <cfRule type="cellIs" dxfId="4981" priority="162" operator="equal">
      <formula>0</formula>
    </cfRule>
    <cfRule type="cellIs" dxfId="4980" priority="163" operator="lessThan">
      <formula>0.01</formula>
    </cfRule>
  </conditionalFormatting>
  <conditionalFormatting sqref="S10:S26 U10:U26">
    <cfRule type="cellIs" dxfId="4979" priority="161" operator="greaterThan">
      <formula>100</formula>
    </cfRule>
  </conditionalFormatting>
  <conditionalFormatting sqref="T10:T26">
    <cfRule type="cellIs" dxfId="4978" priority="155" operator="greaterThan">
      <formula>100</formula>
    </cfRule>
    <cfRule type="cellIs" dxfId="4977" priority="156" operator="equal">
      <formula>0</formula>
    </cfRule>
    <cfRule type="cellIs" dxfId="4976" priority="157" operator="lessThan">
      <formula>0.01</formula>
    </cfRule>
    <cfRule type="cellIs" dxfId="4975" priority="158" operator="between">
      <formula>0.01</formula>
      <formula>0.1</formula>
    </cfRule>
    <cfRule type="cellIs" dxfId="4974" priority="159" operator="between">
      <formula>0.1</formula>
      <formula>10</formula>
    </cfRule>
    <cfRule type="cellIs" dxfId="4973" priority="160" operator="between">
      <formula>10</formula>
      <formula>100</formula>
    </cfRule>
  </conditionalFormatting>
  <conditionalFormatting sqref="U10:U26">
    <cfRule type="cellIs" dxfId="4972" priority="164" operator="equal">
      <formula>0</formula>
    </cfRule>
    <cfRule type="cellIs" dxfId="4971" priority="165" operator="lessThan">
      <formula>0.01</formula>
    </cfRule>
  </conditionalFormatting>
  <conditionalFormatting sqref="W10:W26 Y10:Y26">
    <cfRule type="cellIs" dxfId="4970" priority="152" operator="between">
      <formula>0.01</formula>
      <formula>0.1</formula>
    </cfRule>
    <cfRule type="cellIs" dxfId="4969" priority="153" operator="between">
      <formula>0.1</formula>
      <formula>10</formula>
    </cfRule>
    <cfRule type="cellIs" dxfId="4968" priority="154" operator="between">
      <formula>10</formula>
      <formula>100</formula>
    </cfRule>
  </conditionalFormatting>
  <conditionalFormatting sqref="W10:W26">
    <cfRule type="cellIs" dxfId="4967" priority="148" operator="equal">
      <formula>0</formula>
    </cfRule>
    <cfRule type="cellIs" dxfId="4966" priority="149" operator="lessThan">
      <formula>0.01</formula>
    </cfRule>
  </conditionalFormatting>
  <conditionalFormatting sqref="W10:W26 Y10:Y26">
    <cfRule type="cellIs" dxfId="4965" priority="147" operator="greaterThan">
      <formula>100</formula>
    </cfRule>
  </conditionalFormatting>
  <conditionalFormatting sqref="X10:X26">
    <cfRule type="cellIs" dxfId="4964" priority="141" operator="greaterThan">
      <formula>100</formula>
    </cfRule>
    <cfRule type="cellIs" dxfId="4963" priority="142" operator="equal">
      <formula>0</formula>
    </cfRule>
    <cfRule type="cellIs" dxfId="4962" priority="143" operator="lessThan">
      <formula>0.01</formula>
    </cfRule>
    <cfRule type="cellIs" dxfId="4961" priority="144" operator="between">
      <formula>0.01</formula>
      <formula>0.1</formula>
    </cfRule>
    <cfRule type="cellIs" dxfId="4960" priority="145" operator="between">
      <formula>0.1</formula>
      <formula>10</formula>
    </cfRule>
    <cfRule type="cellIs" dxfId="4959" priority="146" operator="between">
      <formula>10</formula>
      <formula>100</formula>
    </cfRule>
  </conditionalFormatting>
  <conditionalFormatting sqref="Y10:Y26">
    <cfRule type="cellIs" dxfId="4958" priority="150" operator="equal">
      <formula>0</formula>
    </cfRule>
    <cfRule type="cellIs" dxfId="4957" priority="151" operator="lessThan">
      <formula>0.01</formula>
    </cfRule>
  </conditionalFormatting>
  <conditionalFormatting sqref="AA10:AA26 AC10:AC26">
    <cfRule type="cellIs" dxfId="4956" priority="138" operator="between">
      <formula>0.01</formula>
      <formula>0.1</formula>
    </cfRule>
    <cfRule type="cellIs" dxfId="4955" priority="139" operator="between">
      <formula>0.1</formula>
      <formula>10</formula>
    </cfRule>
    <cfRule type="cellIs" dxfId="4954" priority="140" operator="between">
      <formula>10</formula>
      <formula>100</formula>
    </cfRule>
  </conditionalFormatting>
  <conditionalFormatting sqref="AA10:AA26">
    <cfRule type="cellIs" dxfId="4953" priority="134" operator="equal">
      <formula>0</formula>
    </cfRule>
    <cfRule type="cellIs" dxfId="4952" priority="135" operator="lessThan">
      <formula>0.01</formula>
    </cfRule>
  </conditionalFormatting>
  <conditionalFormatting sqref="AA10:AA26 AC10:AC26">
    <cfRule type="cellIs" dxfId="4951" priority="133" operator="greaterThan">
      <formula>100</formula>
    </cfRule>
  </conditionalFormatting>
  <conditionalFormatting sqref="AB10:AB26">
    <cfRule type="cellIs" dxfId="4950" priority="127" operator="greaterThan">
      <formula>100</formula>
    </cfRule>
    <cfRule type="cellIs" dxfId="4949" priority="128" operator="equal">
      <formula>0</formula>
    </cfRule>
    <cfRule type="cellIs" dxfId="4948" priority="129" operator="lessThan">
      <formula>0.01</formula>
    </cfRule>
    <cfRule type="cellIs" dxfId="4947" priority="130" operator="between">
      <formula>0.01</formula>
      <formula>0.1</formula>
    </cfRule>
    <cfRule type="cellIs" dxfId="4946" priority="131" operator="between">
      <formula>0.1</formula>
      <formula>10</formula>
    </cfRule>
    <cfRule type="cellIs" dxfId="4945" priority="132" operator="between">
      <formula>10</formula>
      <formula>100</formula>
    </cfRule>
  </conditionalFormatting>
  <conditionalFormatting sqref="AC10:AC26">
    <cfRule type="cellIs" dxfId="4944" priority="136" operator="equal">
      <formula>0</formula>
    </cfRule>
    <cfRule type="cellIs" dxfId="4943" priority="137" operator="lessThan">
      <formula>0.01</formula>
    </cfRule>
  </conditionalFormatting>
  <conditionalFormatting sqref="AE10:AE26 AG10:AG26">
    <cfRule type="cellIs" dxfId="4942" priority="124" operator="between">
      <formula>0.01</formula>
      <formula>0.1</formula>
    </cfRule>
    <cfRule type="cellIs" dxfId="4941" priority="125" operator="between">
      <formula>0.1</formula>
      <formula>10</formula>
    </cfRule>
    <cfRule type="cellIs" dxfId="4940" priority="126" operator="between">
      <formula>10</formula>
      <formula>100</formula>
    </cfRule>
  </conditionalFormatting>
  <conditionalFormatting sqref="AE10:AE26">
    <cfRule type="cellIs" dxfId="4939" priority="120" operator="equal">
      <formula>0</formula>
    </cfRule>
    <cfRule type="cellIs" dxfId="4938" priority="121" operator="lessThan">
      <formula>0.01</formula>
    </cfRule>
  </conditionalFormatting>
  <conditionalFormatting sqref="AE10:AE26 AG10:AG26">
    <cfRule type="cellIs" dxfId="4937" priority="119" operator="greaterThan">
      <formula>100</formula>
    </cfRule>
  </conditionalFormatting>
  <conditionalFormatting sqref="AF10:AF26">
    <cfRule type="cellIs" dxfId="4936" priority="113" operator="greaterThan">
      <formula>100</formula>
    </cfRule>
    <cfRule type="cellIs" dxfId="4935" priority="114" operator="equal">
      <formula>0</formula>
    </cfRule>
    <cfRule type="cellIs" dxfId="4934" priority="115" operator="lessThan">
      <formula>0.01</formula>
    </cfRule>
    <cfRule type="cellIs" dxfId="4933" priority="116" operator="between">
      <formula>0.01</formula>
      <formula>0.1</formula>
    </cfRule>
    <cfRule type="cellIs" dxfId="4932" priority="117" operator="between">
      <formula>0.1</formula>
      <formula>10</formula>
    </cfRule>
    <cfRule type="cellIs" dxfId="4931" priority="118" operator="between">
      <formula>10</formula>
      <formula>100</formula>
    </cfRule>
  </conditionalFormatting>
  <conditionalFormatting sqref="AG10:AG26">
    <cfRule type="cellIs" dxfId="4930" priority="122" operator="equal">
      <formula>0</formula>
    </cfRule>
    <cfRule type="cellIs" dxfId="4929" priority="123" operator="lessThan">
      <formula>0.01</formula>
    </cfRule>
  </conditionalFormatting>
  <conditionalFormatting sqref="AI10:AI26 AK10:AK26">
    <cfRule type="cellIs" dxfId="4928" priority="110" operator="between">
      <formula>0.01</formula>
      <formula>0.1</formula>
    </cfRule>
    <cfRule type="cellIs" dxfId="4927" priority="111" operator="between">
      <formula>0.1</formula>
      <formula>10</formula>
    </cfRule>
    <cfRule type="cellIs" dxfId="4926" priority="112" operator="between">
      <formula>10</formula>
      <formula>100</formula>
    </cfRule>
  </conditionalFormatting>
  <conditionalFormatting sqref="AI10:AI26">
    <cfRule type="cellIs" dxfId="4925" priority="106" operator="equal">
      <formula>0</formula>
    </cfRule>
    <cfRule type="cellIs" dxfId="4924" priority="107" operator="lessThan">
      <formula>0.01</formula>
    </cfRule>
  </conditionalFormatting>
  <conditionalFormatting sqref="AI10:AI26 AK10:AK26">
    <cfRule type="cellIs" dxfId="4923" priority="105" operator="greaterThan">
      <formula>100</formula>
    </cfRule>
  </conditionalFormatting>
  <conditionalFormatting sqref="AJ10:AJ26">
    <cfRule type="cellIs" dxfId="4922" priority="99" operator="greaterThan">
      <formula>100</formula>
    </cfRule>
    <cfRule type="cellIs" dxfId="4921" priority="100" operator="equal">
      <formula>0</formula>
    </cfRule>
    <cfRule type="cellIs" dxfId="4920" priority="101" operator="lessThan">
      <formula>0.01</formula>
    </cfRule>
    <cfRule type="cellIs" dxfId="4919" priority="102" operator="between">
      <formula>0.01</formula>
      <formula>0.1</formula>
    </cfRule>
    <cfRule type="cellIs" dxfId="4918" priority="103" operator="between">
      <formula>0.1</formula>
      <formula>10</formula>
    </cfRule>
    <cfRule type="cellIs" dxfId="4917" priority="104" operator="between">
      <formula>10</formula>
      <formula>100</formula>
    </cfRule>
  </conditionalFormatting>
  <conditionalFormatting sqref="AK10:AK26">
    <cfRule type="cellIs" dxfId="4916" priority="108" operator="equal">
      <formula>0</formula>
    </cfRule>
    <cfRule type="cellIs" dxfId="4915" priority="109" operator="lessThan">
      <formula>0.01</formula>
    </cfRule>
  </conditionalFormatting>
  <conditionalFormatting sqref="AM10:AM26 AO10:AO26">
    <cfRule type="cellIs" dxfId="4914" priority="96" operator="between">
      <formula>0.01</formula>
      <formula>0.1</formula>
    </cfRule>
    <cfRule type="cellIs" dxfId="4913" priority="97" operator="between">
      <formula>0.1</formula>
      <formula>10</formula>
    </cfRule>
    <cfRule type="cellIs" dxfId="4912" priority="98" operator="between">
      <formula>10</formula>
      <formula>100</formula>
    </cfRule>
  </conditionalFormatting>
  <conditionalFormatting sqref="AM10:AM26">
    <cfRule type="cellIs" dxfId="4911" priority="92" operator="equal">
      <formula>0</formula>
    </cfRule>
    <cfRule type="cellIs" dxfId="4910" priority="93" operator="lessThan">
      <formula>0.01</formula>
    </cfRule>
  </conditionalFormatting>
  <conditionalFormatting sqref="AM10:AM26 AO10:AO26">
    <cfRule type="cellIs" dxfId="4909" priority="91" operator="greaterThan">
      <formula>100</formula>
    </cfRule>
  </conditionalFormatting>
  <conditionalFormatting sqref="AN10:AN26">
    <cfRule type="cellIs" dxfId="4908" priority="85" operator="greaterThan">
      <formula>100</formula>
    </cfRule>
    <cfRule type="cellIs" dxfId="4907" priority="86" operator="equal">
      <formula>0</formula>
    </cfRule>
    <cfRule type="cellIs" dxfId="4906" priority="87" operator="lessThan">
      <formula>0.01</formula>
    </cfRule>
    <cfRule type="cellIs" dxfId="4905" priority="88" operator="between">
      <formula>0.01</formula>
      <formula>0.1</formula>
    </cfRule>
    <cfRule type="cellIs" dxfId="4904" priority="89" operator="between">
      <formula>0.1</formula>
      <formula>10</formula>
    </cfRule>
    <cfRule type="cellIs" dxfId="4903" priority="90" operator="between">
      <formula>10</formula>
      <formula>100</formula>
    </cfRule>
  </conditionalFormatting>
  <conditionalFormatting sqref="AO10:AO26">
    <cfRule type="cellIs" dxfId="4902" priority="94" operator="equal">
      <formula>0</formula>
    </cfRule>
    <cfRule type="cellIs" dxfId="4901" priority="95" operator="lessThan">
      <formula>0.01</formula>
    </cfRule>
  </conditionalFormatting>
  <conditionalFormatting sqref="AQ10:AQ26 AS10:AS26">
    <cfRule type="cellIs" dxfId="4900" priority="82" operator="between">
      <formula>0.01</formula>
      <formula>0.1</formula>
    </cfRule>
    <cfRule type="cellIs" dxfId="4899" priority="83" operator="between">
      <formula>0.1</formula>
      <formula>10</formula>
    </cfRule>
    <cfRule type="cellIs" dxfId="4898" priority="84" operator="between">
      <formula>10</formula>
      <formula>100</formula>
    </cfRule>
  </conditionalFormatting>
  <conditionalFormatting sqref="AQ10:AQ26">
    <cfRule type="cellIs" dxfId="4897" priority="78" operator="equal">
      <formula>0</formula>
    </cfRule>
    <cfRule type="cellIs" dxfId="4896" priority="79" operator="lessThan">
      <formula>0.01</formula>
    </cfRule>
  </conditionalFormatting>
  <conditionalFormatting sqref="AQ10:AQ26 AS10:AS26">
    <cfRule type="cellIs" dxfId="4895" priority="77" operator="greaterThan">
      <formula>100</formula>
    </cfRule>
  </conditionalFormatting>
  <conditionalFormatting sqref="AR10:AR26">
    <cfRule type="cellIs" dxfId="4894" priority="71" operator="greaterThan">
      <formula>100</formula>
    </cfRule>
    <cfRule type="cellIs" dxfId="4893" priority="72" operator="equal">
      <formula>0</formula>
    </cfRule>
    <cfRule type="cellIs" dxfId="4892" priority="73" operator="lessThan">
      <formula>0.01</formula>
    </cfRule>
    <cfRule type="cellIs" dxfId="4891" priority="74" operator="between">
      <formula>0.01</formula>
      <formula>0.1</formula>
    </cfRule>
    <cfRule type="cellIs" dxfId="4890" priority="75" operator="between">
      <formula>0.1</formula>
      <formula>10</formula>
    </cfRule>
    <cfRule type="cellIs" dxfId="4889" priority="76" operator="between">
      <formula>10</formula>
      <formula>100</formula>
    </cfRule>
  </conditionalFormatting>
  <conditionalFormatting sqref="AS10:AS26">
    <cfRule type="cellIs" dxfId="4888" priority="80" operator="equal">
      <formula>0</formula>
    </cfRule>
    <cfRule type="cellIs" dxfId="4887" priority="81" operator="lessThan">
      <formula>0.01</formula>
    </cfRule>
  </conditionalFormatting>
  <conditionalFormatting sqref="AU10:AU26 AW10:AW26">
    <cfRule type="cellIs" dxfId="4886" priority="68" operator="between">
      <formula>0.01</formula>
      <formula>0.1</formula>
    </cfRule>
    <cfRule type="cellIs" dxfId="4885" priority="69" operator="between">
      <formula>0.1</formula>
      <formula>10</formula>
    </cfRule>
    <cfRule type="cellIs" dxfId="4884" priority="70" operator="between">
      <formula>10</formula>
      <formula>100</formula>
    </cfRule>
  </conditionalFormatting>
  <conditionalFormatting sqref="AU10:AU26">
    <cfRule type="cellIs" dxfId="4883" priority="64" operator="equal">
      <formula>0</formula>
    </cfRule>
    <cfRule type="cellIs" dxfId="4882" priority="65" operator="lessThan">
      <formula>0.01</formula>
    </cfRule>
  </conditionalFormatting>
  <conditionalFormatting sqref="AU10:AU26 AW10:AW26">
    <cfRule type="cellIs" dxfId="4881" priority="63" operator="greaterThan">
      <formula>100</formula>
    </cfRule>
  </conditionalFormatting>
  <conditionalFormatting sqref="AV10:AV26">
    <cfRule type="cellIs" dxfId="4880" priority="57" operator="greaterThan">
      <formula>100</formula>
    </cfRule>
    <cfRule type="cellIs" dxfId="4879" priority="58" operator="equal">
      <formula>0</formula>
    </cfRule>
    <cfRule type="cellIs" dxfId="4878" priority="59" operator="lessThan">
      <formula>0.01</formula>
    </cfRule>
    <cfRule type="cellIs" dxfId="4877" priority="60" operator="between">
      <formula>0.01</formula>
      <formula>0.1</formula>
    </cfRule>
    <cfRule type="cellIs" dxfId="4876" priority="61" operator="between">
      <formula>0.1</formula>
      <formula>10</formula>
    </cfRule>
    <cfRule type="cellIs" dxfId="4875" priority="62" operator="between">
      <formula>10</formula>
      <formula>100</formula>
    </cfRule>
  </conditionalFormatting>
  <conditionalFormatting sqref="AW10:AW26">
    <cfRule type="cellIs" dxfId="4874" priority="66" operator="equal">
      <formula>0</formula>
    </cfRule>
    <cfRule type="cellIs" dxfId="4873" priority="67" operator="lessThan">
      <formula>0.01</formula>
    </cfRule>
  </conditionalFormatting>
  <conditionalFormatting sqref="AY10:AY26 BA10:BA26">
    <cfRule type="cellIs" dxfId="4872" priority="54" operator="between">
      <formula>0.01</formula>
      <formula>0.1</formula>
    </cfRule>
    <cfRule type="cellIs" dxfId="4871" priority="55" operator="between">
      <formula>0.1</formula>
      <formula>10</formula>
    </cfRule>
    <cfRule type="cellIs" dxfId="4870" priority="56" operator="between">
      <formula>10</formula>
      <formula>100</formula>
    </cfRule>
  </conditionalFormatting>
  <conditionalFormatting sqref="AY10:AY26">
    <cfRule type="cellIs" dxfId="4869" priority="50" operator="equal">
      <formula>0</formula>
    </cfRule>
    <cfRule type="cellIs" dxfId="4868" priority="51" operator="lessThan">
      <formula>0.01</formula>
    </cfRule>
  </conditionalFormatting>
  <conditionalFormatting sqref="AY10:AY26 BA10:BA26">
    <cfRule type="cellIs" dxfId="4867" priority="49" operator="greaterThan">
      <formula>100</formula>
    </cfRule>
  </conditionalFormatting>
  <conditionalFormatting sqref="AZ10:AZ26">
    <cfRule type="cellIs" dxfId="4866" priority="43" operator="greaterThan">
      <formula>100</formula>
    </cfRule>
    <cfRule type="cellIs" dxfId="4865" priority="44" operator="equal">
      <formula>0</formula>
    </cfRule>
    <cfRule type="cellIs" dxfId="4864" priority="45" operator="lessThan">
      <formula>0.01</formula>
    </cfRule>
    <cfRule type="cellIs" dxfId="4863" priority="46" operator="between">
      <formula>0.01</formula>
      <formula>0.1</formula>
    </cfRule>
    <cfRule type="cellIs" dxfId="4862" priority="47" operator="between">
      <formula>0.1</formula>
      <formula>10</formula>
    </cfRule>
    <cfRule type="cellIs" dxfId="4861" priority="48" operator="between">
      <formula>10</formula>
      <formula>100</formula>
    </cfRule>
  </conditionalFormatting>
  <conditionalFormatting sqref="BA10:BA26">
    <cfRule type="cellIs" dxfId="4860" priority="52" operator="equal">
      <formula>0</formula>
    </cfRule>
    <cfRule type="cellIs" dxfId="4859" priority="53" operator="lessThan">
      <formula>0.01</formula>
    </cfRule>
  </conditionalFormatting>
  <conditionalFormatting sqref="BC10:BC26 BE10:BE26">
    <cfRule type="cellIs" dxfId="4858" priority="40" operator="between">
      <formula>0.01</formula>
      <formula>0.1</formula>
    </cfRule>
    <cfRule type="cellIs" dxfId="4857" priority="41" operator="between">
      <formula>0.1</formula>
      <formula>10</formula>
    </cfRule>
    <cfRule type="cellIs" dxfId="4856" priority="42" operator="between">
      <formula>10</formula>
      <formula>100</formula>
    </cfRule>
  </conditionalFormatting>
  <conditionalFormatting sqref="BC10:BC26">
    <cfRule type="cellIs" dxfId="4855" priority="36" operator="equal">
      <formula>0</formula>
    </cfRule>
    <cfRule type="cellIs" dxfId="4854" priority="37" operator="lessThan">
      <formula>0.01</formula>
    </cfRule>
  </conditionalFormatting>
  <conditionalFormatting sqref="BC10:BC26 BE10:BE26">
    <cfRule type="cellIs" dxfId="4853" priority="35" operator="greaterThan">
      <formula>100</formula>
    </cfRule>
  </conditionalFormatting>
  <conditionalFormatting sqref="BD10:BD26">
    <cfRule type="cellIs" dxfId="4852" priority="29" operator="greaterThan">
      <formula>100</formula>
    </cfRule>
    <cfRule type="cellIs" dxfId="4851" priority="30" operator="equal">
      <formula>0</formula>
    </cfRule>
    <cfRule type="cellIs" dxfId="4850" priority="31" operator="lessThan">
      <formula>0.01</formula>
    </cfRule>
    <cfRule type="cellIs" dxfId="4849" priority="32" operator="between">
      <formula>0.01</formula>
      <formula>0.1</formula>
    </cfRule>
    <cfRule type="cellIs" dxfId="4848" priority="33" operator="between">
      <formula>0.1</formula>
      <formula>10</formula>
    </cfRule>
    <cfRule type="cellIs" dxfId="4847" priority="34" operator="between">
      <formula>10</formula>
      <formula>100</formula>
    </cfRule>
  </conditionalFormatting>
  <conditionalFormatting sqref="BE10:BE26">
    <cfRule type="cellIs" dxfId="4846" priority="38" operator="equal">
      <formula>0</formula>
    </cfRule>
    <cfRule type="cellIs" dxfId="4845" priority="39" operator="lessThan">
      <formula>0.01</formula>
    </cfRule>
  </conditionalFormatting>
  <conditionalFormatting sqref="BG10:BG26 BI10:BI26">
    <cfRule type="cellIs" dxfId="4844" priority="26" operator="between">
      <formula>0.01</formula>
      <formula>0.1</formula>
    </cfRule>
    <cfRule type="cellIs" dxfId="4843" priority="27" operator="between">
      <formula>0.1</formula>
      <formula>10</formula>
    </cfRule>
    <cfRule type="cellIs" dxfId="4842" priority="28" operator="between">
      <formula>10</formula>
      <formula>100</formula>
    </cfRule>
  </conditionalFormatting>
  <conditionalFormatting sqref="BG10:BG26">
    <cfRule type="cellIs" dxfId="4841" priority="22" operator="equal">
      <formula>0</formula>
    </cfRule>
    <cfRule type="cellIs" dxfId="4840" priority="23" operator="lessThan">
      <formula>0.01</formula>
    </cfRule>
  </conditionalFormatting>
  <conditionalFormatting sqref="BG10:BG26 BI10:BI26">
    <cfRule type="cellIs" dxfId="4839" priority="21" operator="greaterThan">
      <formula>100</formula>
    </cfRule>
  </conditionalFormatting>
  <conditionalFormatting sqref="BH10:BH26">
    <cfRule type="cellIs" dxfId="4838" priority="15" operator="greaterThan">
      <formula>100</formula>
    </cfRule>
    <cfRule type="cellIs" dxfId="4837" priority="16" operator="equal">
      <formula>0</formula>
    </cfRule>
    <cfRule type="cellIs" dxfId="4836" priority="17" operator="lessThan">
      <formula>0.01</formula>
    </cfRule>
    <cfRule type="cellIs" dxfId="4835" priority="18" operator="between">
      <formula>0.01</formula>
      <formula>0.1</formula>
    </cfRule>
    <cfRule type="cellIs" dxfId="4834" priority="19" operator="between">
      <formula>0.1</formula>
      <formula>10</formula>
    </cfRule>
    <cfRule type="cellIs" dxfId="4833" priority="20" operator="between">
      <formula>10</formula>
      <formula>100</formula>
    </cfRule>
  </conditionalFormatting>
  <conditionalFormatting sqref="BI10:BI26">
    <cfRule type="cellIs" dxfId="4832" priority="24" operator="equal">
      <formula>0</formula>
    </cfRule>
    <cfRule type="cellIs" dxfId="4831" priority="25" operator="lessThan">
      <formula>0.01</formula>
    </cfRule>
  </conditionalFormatting>
  <conditionalFormatting sqref="BK10:BK26 BM10:BM26">
    <cfRule type="cellIs" dxfId="4830" priority="12" operator="between">
      <formula>0.01</formula>
      <formula>0.1</formula>
    </cfRule>
    <cfRule type="cellIs" dxfId="4829" priority="13" operator="between">
      <formula>0.1</formula>
      <formula>10</formula>
    </cfRule>
    <cfRule type="cellIs" dxfId="4828" priority="14" operator="between">
      <formula>10</formula>
      <formula>100</formula>
    </cfRule>
  </conditionalFormatting>
  <conditionalFormatting sqref="BK10:BK26">
    <cfRule type="cellIs" dxfId="4827" priority="8" operator="equal">
      <formula>0</formula>
    </cfRule>
    <cfRule type="cellIs" dxfId="4826" priority="9" operator="lessThan">
      <formula>0.01</formula>
    </cfRule>
  </conditionalFormatting>
  <conditionalFormatting sqref="BK10:BK26 BM10:BM26">
    <cfRule type="cellIs" dxfId="4825" priority="7" operator="greaterThan">
      <formula>100</formula>
    </cfRule>
  </conditionalFormatting>
  <conditionalFormatting sqref="BL10:BL26">
    <cfRule type="cellIs" dxfId="4824" priority="1" operator="greaterThan">
      <formula>100</formula>
    </cfRule>
    <cfRule type="cellIs" dxfId="4823" priority="2" operator="equal">
      <formula>0</formula>
    </cfRule>
    <cfRule type="cellIs" dxfId="4822" priority="3" operator="lessThan">
      <formula>0.01</formula>
    </cfRule>
    <cfRule type="cellIs" dxfId="4821" priority="4" operator="between">
      <formula>0.01</formula>
      <formula>0.1</formula>
    </cfRule>
    <cfRule type="cellIs" dxfId="4820" priority="5" operator="between">
      <formula>0.1</formula>
      <formula>10</formula>
    </cfRule>
    <cfRule type="cellIs" dxfId="4819" priority="6" operator="between">
      <formula>10</formula>
      <formula>100</formula>
    </cfRule>
  </conditionalFormatting>
  <conditionalFormatting sqref="BM10:BM26">
    <cfRule type="cellIs" dxfId="4818" priority="10" operator="equal">
      <formula>0</formula>
    </cfRule>
    <cfRule type="cellIs" dxfId="4817" priority="11" operator="lessThan">
      <formula>0.01</formula>
    </cfRule>
  </conditionalFormatting>
  <pageMargins left="0.7" right="0.7" top="0.75" bottom="0.75" header="0.3" footer="0.3"/>
  <pageSetup scale="73" orientation="portrait" r:id="rId1"/>
  <headerFooter>
    <oddHeader>&amp;R&amp;G</oddHeader>
    <oddFooter>&amp;L&amp;"Century Gothic,Regular"&amp;6© 2023 Maul Foster &amp; Alongi, Inc.
 M1716.02, &amp;D, &amp;F&amp;R&amp;"Century Gothic,Regular"&amp;6&amp;P of &amp;N</oddFooter>
  </headerFooter>
  <rowBreaks count="1" manualBreakCount="1">
    <brk id="63" max="65" man="1"/>
  </rowBreaks>
  <colBreaks count="3" manualBreakCount="3">
    <brk id="14" max="85" man="1"/>
    <brk id="34" max="85" man="1"/>
    <brk id="54" max="85" man="1"/>
  </colBreaks>
  <customProperties>
    <customPr name="_pios_id" r:id="rId2"/>
  </customProperties>
  <ignoredErrors>
    <ignoredError sqref="BM38 Y38:BK38 W38 G38:U38" formula="1"/>
  </ignoredErrors>
  <legacyDrawingHF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8E39F2-95D3-4E29-9948-E0B6BA0CF807}">
  <sheetPr>
    <tabColor rgb="FF92D050"/>
  </sheetPr>
  <dimension ref="A1:V70"/>
  <sheetViews>
    <sheetView view="pageBreakPreview" zoomScale="110" zoomScaleNormal="100" zoomScaleSheetLayoutView="110" workbookViewId="0">
      <selection activeCell="R37" sqref="R37"/>
    </sheetView>
  </sheetViews>
  <sheetFormatPr defaultColWidth="10.6640625" defaultRowHeight="13.2"/>
  <cols>
    <col min="1" max="1" width="3.33203125" style="9" customWidth="1"/>
    <col min="2" max="2" width="30.5546875" style="9" customWidth="1"/>
    <col min="3" max="3" width="4.5546875" style="9" customWidth="1"/>
    <col min="4" max="4" width="10.5546875" style="9" customWidth="1"/>
    <col min="5" max="5" width="10.44140625" style="9" customWidth="1"/>
    <col min="6" max="6" width="2.5546875" style="9" bestFit="1" customWidth="1"/>
    <col min="7" max="22" width="5.33203125" style="9" customWidth="1"/>
    <col min="23" max="16384" width="10.6640625" style="9"/>
  </cols>
  <sheetData>
    <row r="1" spans="1:22" s="11" customFormat="1" ht="15" customHeight="1">
      <c r="A1" s="137" t="s">
        <v>135</v>
      </c>
      <c r="B1" s="138"/>
      <c r="C1" s="138"/>
      <c r="D1" s="138"/>
      <c r="E1" s="138"/>
      <c r="F1" s="138"/>
      <c r="G1" s="40" t="str">
        <f>Input_EGEN!$A$75</f>
        <v>PH #1</v>
      </c>
      <c r="H1" s="41"/>
      <c r="I1" s="41"/>
      <c r="J1" s="41"/>
      <c r="K1" s="40" t="str">
        <f>Input_EGEN!$A$76</f>
        <v>PH #2</v>
      </c>
      <c r="L1" s="41"/>
      <c r="M1" s="41"/>
      <c r="N1" s="41"/>
      <c r="O1" s="40" t="str">
        <f>Input_EGEN!$A$77</f>
        <v>PH #3</v>
      </c>
      <c r="P1" s="41"/>
      <c r="Q1" s="41"/>
      <c r="R1" s="41"/>
      <c r="S1" s="40" t="str">
        <f>Input_EGEN!$A$78</f>
        <v>PH #4</v>
      </c>
      <c r="T1" s="41"/>
      <c r="U1" s="41"/>
      <c r="V1" s="42"/>
    </row>
    <row r="2" spans="1:22" s="11" customFormat="1" ht="15" customHeight="1">
      <c r="A2" s="43" t="s">
        <v>136</v>
      </c>
      <c r="B2" s="43"/>
      <c r="C2" s="43"/>
      <c r="D2" s="43"/>
      <c r="E2" s="44"/>
      <c r="F2" s="47"/>
      <c r="G2" s="48">
        <f>_xlfn.XLOOKUP(G$1,Input_EGEN!$A$3:$A$92,Input_EGEN!$H$3:$H$92)</f>
        <v>10.4</v>
      </c>
      <c r="H2" s="49"/>
      <c r="I2" s="49"/>
      <c r="J2" s="49"/>
      <c r="K2" s="48">
        <f>_xlfn.XLOOKUP(K$1,Input_EGEN!$A$3:$A$92,Input_EGEN!$H$3:$H$92)</f>
        <v>11.3</v>
      </c>
      <c r="L2" s="49"/>
      <c r="M2" s="49"/>
      <c r="N2" s="49"/>
      <c r="O2" s="48">
        <f>_xlfn.XLOOKUP(O$1,Input_EGEN!$A$3:$A$92,Input_EGEN!$H$3:$H$92)</f>
        <v>6.6</v>
      </c>
      <c r="P2" s="49"/>
      <c r="Q2" s="49"/>
      <c r="R2" s="49"/>
      <c r="S2" s="48">
        <f>_xlfn.XLOOKUP(S$1,Input_EGEN!$A$3:$A$92,Input_EGEN!$H$3:$H$92)</f>
        <v>6.1</v>
      </c>
      <c r="T2" s="49"/>
      <c r="U2" s="49"/>
      <c r="V2" s="50"/>
    </row>
    <row r="3" spans="1:22" s="11" customFormat="1" ht="15" customHeight="1">
      <c r="A3" s="43" t="s">
        <v>137</v>
      </c>
      <c r="B3" s="43"/>
      <c r="C3" s="43"/>
      <c r="D3" s="43"/>
      <c r="E3" s="44"/>
      <c r="F3" s="47" t="str">
        <f ca="1">$A$64</f>
        <v>(1)</v>
      </c>
      <c r="G3" s="48">
        <f>_xlfn.XLOOKUP(G$1,Input_EGEN!$A$3:$A$92,Input_EGEN!$I$3:$I$92)</f>
        <v>10</v>
      </c>
      <c r="H3" s="49"/>
      <c r="I3" s="49"/>
      <c r="J3" s="49"/>
      <c r="K3" s="48">
        <f>_xlfn.XLOOKUP(K$1,Input_EGEN!$A$3:$A$92,Input_EGEN!$I$3:$I$92)</f>
        <v>10</v>
      </c>
      <c r="L3" s="49"/>
      <c r="M3" s="49"/>
      <c r="N3" s="49"/>
      <c r="O3" s="48">
        <f>_xlfn.XLOOKUP(O$1,Input_EGEN!$A$3:$A$92,Input_EGEN!$I$3:$I$92)</f>
        <v>10</v>
      </c>
      <c r="P3" s="49"/>
      <c r="Q3" s="49"/>
      <c r="R3" s="49"/>
      <c r="S3" s="48">
        <f>_xlfn.XLOOKUP(S$1,Input_EGEN!$A$3:$A$92,Input_EGEN!$I$3:$I$92)</f>
        <v>10</v>
      </c>
      <c r="T3" s="49"/>
      <c r="U3" s="49"/>
      <c r="V3" s="50"/>
    </row>
    <row r="4" spans="1:22" s="11" customFormat="1" ht="15" customHeight="1">
      <c r="A4" s="43" t="s">
        <v>138</v>
      </c>
      <c r="B4" s="43"/>
      <c r="C4" s="43"/>
      <c r="D4" s="43"/>
      <c r="E4" s="44"/>
      <c r="F4" s="47" t="str">
        <f ca="1">$A$64</f>
        <v>(1)</v>
      </c>
      <c r="G4" s="48">
        <f>_xlfn.XLOOKUP(G$1,Input_EGEN!$A$3:$A$92,Input_EGEN!$K$3:$K$92)</f>
        <v>50</v>
      </c>
      <c r="H4" s="49"/>
      <c r="I4" s="49"/>
      <c r="J4" s="49"/>
      <c r="K4" s="48">
        <f>_xlfn.XLOOKUP(K$1,Input_EGEN!$A$3:$A$92,Input_EGEN!$K$3:$K$92)</f>
        <v>50</v>
      </c>
      <c r="L4" s="49"/>
      <c r="M4" s="49"/>
      <c r="N4" s="49"/>
      <c r="O4" s="48">
        <f>_xlfn.XLOOKUP(O$1,Input_EGEN!$A$3:$A$92,Input_EGEN!$K$3:$K$92)</f>
        <v>50</v>
      </c>
      <c r="P4" s="49"/>
      <c r="Q4" s="49"/>
      <c r="R4" s="49"/>
      <c r="S4" s="48">
        <f>_xlfn.XLOOKUP(S$1,Input_EGEN!$A$3:$A$92,Input_EGEN!$K$3:$K$92)</f>
        <v>50</v>
      </c>
      <c r="T4" s="49"/>
      <c r="U4" s="49"/>
      <c r="V4" s="50"/>
    </row>
    <row r="5" spans="1:22" s="11" customFormat="1" ht="15" customHeight="1">
      <c r="A5" s="51"/>
      <c r="B5" s="52"/>
      <c r="C5" s="53"/>
      <c r="D5" s="54"/>
      <c r="E5" s="55"/>
      <c r="F5" s="33"/>
      <c r="G5" s="56"/>
      <c r="H5" s="56"/>
      <c r="I5" s="56"/>
      <c r="J5" s="56"/>
      <c r="K5" s="56"/>
      <c r="L5" s="56"/>
      <c r="M5" s="56"/>
      <c r="N5" s="56"/>
      <c r="O5" s="56"/>
      <c r="P5" s="56"/>
      <c r="Q5" s="56"/>
      <c r="R5" s="56"/>
      <c r="S5" s="56"/>
      <c r="T5" s="56"/>
      <c r="U5" s="56"/>
      <c r="V5" s="56"/>
    </row>
    <row r="6" spans="1:22" s="6" customFormat="1" ht="15" customHeight="1">
      <c r="A6" s="139" t="s">
        <v>139</v>
      </c>
      <c r="B6" s="139"/>
      <c r="C6" s="139"/>
      <c r="D6" s="140" t="s">
        <v>140</v>
      </c>
      <c r="E6" s="141" t="s">
        <v>141</v>
      </c>
      <c r="F6" s="142"/>
      <c r="G6" s="40" t="s">
        <v>283</v>
      </c>
      <c r="H6" s="41"/>
      <c r="I6" s="41"/>
      <c r="J6" s="41"/>
      <c r="K6" s="40"/>
      <c r="L6" s="41"/>
      <c r="M6" s="41"/>
      <c r="N6" s="41"/>
      <c r="O6" s="40"/>
      <c r="P6" s="41"/>
      <c r="Q6" s="41"/>
      <c r="R6" s="41"/>
      <c r="S6" s="40"/>
      <c r="T6" s="41"/>
      <c r="U6" s="41"/>
      <c r="V6" s="42"/>
    </row>
    <row r="7" spans="1:22" s="6" customFormat="1" ht="15" customHeight="1">
      <c r="A7" s="139"/>
      <c r="B7" s="139"/>
      <c r="C7" s="139"/>
      <c r="D7" s="140"/>
      <c r="E7" s="146"/>
      <c r="F7" s="147"/>
      <c r="G7" s="40" t="str">
        <f>G1</f>
        <v>PH #1</v>
      </c>
      <c r="H7" s="41"/>
      <c r="I7" s="41"/>
      <c r="J7" s="41"/>
      <c r="K7" s="40" t="str">
        <f>K1</f>
        <v>PH #2</v>
      </c>
      <c r="L7" s="41"/>
      <c r="M7" s="41"/>
      <c r="N7" s="41"/>
      <c r="O7" s="40" t="str">
        <f>O1</f>
        <v>PH #3</v>
      </c>
      <c r="P7" s="41"/>
      <c r="Q7" s="41"/>
      <c r="R7" s="41"/>
      <c r="S7" s="40" t="str">
        <f>S1</f>
        <v>PH #4</v>
      </c>
      <c r="T7" s="41"/>
      <c r="U7" s="41"/>
      <c r="V7" s="42"/>
    </row>
    <row r="8" spans="1:22" s="6" customFormat="1" ht="30" customHeight="1">
      <c r="A8" s="139"/>
      <c r="B8" s="139"/>
      <c r="C8" s="139"/>
      <c r="D8" s="140"/>
      <c r="E8" s="143"/>
      <c r="F8" s="144"/>
      <c r="G8" s="15" t="s">
        <v>144</v>
      </c>
      <c r="H8" s="58"/>
      <c r="I8" s="15" t="s">
        <v>145</v>
      </c>
      <c r="J8" s="58"/>
      <c r="K8" s="15" t="s">
        <v>144</v>
      </c>
      <c r="L8" s="58"/>
      <c r="M8" s="15" t="s">
        <v>145</v>
      </c>
      <c r="N8" s="58"/>
      <c r="O8" s="15" t="s">
        <v>144</v>
      </c>
      <c r="P8" s="58"/>
      <c r="Q8" s="15" t="s">
        <v>145</v>
      </c>
      <c r="R8" s="58"/>
      <c r="S8" s="15" t="s">
        <v>144</v>
      </c>
      <c r="T8" s="58"/>
      <c r="U8" s="15" t="s">
        <v>145</v>
      </c>
      <c r="V8" s="58"/>
    </row>
    <row r="9" spans="1:22" ht="15" customHeight="1">
      <c r="A9" s="59" t="s">
        <v>146</v>
      </c>
      <c r="B9" s="53"/>
      <c r="C9" s="53"/>
      <c r="D9" s="17"/>
      <c r="E9" s="17"/>
      <c r="F9" s="17"/>
      <c r="G9" s="16"/>
      <c r="H9" s="60"/>
      <c r="I9" s="16"/>
      <c r="J9" s="60"/>
      <c r="K9" s="16"/>
      <c r="L9" s="60"/>
      <c r="M9" s="16"/>
      <c r="N9" s="60"/>
      <c r="O9" s="16"/>
      <c r="P9" s="60"/>
      <c r="Q9" s="16"/>
      <c r="R9" s="60"/>
      <c r="S9" s="16"/>
      <c r="T9" s="60"/>
      <c r="U9" s="16"/>
      <c r="V9" s="60"/>
    </row>
    <row r="10" spans="1:22" ht="15" customHeight="1">
      <c r="A10" s="63"/>
      <c r="B10" s="53" t="s">
        <v>147</v>
      </c>
      <c r="C10" s="64"/>
      <c r="D10" s="65" t="s">
        <v>148</v>
      </c>
      <c r="E10" s="70">
        <v>3.1818727304855452E-4</v>
      </c>
      <c r="F10" s="67"/>
      <c r="G10" s="68">
        <f t="shared" ref="G10:G26" si="0">($E10*G$2*G$3/1000)</f>
        <v>3.309147639704967E-5</v>
      </c>
      <c r="H10" s="67"/>
      <c r="I10" s="68">
        <f t="shared" ref="I10:I26" si="1">($E10*G$2*G$4/1000)</f>
        <v>1.6545738198524835E-4</v>
      </c>
      <c r="J10" s="67"/>
      <c r="K10" s="68">
        <f t="shared" ref="K10:K26" si="2">($E10*K$2*K$3/1000)</f>
        <v>3.5955161854486659E-5</v>
      </c>
      <c r="L10" s="67"/>
      <c r="M10" s="68">
        <f t="shared" ref="M10:M26" si="3">($E10*K$2*K$4/1000)</f>
        <v>1.7977580927243332E-4</v>
      </c>
      <c r="N10" s="67"/>
      <c r="O10" s="68">
        <f t="shared" ref="O10:O26" si="4">($E10*O$2*O$3/1000)</f>
        <v>2.1000360021204596E-5</v>
      </c>
      <c r="P10" s="67"/>
      <c r="Q10" s="68">
        <f t="shared" ref="Q10:Q26" si="5">($E10*O$2*O$4/1000)</f>
        <v>1.0500180010602297E-4</v>
      </c>
      <c r="R10" s="67"/>
      <c r="S10" s="68">
        <f t="shared" ref="S10:S26" si="6">($E10*S$2*S$3/1000)</f>
        <v>1.9409423655961824E-5</v>
      </c>
      <c r="T10" s="67"/>
      <c r="U10" s="68">
        <f t="shared" ref="U10:U26" si="7">($E10*S$2*S$4/1000)</f>
        <v>9.7047118279809118E-5</v>
      </c>
      <c r="V10" s="67"/>
    </row>
    <row r="11" spans="1:22" ht="15" customHeight="1">
      <c r="A11" s="63"/>
      <c r="B11" s="53" t="s">
        <v>149</v>
      </c>
      <c r="C11" s="64"/>
      <c r="D11" s="69" t="s">
        <v>150</v>
      </c>
      <c r="E11" s="70">
        <v>1.6000000000000001E-3</v>
      </c>
      <c r="F11" s="67"/>
      <c r="G11" s="68">
        <f t="shared" si="0"/>
        <v>1.6640000000000003E-4</v>
      </c>
      <c r="H11" s="67"/>
      <c r="I11" s="68">
        <f t="shared" si="1"/>
        <v>8.3200000000000006E-4</v>
      </c>
      <c r="J11" s="67"/>
      <c r="K11" s="68">
        <f t="shared" si="2"/>
        <v>1.808E-4</v>
      </c>
      <c r="L11" s="67"/>
      <c r="M11" s="68">
        <f t="shared" si="3"/>
        <v>9.0400000000000018E-4</v>
      </c>
      <c r="N11" s="67"/>
      <c r="O11" s="68">
        <f t="shared" si="4"/>
        <v>1.0560000000000001E-4</v>
      </c>
      <c r="P11" s="67"/>
      <c r="Q11" s="68">
        <f t="shared" si="5"/>
        <v>5.2800000000000004E-4</v>
      </c>
      <c r="R11" s="67"/>
      <c r="S11" s="68">
        <f t="shared" si="6"/>
        <v>9.7599999999999987E-5</v>
      </c>
      <c r="T11" s="67"/>
      <c r="U11" s="68">
        <f t="shared" si="7"/>
        <v>4.8799999999999999E-4</v>
      </c>
      <c r="V11" s="67"/>
    </row>
    <row r="12" spans="1:22" ht="15" customHeight="1">
      <c r="A12" s="63"/>
      <c r="B12" s="53" t="s">
        <v>151</v>
      </c>
      <c r="C12" s="64"/>
      <c r="D12" s="65" t="s">
        <v>152</v>
      </c>
      <c r="E12" s="70">
        <v>3.7389334939055331E-4</v>
      </c>
      <c r="F12" s="67"/>
      <c r="G12" s="68">
        <f t="shared" si="0"/>
        <v>3.8884908336617547E-5</v>
      </c>
      <c r="H12" s="67"/>
      <c r="I12" s="68">
        <f t="shared" si="1"/>
        <v>1.9442454168308774E-4</v>
      </c>
      <c r="J12" s="67"/>
      <c r="K12" s="68">
        <f t="shared" si="2"/>
        <v>4.2249948481132524E-5</v>
      </c>
      <c r="L12" s="67"/>
      <c r="M12" s="68">
        <f t="shared" si="3"/>
        <v>2.1124974240566263E-4</v>
      </c>
      <c r="N12" s="67"/>
      <c r="O12" s="68">
        <f t="shared" si="4"/>
        <v>2.4676961059776519E-5</v>
      </c>
      <c r="P12" s="67"/>
      <c r="Q12" s="68">
        <f t="shared" si="5"/>
        <v>1.2338480529888257E-4</v>
      </c>
      <c r="R12" s="67"/>
      <c r="S12" s="68">
        <f t="shared" si="6"/>
        <v>2.280749431282375E-5</v>
      </c>
      <c r="T12" s="67"/>
      <c r="U12" s="68">
        <f t="shared" si="7"/>
        <v>1.1403747156411875E-4</v>
      </c>
      <c r="V12" s="67"/>
    </row>
    <row r="13" spans="1:22" ht="15" customHeight="1">
      <c r="A13" s="63"/>
      <c r="B13" s="53" t="s">
        <v>153</v>
      </c>
      <c r="C13" s="64"/>
      <c r="D13" s="65" t="s">
        <v>154</v>
      </c>
      <c r="E13" s="70">
        <v>4.7708462766464961E-6</v>
      </c>
      <c r="F13" s="67"/>
      <c r="G13" s="68">
        <f t="shared" si="0"/>
        <v>4.9616801277123559E-7</v>
      </c>
      <c r="H13" s="67"/>
      <c r="I13" s="68">
        <f t="shared" si="1"/>
        <v>2.4808400638561781E-6</v>
      </c>
      <c r="J13" s="67"/>
      <c r="K13" s="68">
        <f t="shared" si="2"/>
        <v>5.3910562926105411E-7</v>
      </c>
      <c r="L13" s="67"/>
      <c r="M13" s="68">
        <f t="shared" si="3"/>
        <v>2.6955281463052704E-6</v>
      </c>
      <c r="N13" s="67"/>
      <c r="O13" s="68">
        <f t="shared" si="4"/>
        <v>3.1487585425866874E-7</v>
      </c>
      <c r="P13" s="67"/>
      <c r="Q13" s="68">
        <f t="shared" si="5"/>
        <v>1.5743792712933436E-6</v>
      </c>
      <c r="R13" s="67"/>
      <c r="S13" s="68">
        <f t="shared" si="6"/>
        <v>2.9102162287543621E-7</v>
      </c>
      <c r="T13" s="67"/>
      <c r="U13" s="68">
        <f t="shared" si="7"/>
        <v>1.4551081143771813E-6</v>
      </c>
      <c r="V13" s="67"/>
    </row>
    <row r="14" spans="1:22" ht="15" customHeight="1">
      <c r="A14" s="63"/>
      <c r="B14" s="53" t="s">
        <v>155</v>
      </c>
      <c r="C14" s="64"/>
      <c r="D14" s="69" t="s">
        <v>156</v>
      </c>
      <c r="E14" s="70">
        <v>1.5E-3</v>
      </c>
      <c r="F14" s="67"/>
      <c r="G14" s="68">
        <f t="shared" si="0"/>
        <v>1.56E-4</v>
      </c>
      <c r="H14" s="67"/>
      <c r="I14" s="68">
        <f t="shared" si="1"/>
        <v>7.7999999999999999E-4</v>
      </c>
      <c r="J14" s="67"/>
      <c r="K14" s="68">
        <f t="shared" si="2"/>
        <v>1.6949999999999997E-4</v>
      </c>
      <c r="L14" s="67"/>
      <c r="M14" s="68">
        <f t="shared" si="3"/>
        <v>8.4750000000000005E-4</v>
      </c>
      <c r="N14" s="67"/>
      <c r="O14" s="68">
        <f t="shared" si="4"/>
        <v>9.8999999999999994E-5</v>
      </c>
      <c r="P14" s="67"/>
      <c r="Q14" s="68">
        <f t="shared" si="5"/>
        <v>4.9499999999999989E-4</v>
      </c>
      <c r="R14" s="67"/>
      <c r="S14" s="68">
        <f t="shared" si="6"/>
        <v>9.1500000000000001E-5</v>
      </c>
      <c r="T14" s="67"/>
      <c r="U14" s="68">
        <f t="shared" si="7"/>
        <v>4.5750000000000001E-4</v>
      </c>
      <c r="V14" s="67"/>
    </row>
    <row r="15" spans="1:22" ht="15" customHeight="1">
      <c r="A15" s="63"/>
      <c r="B15" s="53" t="s">
        <v>157</v>
      </c>
      <c r="C15" s="64"/>
      <c r="D15" s="69" t="s">
        <v>158</v>
      </c>
      <c r="E15" s="70">
        <v>1E-4</v>
      </c>
      <c r="F15" s="67"/>
      <c r="G15" s="68">
        <f t="shared" si="0"/>
        <v>1.0400000000000002E-5</v>
      </c>
      <c r="H15" s="67"/>
      <c r="I15" s="68">
        <f t="shared" si="1"/>
        <v>5.2000000000000004E-5</v>
      </c>
      <c r="J15" s="67"/>
      <c r="K15" s="68">
        <f t="shared" si="2"/>
        <v>1.13E-5</v>
      </c>
      <c r="L15" s="67"/>
      <c r="M15" s="68">
        <f t="shared" si="3"/>
        <v>5.6500000000000011E-5</v>
      </c>
      <c r="N15" s="67"/>
      <c r="O15" s="68">
        <f t="shared" si="4"/>
        <v>6.6000000000000003E-6</v>
      </c>
      <c r="P15" s="67"/>
      <c r="Q15" s="68">
        <f t="shared" si="5"/>
        <v>3.3000000000000003E-5</v>
      </c>
      <c r="R15" s="67"/>
      <c r="S15" s="68">
        <f t="shared" si="6"/>
        <v>6.0999999999999992E-6</v>
      </c>
      <c r="T15" s="67"/>
      <c r="U15" s="68">
        <f t="shared" si="7"/>
        <v>3.0499999999999999E-5</v>
      </c>
      <c r="V15" s="67"/>
    </row>
    <row r="16" spans="1:22" ht="15" customHeight="1">
      <c r="A16" s="63"/>
      <c r="B16" s="53" t="s">
        <v>159</v>
      </c>
      <c r="C16" s="64"/>
      <c r="D16" s="69" t="s">
        <v>160</v>
      </c>
      <c r="E16" s="70">
        <v>4.1000000000000003E-3</v>
      </c>
      <c r="F16" s="67"/>
      <c r="G16" s="68">
        <f t="shared" si="0"/>
        <v>4.2640000000000006E-4</v>
      </c>
      <c r="H16" s="67"/>
      <c r="I16" s="68">
        <f t="shared" si="1"/>
        <v>2.1320000000000002E-3</v>
      </c>
      <c r="J16" s="67"/>
      <c r="K16" s="68">
        <f t="shared" si="2"/>
        <v>4.6330000000000009E-4</v>
      </c>
      <c r="L16" s="67"/>
      <c r="M16" s="68">
        <f t="shared" si="3"/>
        <v>2.3165000000000004E-3</v>
      </c>
      <c r="N16" s="67"/>
      <c r="O16" s="68">
        <f t="shared" si="4"/>
        <v>2.7060000000000002E-4</v>
      </c>
      <c r="P16" s="67"/>
      <c r="Q16" s="68">
        <f t="shared" si="5"/>
        <v>1.353E-3</v>
      </c>
      <c r="R16" s="67"/>
      <c r="S16" s="68">
        <f t="shared" si="6"/>
        <v>2.5010000000000001E-4</v>
      </c>
      <c r="T16" s="67"/>
      <c r="U16" s="68">
        <f t="shared" si="7"/>
        <v>1.2504999999999999E-3</v>
      </c>
      <c r="V16" s="67"/>
    </row>
    <row r="17" spans="1:22" ht="15" customHeight="1">
      <c r="A17" s="63"/>
      <c r="B17" s="73" t="s">
        <v>161</v>
      </c>
      <c r="C17" s="74"/>
      <c r="D17" s="65" t="s">
        <v>162</v>
      </c>
      <c r="E17" s="70">
        <v>1.5751137782235815E-5</v>
      </c>
      <c r="F17" s="67"/>
      <c r="G17" s="68">
        <f t="shared" si="0"/>
        <v>1.6381183293525249E-6</v>
      </c>
      <c r="H17" s="67"/>
      <c r="I17" s="68">
        <f t="shared" si="1"/>
        <v>8.1905916467626248E-6</v>
      </c>
      <c r="J17" s="67"/>
      <c r="K17" s="68">
        <f t="shared" si="2"/>
        <v>1.7798785693926472E-6</v>
      </c>
      <c r="L17" s="67"/>
      <c r="M17" s="68">
        <f t="shared" si="3"/>
        <v>8.8993928469632361E-6</v>
      </c>
      <c r="N17" s="67"/>
      <c r="O17" s="68">
        <f t="shared" si="4"/>
        <v>1.0395750936275637E-6</v>
      </c>
      <c r="P17" s="67"/>
      <c r="Q17" s="68">
        <f t="shared" si="5"/>
        <v>5.1978754681378184E-6</v>
      </c>
      <c r="R17" s="67"/>
      <c r="S17" s="68">
        <f t="shared" si="6"/>
        <v>9.6081940471638474E-7</v>
      </c>
      <c r="T17" s="67"/>
      <c r="U17" s="68">
        <f t="shared" si="7"/>
        <v>4.8040970235819228E-6</v>
      </c>
      <c r="V17" s="67"/>
    </row>
    <row r="18" spans="1:22" ht="15" customHeight="1">
      <c r="A18" s="63"/>
      <c r="B18" s="53" t="s">
        <v>163</v>
      </c>
      <c r="C18" s="64"/>
      <c r="D18" s="69" t="s">
        <v>164</v>
      </c>
      <c r="E18" s="70">
        <v>8.3000000000000001E-3</v>
      </c>
      <c r="F18" s="67"/>
      <c r="G18" s="68">
        <f t="shared" si="0"/>
        <v>8.6320000000000006E-4</v>
      </c>
      <c r="H18" s="67"/>
      <c r="I18" s="68">
        <f t="shared" si="1"/>
        <v>4.3160000000000004E-3</v>
      </c>
      <c r="J18" s="67"/>
      <c r="K18" s="68">
        <f t="shared" si="2"/>
        <v>9.3790000000000019E-4</v>
      </c>
      <c r="L18" s="67"/>
      <c r="M18" s="68">
        <f t="shared" si="3"/>
        <v>4.689500000000001E-3</v>
      </c>
      <c r="N18" s="67"/>
      <c r="O18" s="68">
        <f t="shared" si="4"/>
        <v>5.4779999999999998E-4</v>
      </c>
      <c r="P18" s="67"/>
      <c r="Q18" s="68">
        <f t="shared" si="5"/>
        <v>2.7389999999999997E-3</v>
      </c>
      <c r="R18" s="67"/>
      <c r="S18" s="68">
        <f t="shared" si="6"/>
        <v>5.063E-4</v>
      </c>
      <c r="T18" s="67"/>
      <c r="U18" s="68">
        <f t="shared" si="7"/>
        <v>2.5314999999999999E-3</v>
      </c>
      <c r="V18" s="67"/>
    </row>
    <row r="19" spans="1:22" ht="15" customHeight="1">
      <c r="A19" s="63"/>
      <c r="B19" s="53" t="s">
        <v>165</v>
      </c>
      <c r="C19" s="64"/>
      <c r="D19" s="69" t="s">
        <v>166</v>
      </c>
      <c r="E19" s="70">
        <v>3.0999999999999999E-3</v>
      </c>
      <c r="F19" s="67"/>
      <c r="G19" s="68">
        <f t="shared" si="0"/>
        <v>3.2239999999999998E-4</v>
      </c>
      <c r="H19" s="67"/>
      <c r="I19" s="68">
        <f t="shared" si="1"/>
        <v>1.6119999999999999E-3</v>
      </c>
      <c r="J19" s="67"/>
      <c r="K19" s="68">
        <f t="shared" si="2"/>
        <v>3.503E-4</v>
      </c>
      <c r="L19" s="67"/>
      <c r="M19" s="68">
        <f t="shared" si="3"/>
        <v>1.7514999999999998E-3</v>
      </c>
      <c r="N19" s="67"/>
      <c r="O19" s="68">
        <f t="shared" si="4"/>
        <v>2.0460000000000001E-4</v>
      </c>
      <c r="P19" s="67"/>
      <c r="Q19" s="68">
        <f t="shared" si="5"/>
        <v>1.0229999999999998E-3</v>
      </c>
      <c r="R19" s="67"/>
      <c r="S19" s="68">
        <f t="shared" si="6"/>
        <v>1.8909999999999999E-4</v>
      </c>
      <c r="T19" s="67"/>
      <c r="U19" s="68">
        <f t="shared" si="7"/>
        <v>9.4550000000000005E-4</v>
      </c>
      <c r="V19" s="67"/>
    </row>
    <row r="20" spans="1:22" ht="15" customHeight="1">
      <c r="A20" s="63"/>
      <c r="B20" s="53" t="s">
        <v>167</v>
      </c>
      <c r="C20" s="64"/>
      <c r="D20" s="69" t="s">
        <v>168</v>
      </c>
      <c r="E20" s="70">
        <v>2E-3</v>
      </c>
      <c r="F20" s="67"/>
      <c r="G20" s="68">
        <f t="shared" si="0"/>
        <v>2.0800000000000001E-4</v>
      </c>
      <c r="H20" s="67"/>
      <c r="I20" s="68">
        <f t="shared" si="1"/>
        <v>1.0400000000000001E-3</v>
      </c>
      <c r="J20" s="67"/>
      <c r="K20" s="68">
        <f t="shared" si="2"/>
        <v>2.2600000000000005E-4</v>
      </c>
      <c r="L20" s="67"/>
      <c r="M20" s="68">
        <f t="shared" si="3"/>
        <v>1.1300000000000001E-3</v>
      </c>
      <c r="N20" s="67"/>
      <c r="O20" s="68">
        <f t="shared" si="4"/>
        <v>1.3200000000000001E-4</v>
      </c>
      <c r="P20" s="67"/>
      <c r="Q20" s="68">
        <f t="shared" si="5"/>
        <v>6.6E-4</v>
      </c>
      <c r="R20" s="67"/>
      <c r="S20" s="68">
        <f t="shared" si="6"/>
        <v>1.22E-4</v>
      </c>
      <c r="T20" s="67"/>
      <c r="U20" s="68">
        <f t="shared" si="7"/>
        <v>6.0999999999999997E-4</v>
      </c>
      <c r="V20" s="67"/>
    </row>
    <row r="21" spans="1:22" ht="15" customHeight="1">
      <c r="A21" s="63"/>
      <c r="B21" s="53" t="s">
        <v>169</v>
      </c>
      <c r="C21" s="64"/>
      <c r="D21" s="69" t="s">
        <v>170</v>
      </c>
      <c r="E21" s="70">
        <v>3.8999999999999998E-3</v>
      </c>
      <c r="F21" s="67"/>
      <c r="G21" s="68">
        <f t="shared" si="0"/>
        <v>4.0559999999999994E-4</v>
      </c>
      <c r="H21" s="67"/>
      <c r="I21" s="68">
        <f t="shared" si="1"/>
        <v>2.0279999999999999E-3</v>
      </c>
      <c r="J21" s="67"/>
      <c r="K21" s="68">
        <f t="shared" si="2"/>
        <v>4.4069999999999998E-4</v>
      </c>
      <c r="L21" s="67"/>
      <c r="M21" s="68">
        <f t="shared" si="3"/>
        <v>2.2035000000000002E-3</v>
      </c>
      <c r="N21" s="67"/>
      <c r="O21" s="68">
        <f t="shared" si="4"/>
        <v>2.5739999999999997E-4</v>
      </c>
      <c r="P21" s="67"/>
      <c r="Q21" s="68">
        <f t="shared" si="5"/>
        <v>1.2869999999999999E-3</v>
      </c>
      <c r="R21" s="67"/>
      <c r="S21" s="68">
        <f t="shared" si="6"/>
        <v>2.3790000000000001E-4</v>
      </c>
      <c r="T21" s="67"/>
      <c r="U21" s="68">
        <f t="shared" si="7"/>
        <v>1.1895E-3</v>
      </c>
      <c r="V21" s="67"/>
    </row>
    <row r="22" spans="1:22" ht="15" customHeight="1">
      <c r="A22" s="63"/>
      <c r="B22" s="53" t="s">
        <v>171</v>
      </c>
      <c r="C22" s="64"/>
      <c r="D22" s="65">
        <v>504</v>
      </c>
      <c r="E22" s="70">
        <v>8.4039857312420349E-3</v>
      </c>
      <c r="F22" s="67"/>
      <c r="G22" s="68">
        <f t="shared" si="0"/>
        <v>8.7401451604917171E-4</v>
      </c>
      <c r="H22" s="67"/>
      <c r="I22" s="68">
        <f t="shared" si="1"/>
        <v>4.3700725802458583E-3</v>
      </c>
      <c r="J22" s="67"/>
      <c r="K22" s="68">
        <f t="shared" si="2"/>
        <v>9.4965038763034993E-4</v>
      </c>
      <c r="L22" s="67"/>
      <c r="M22" s="68">
        <f t="shared" si="3"/>
        <v>4.7482519381517501E-3</v>
      </c>
      <c r="N22" s="67"/>
      <c r="O22" s="68">
        <f t="shared" si="4"/>
        <v>5.5466305826197429E-4</v>
      </c>
      <c r="P22" s="67"/>
      <c r="Q22" s="68">
        <f t="shared" si="5"/>
        <v>2.7733152913098713E-3</v>
      </c>
      <c r="R22" s="67"/>
      <c r="S22" s="68">
        <f t="shared" si="6"/>
        <v>5.1264312960576407E-4</v>
      </c>
      <c r="T22" s="67"/>
      <c r="U22" s="68">
        <f t="shared" si="7"/>
        <v>2.5632156480288205E-3</v>
      </c>
      <c r="V22" s="67"/>
    </row>
    <row r="23" spans="1:22" ht="15" customHeight="1">
      <c r="A23" s="63"/>
      <c r="B23" s="53" t="s">
        <v>172</v>
      </c>
      <c r="C23" s="64"/>
      <c r="D23" s="69" t="s">
        <v>173</v>
      </c>
      <c r="E23" s="70">
        <v>2.2000000000000001E-3</v>
      </c>
      <c r="F23" s="67"/>
      <c r="G23" s="68">
        <f t="shared" si="0"/>
        <v>2.288E-4</v>
      </c>
      <c r="H23" s="67"/>
      <c r="I23" s="68">
        <f t="shared" si="1"/>
        <v>1.1440000000000001E-3</v>
      </c>
      <c r="J23" s="67"/>
      <c r="K23" s="68">
        <f t="shared" si="2"/>
        <v>2.4860000000000003E-4</v>
      </c>
      <c r="L23" s="67"/>
      <c r="M23" s="68">
        <f t="shared" si="3"/>
        <v>1.2430000000000002E-3</v>
      </c>
      <c r="N23" s="67"/>
      <c r="O23" s="68">
        <f t="shared" si="4"/>
        <v>1.4520000000000001E-4</v>
      </c>
      <c r="P23" s="67"/>
      <c r="Q23" s="68">
        <f t="shared" si="5"/>
        <v>7.2599999999999997E-4</v>
      </c>
      <c r="R23" s="67"/>
      <c r="S23" s="68">
        <f t="shared" si="6"/>
        <v>1.3419999999999998E-4</v>
      </c>
      <c r="T23" s="67"/>
      <c r="U23" s="68">
        <f t="shared" si="7"/>
        <v>6.7099999999999994E-4</v>
      </c>
      <c r="V23" s="67"/>
    </row>
    <row r="24" spans="1:22" ht="15" customHeight="1">
      <c r="A24" s="63"/>
      <c r="B24" s="53" t="s">
        <v>174</v>
      </c>
      <c r="C24" s="64"/>
      <c r="D24" s="65" t="s">
        <v>175</v>
      </c>
      <c r="E24" s="70">
        <v>4.8013014217323475E-5</v>
      </c>
      <c r="F24" s="67"/>
      <c r="G24" s="68">
        <f t="shared" si="0"/>
        <v>4.9933534786016419E-6</v>
      </c>
      <c r="H24" s="67"/>
      <c r="I24" s="68">
        <f t="shared" si="1"/>
        <v>2.4966767393008206E-5</v>
      </c>
      <c r="J24" s="67"/>
      <c r="K24" s="68">
        <f t="shared" si="2"/>
        <v>5.4254706065575521E-6</v>
      </c>
      <c r="L24" s="67"/>
      <c r="M24" s="68">
        <f t="shared" si="3"/>
        <v>2.7127353032787763E-5</v>
      </c>
      <c r="N24" s="67"/>
      <c r="O24" s="68">
        <f t="shared" si="4"/>
        <v>3.1688589383433492E-6</v>
      </c>
      <c r="P24" s="67"/>
      <c r="Q24" s="68">
        <f t="shared" si="5"/>
        <v>1.5844294691716748E-5</v>
      </c>
      <c r="R24" s="67"/>
      <c r="S24" s="68">
        <f t="shared" si="6"/>
        <v>2.928793867256732E-6</v>
      </c>
      <c r="T24" s="67"/>
      <c r="U24" s="68">
        <f t="shared" si="7"/>
        <v>1.464396933628366E-5</v>
      </c>
      <c r="V24" s="67"/>
    </row>
    <row r="25" spans="1:22" ht="15" customHeight="1">
      <c r="A25" s="63"/>
      <c r="B25" s="53" t="s">
        <v>176</v>
      </c>
      <c r="C25" s="64"/>
      <c r="D25" s="65" t="s">
        <v>177</v>
      </c>
      <c r="E25" s="70">
        <v>2.4009368143584827E-4</v>
      </c>
      <c r="F25" s="67"/>
      <c r="G25" s="68">
        <f t="shared" si="0"/>
        <v>2.4969742869328221E-5</v>
      </c>
      <c r="H25" s="67"/>
      <c r="I25" s="68">
        <f t="shared" si="1"/>
        <v>1.2484871434664111E-4</v>
      </c>
      <c r="J25" s="67"/>
      <c r="K25" s="68">
        <f t="shared" si="2"/>
        <v>2.7130586002250857E-5</v>
      </c>
      <c r="L25" s="67"/>
      <c r="M25" s="68">
        <f t="shared" si="3"/>
        <v>1.3565293001125428E-4</v>
      </c>
      <c r="N25" s="67"/>
      <c r="O25" s="68">
        <f t="shared" si="4"/>
        <v>1.5846182974765988E-5</v>
      </c>
      <c r="P25" s="67"/>
      <c r="Q25" s="68">
        <f t="shared" si="5"/>
        <v>7.9230914873829931E-5</v>
      </c>
      <c r="R25" s="67"/>
      <c r="S25" s="68">
        <f t="shared" si="6"/>
        <v>1.4645714567586742E-5</v>
      </c>
      <c r="T25" s="67"/>
      <c r="U25" s="68">
        <f t="shared" si="7"/>
        <v>7.3228572837933715E-5</v>
      </c>
      <c r="V25" s="67"/>
    </row>
    <row r="26" spans="1:22" ht="15" customHeight="1">
      <c r="A26" s="63"/>
      <c r="B26" s="53" t="s">
        <v>178</v>
      </c>
      <c r="C26" s="64"/>
      <c r="D26" s="65" t="s">
        <v>179</v>
      </c>
      <c r="E26" s="70">
        <v>5.2261769021193245E-3</v>
      </c>
      <c r="F26" s="67"/>
      <c r="G26" s="68">
        <f t="shared" si="0"/>
        <v>5.4352239782040981E-4</v>
      </c>
      <c r="H26" s="67"/>
      <c r="I26" s="68">
        <f t="shared" si="1"/>
        <v>2.7176119891020489E-3</v>
      </c>
      <c r="J26" s="67"/>
      <c r="K26" s="68">
        <f t="shared" si="2"/>
        <v>5.905579899394837E-4</v>
      </c>
      <c r="L26" s="67"/>
      <c r="M26" s="68">
        <f t="shared" si="3"/>
        <v>2.9527899496974187E-3</v>
      </c>
      <c r="N26" s="67"/>
      <c r="O26" s="68">
        <f t="shared" si="4"/>
        <v>3.4492767553987537E-4</v>
      </c>
      <c r="P26" s="67"/>
      <c r="Q26" s="68">
        <f t="shared" si="5"/>
        <v>1.7246383776993767E-3</v>
      </c>
      <c r="R26" s="67"/>
      <c r="S26" s="68">
        <f t="shared" si="6"/>
        <v>3.1879679102927874E-4</v>
      </c>
      <c r="T26" s="67"/>
      <c r="U26" s="68">
        <f t="shared" si="7"/>
        <v>1.5939839551463936E-3</v>
      </c>
      <c r="V26" s="67"/>
    </row>
    <row r="27" spans="1:22" ht="15" customHeight="1">
      <c r="A27" s="59" t="s">
        <v>180</v>
      </c>
      <c r="B27" s="75"/>
      <c r="C27" s="53"/>
      <c r="D27" s="17"/>
      <c r="E27" s="17"/>
      <c r="F27" s="17"/>
      <c r="G27" s="16"/>
      <c r="H27" s="61"/>
      <c r="I27" s="16"/>
      <c r="J27" s="61"/>
      <c r="K27" s="16"/>
      <c r="L27" s="61"/>
      <c r="M27" s="16"/>
      <c r="N27" s="61"/>
      <c r="O27" s="16"/>
      <c r="P27" s="61"/>
      <c r="Q27" s="16"/>
      <c r="R27" s="61"/>
      <c r="S27" s="16"/>
      <c r="T27" s="61"/>
      <c r="U27" s="16"/>
      <c r="V27" s="61"/>
    </row>
    <row r="28" spans="1:22" ht="15" customHeight="1">
      <c r="A28" s="63"/>
      <c r="B28" s="53" t="s">
        <v>181</v>
      </c>
      <c r="C28" s="64"/>
      <c r="D28" s="69" t="s">
        <v>182</v>
      </c>
      <c r="E28" s="71">
        <v>0.21740000000000001</v>
      </c>
      <c r="F28" s="67"/>
      <c r="G28" s="68">
        <f t="shared" ref="G28:G38" si="8">($E28*G$2*G$3/1000+($E28*$E$52*G$2/60/1000)*$E$54-($E28*G$2/1000/60)*$E$54)</f>
        <v>2.2733952800000002E-2</v>
      </c>
      <c r="H28" s="67"/>
      <c r="I28" s="68">
        <f t="shared" ref="I28:I33" si="9">($E28*G$2*G$4/1000+($E28*$E$59*G$2/60/1000)*$E$61-($E28*G$2/1000/60)*$E$61)</f>
        <v>0.1195143456</v>
      </c>
      <c r="J28" s="67"/>
      <c r="K28" s="68">
        <f t="shared" ref="K28:K38" si="10">($E28*K$2*K$3/1000+($E28*$E$52*K$2/60/1000)*$E$54-($E28*K$2/1000/60)*$E$54)</f>
        <v>2.4701314100000007E-2</v>
      </c>
      <c r="L28" s="67"/>
      <c r="M28" s="68">
        <f t="shared" ref="M28:M33" si="11">($E28*K$2*K$4/1000+($E28*$E$59*K$2/60/1000)*$E$61-($E28*K$2/1000/60)*$E$61)</f>
        <v>0.12985693320000002</v>
      </c>
      <c r="N28" s="67"/>
      <c r="O28" s="68">
        <f t="shared" ref="O28:O38" si="12">($E28*O$2*O$3/1000+($E28*$E$52*O$2/60/1000)*$E$54-($E28*O$2/1000/60)*$E$54)</f>
        <v>1.4427316199999997E-2</v>
      </c>
      <c r="P28" s="67"/>
      <c r="Q28" s="68">
        <f t="shared" ref="Q28:Q33" si="13">($E28*O$2*O$4/1000+($E28*$E$59*O$2/60/1000)*$E$61-($E28*O$2/1000/60)*$E$61)</f>
        <v>7.5845642399999996E-2</v>
      </c>
      <c r="R28" s="67"/>
      <c r="S28" s="68">
        <f t="shared" ref="S28:S38" si="14">($E28*S$2*S$3/1000+($E28*$E$52*S$2/60/1000)*$E$54-($E28*S$2/1000/60)*$E$54)</f>
        <v>1.3334337699999999E-2</v>
      </c>
      <c r="T28" s="67"/>
      <c r="U28" s="68">
        <f t="shared" ref="U28:U33" si="15">($E28*S$2*S$4/1000+($E28*$E$59*S$2/60/1000)*$E$61-($E28*S$2/1000/60)*$E$61)</f>
        <v>7.0099760400000002E-2</v>
      </c>
      <c r="V28" s="67"/>
    </row>
    <row r="29" spans="1:22" ht="15" customHeight="1">
      <c r="A29" s="63"/>
      <c r="B29" s="53" t="s">
        <v>183</v>
      </c>
      <c r="C29" s="64"/>
      <c r="D29" s="69" t="s">
        <v>184</v>
      </c>
      <c r="E29" s="71">
        <v>0.7833</v>
      </c>
      <c r="F29" s="67"/>
      <c r="G29" s="68">
        <f t="shared" si="8"/>
        <v>8.1911247600000001E-2</v>
      </c>
      <c r="H29" s="67"/>
      <c r="I29" s="68">
        <f t="shared" si="9"/>
        <v>0.43061447520000001</v>
      </c>
      <c r="J29" s="67"/>
      <c r="K29" s="68">
        <f t="shared" si="10"/>
        <v>8.8999720950000014E-2</v>
      </c>
      <c r="L29" s="67"/>
      <c r="M29" s="68">
        <f t="shared" si="11"/>
        <v>0.46787918940000006</v>
      </c>
      <c r="N29" s="67"/>
      <c r="O29" s="68">
        <f t="shared" si="12"/>
        <v>5.1982137899999996E-2</v>
      </c>
      <c r="P29" s="67"/>
      <c r="Q29" s="68">
        <f t="shared" si="13"/>
        <v>0.27327457079999995</v>
      </c>
      <c r="R29" s="67"/>
      <c r="S29" s="68">
        <f t="shared" si="14"/>
        <v>4.8044097149999999E-2</v>
      </c>
      <c r="T29" s="67"/>
      <c r="U29" s="68">
        <f t="shared" si="15"/>
        <v>0.25257195180000003</v>
      </c>
      <c r="V29" s="67"/>
    </row>
    <row r="30" spans="1:22" ht="15" customHeight="1">
      <c r="A30" s="63"/>
      <c r="B30" s="53" t="s">
        <v>185</v>
      </c>
      <c r="C30" s="64"/>
      <c r="D30" s="69" t="s">
        <v>186</v>
      </c>
      <c r="E30" s="71">
        <v>3.39E-2</v>
      </c>
      <c r="F30" s="67"/>
      <c r="G30" s="68">
        <f t="shared" si="8"/>
        <v>3.5449907999999999E-3</v>
      </c>
      <c r="H30" s="67"/>
      <c r="I30" s="68">
        <f t="shared" si="9"/>
        <v>1.8636321600000002E-2</v>
      </c>
      <c r="J30" s="67"/>
      <c r="K30" s="68">
        <f t="shared" si="10"/>
        <v>3.8517688500000003E-3</v>
      </c>
      <c r="L30" s="67"/>
      <c r="M30" s="68">
        <f t="shared" si="11"/>
        <v>2.0249080200000002E-2</v>
      </c>
      <c r="N30" s="67"/>
      <c r="O30" s="68">
        <f t="shared" si="12"/>
        <v>2.2497057000000001E-3</v>
      </c>
      <c r="P30" s="67"/>
      <c r="Q30" s="68">
        <f t="shared" si="13"/>
        <v>1.18268964E-2</v>
      </c>
      <c r="R30" s="67"/>
      <c r="S30" s="68">
        <f t="shared" si="14"/>
        <v>2.0792734499999995E-3</v>
      </c>
      <c r="T30" s="67"/>
      <c r="U30" s="68">
        <f t="shared" si="15"/>
        <v>1.0930919399999999E-2</v>
      </c>
      <c r="V30" s="67"/>
    </row>
    <row r="31" spans="1:22" ht="15" customHeight="1">
      <c r="A31" s="63"/>
      <c r="B31" s="53" t="s">
        <v>187</v>
      </c>
      <c r="C31" s="64"/>
      <c r="D31" s="69" t="s">
        <v>188</v>
      </c>
      <c r="E31" s="71">
        <v>0.18629999999999999</v>
      </c>
      <c r="F31" s="67"/>
      <c r="G31" s="68">
        <f t="shared" si="8"/>
        <v>1.94817636E-2</v>
      </c>
      <c r="H31" s="67"/>
      <c r="I31" s="68">
        <f t="shared" si="9"/>
        <v>0.10241730719999999</v>
      </c>
      <c r="J31" s="67"/>
      <c r="K31" s="68">
        <f t="shared" si="10"/>
        <v>2.1167685449999998E-2</v>
      </c>
      <c r="L31" s="67"/>
      <c r="M31" s="68">
        <f t="shared" si="11"/>
        <v>0.1112803434</v>
      </c>
      <c r="N31" s="67"/>
      <c r="O31" s="68">
        <f t="shared" si="12"/>
        <v>1.2363426899999998E-2</v>
      </c>
      <c r="P31" s="67"/>
      <c r="Q31" s="68">
        <f t="shared" si="13"/>
        <v>6.4995598799999998E-2</v>
      </c>
      <c r="R31" s="67"/>
      <c r="S31" s="68">
        <f t="shared" si="14"/>
        <v>1.1426803649999999E-2</v>
      </c>
      <c r="T31" s="67"/>
      <c r="U31" s="68">
        <f t="shared" si="15"/>
        <v>6.0071689799999987E-2</v>
      </c>
      <c r="V31" s="67"/>
    </row>
    <row r="32" spans="1:22" ht="15" customHeight="1">
      <c r="A32" s="63"/>
      <c r="B32" s="73" t="s">
        <v>189</v>
      </c>
      <c r="C32" s="74"/>
      <c r="D32" s="65" t="s">
        <v>190</v>
      </c>
      <c r="E32" s="70">
        <v>2.0000000000000001E-4</v>
      </c>
      <c r="F32" s="67"/>
      <c r="G32" s="68">
        <f t="shared" si="8"/>
        <v>2.0914400000000004E-5</v>
      </c>
      <c r="H32" s="67"/>
      <c r="I32" s="68">
        <f t="shared" si="9"/>
        <v>1.0994880000000001E-4</v>
      </c>
      <c r="J32" s="67"/>
      <c r="K32" s="68">
        <f t="shared" si="10"/>
        <v>2.2724299999999999E-5</v>
      </c>
      <c r="L32" s="67"/>
      <c r="M32" s="68">
        <f t="shared" si="11"/>
        <v>1.1946360000000002E-4</v>
      </c>
      <c r="N32" s="67"/>
      <c r="O32" s="68">
        <f t="shared" si="12"/>
        <v>1.3272600000000001E-5</v>
      </c>
      <c r="P32" s="67"/>
      <c r="Q32" s="68">
        <f t="shared" si="13"/>
        <v>6.9775200000000002E-5</v>
      </c>
      <c r="R32" s="67"/>
      <c r="S32" s="68">
        <f t="shared" si="14"/>
        <v>1.2267099999999998E-5</v>
      </c>
      <c r="T32" s="67"/>
      <c r="U32" s="68">
        <f t="shared" si="15"/>
        <v>6.4489199999999999E-5</v>
      </c>
      <c r="V32" s="67"/>
    </row>
    <row r="33" spans="1:22" ht="15" customHeight="1">
      <c r="A33" s="63"/>
      <c r="B33" s="53" t="s">
        <v>191</v>
      </c>
      <c r="C33" s="64"/>
      <c r="D33" s="69" t="s">
        <v>192</v>
      </c>
      <c r="E33" s="71">
        <v>1.09E-2</v>
      </c>
      <c r="F33" s="67"/>
      <c r="G33" s="68">
        <f t="shared" si="8"/>
        <v>1.1398348E-3</v>
      </c>
      <c r="H33" s="67"/>
      <c r="I33" s="68">
        <f t="shared" si="9"/>
        <v>5.9922096000000003E-3</v>
      </c>
      <c r="J33" s="67"/>
      <c r="K33" s="68">
        <f t="shared" si="10"/>
        <v>1.2384743500000002E-3</v>
      </c>
      <c r="L33" s="67"/>
      <c r="M33" s="68">
        <f t="shared" si="11"/>
        <v>6.5107662000000004E-3</v>
      </c>
      <c r="N33" s="67"/>
      <c r="O33" s="68">
        <f t="shared" si="12"/>
        <v>7.2335669999999989E-4</v>
      </c>
      <c r="P33" s="67"/>
      <c r="Q33" s="68">
        <f t="shared" si="13"/>
        <v>3.8027483999999996E-3</v>
      </c>
      <c r="R33" s="67"/>
      <c r="S33" s="68">
        <f t="shared" si="14"/>
        <v>6.6855694999999995E-4</v>
      </c>
      <c r="T33" s="67"/>
      <c r="U33" s="68">
        <f t="shared" si="15"/>
        <v>3.5146613999999998E-3</v>
      </c>
      <c r="V33" s="67"/>
    </row>
    <row r="34" spans="1:22" ht="15" customHeight="1">
      <c r="A34" s="63"/>
      <c r="B34" s="53" t="s">
        <v>193</v>
      </c>
      <c r="C34" s="64"/>
      <c r="D34" s="69" t="s">
        <v>194</v>
      </c>
      <c r="E34" s="70">
        <v>1.7261</v>
      </c>
      <c r="F34" s="67"/>
      <c r="G34" s="68">
        <f>($E34*G$2*G$3/1000+($E34*$E$53*G$2/60/1000)*$E$54-($E34*G$2/1000/60)*$E$54)</f>
        <v>0.18065132453333335</v>
      </c>
      <c r="H34" s="67"/>
      <c r="I34" s="68">
        <f>($E34*G$2*G$4/1000+($E34*$E$60*G$2/60/1000)*$E$61-($E34*G$2/1000/60)*$E$61)</f>
        <v>0.95669207573333348</v>
      </c>
      <c r="J34" s="67"/>
      <c r="K34" s="68">
        <f>($E34*K$2*K$3/1000+($E34*$E$53*K$2/60/1000)*$E$54-($E34*K$2/1000/60)*$E$54)</f>
        <v>0.19628461223333335</v>
      </c>
      <c r="L34" s="67"/>
      <c r="M34" s="68">
        <f>($E34*K$2*K$4/1000+($E34*$E$60*K$2/60/1000)*$E$61-($E34*K$2/1000/60)*$E$61)</f>
        <v>1.0394827361333334</v>
      </c>
      <c r="N34" s="67"/>
      <c r="O34" s="68">
        <f>($E34*O$2*O$3/1000+($E34*$E$53*O$2/60/1000)*$E$54-($E34*O$2/1000/60)*$E$54)</f>
        <v>0.11464410979999999</v>
      </c>
      <c r="P34" s="67"/>
      <c r="Q34" s="68">
        <f>($E34*O$2*O$4/1000+($E34*$E$60*O$2/60/1000)*$E$61-($E34*O$2/1000/60)*$E$61)</f>
        <v>0.60713150959999995</v>
      </c>
      <c r="R34" s="67"/>
      <c r="S34" s="68">
        <f>($E34*S$2*S$3/1000+($E34*$E$53*S$2/60/1000)*$E$54-($E34*S$2/1000/60)*$E$54)</f>
        <v>0.10595894996666665</v>
      </c>
      <c r="T34" s="67"/>
      <c r="U34" s="68">
        <f>($E34*S$2*S$4/1000+($E34*$E$60*S$2/60/1000)*$E$61-($E34*S$2/1000/60)*$E$61)</f>
        <v>0.56113669826666646</v>
      </c>
      <c r="V34" s="67"/>
    </row>
    <row r="35" spans="1:22" ht="15" customHeight="1">
      <c r="A35" s="63"/>
      <c r="B35" s="53" t="s">
        <v>195</v>
      </c>
      <c r="C35" s="64"/>
      <c r="D35" s="69" t="s">
        <v>196</v>
      </c>
      <c r="E35" s="71">
        <v>2.69E-2</v>
      </c>
      <c r="F35" s="67"/>
      <c r="G35" s="68">
        <f t="shared" si="8"/>
        <v>2.8129867999999998E-3</v>
      </c>
      <c r="H35" s="67"/>
      <c r="I35" s="68">
        <f>($E35*G$2*G$4/1000+($E35*$E$59*G$2/60/1000)*$E$61-($E35*G$2/1000/60)*$E$61)</f>
        <v>1.4788113599999998E-2</v>
      </c>
      <c r="J35" s="67"/>
      <c r="K35" s="68">
        <f t="shared" si="10"/>
        <v>3.0564183500000003E-3</v>
      </c>
      <c r="L35" s="67"/>
      <c r="M35" s="68">
        <f t="shared" ref="M35:M38" si="16">($E35*K$2*K$4/1000+($E35*$E$59*K$2/60/1000)*$E$61-($E35*K$2/1000/60)*$E$61)</f>
        <v>1.6067854199999999E-2</v>
      </c>
      <c r="N35" s="67"/>
      <c r="O35" s="68">
        <f t="shared" si="12"/>
        <v>1.7851647000000001E-3</v>
      </c>
      <c r="P35" s="67"/>
      <c r="Q35" s="68">
        <f t="shared" ref="Q35:Q38" si="17">($E35*O$2*O$4/1000+($E35*$E$59*O$2/60/1000)*$E$61-($E35*O$2/1000/60)*$E$61)</f>
        <v>9.3847644000000022E-3</v>
      </c>
      <c r="R35" s="67"/>
      <c r="S35" s="68">
        <f t="shared" si="14"/>
        <v>1.6499249499999998E-3</v>
      </c>
      <c r="T35" s="67"/>
      <c r="U35" s="68">
        <f t="shared" ref="U35:U38" si="18">($E35*S$2*S$4/1000+($E35*$E$59*S$2/60/1000)*$E$61-($E35*S$2/1000/60)*$E$61)</f>
        <v>8.6737974000000006E-3</v>
      </c>
      <c r="V35" s="67"/>
    </row>
    <row r="36" spans="1:22" ht="15" customHeight="1">
      <c r="A36" s="63"/>
      <c r="B36" s="53" t="s">
        <v>197</v>
      </c>
      <c r="C36" s="64"/>
      <c r="D36" s="65" t="s">
        <v>198</v>
      </c>
      <c r="E36" s="70">
        <v>0.47</v>
      </c>
      <c r="F36" s="67"/>
      <c r="G36" s="68">
        <f t="shared" si="8"/>
        <v>4.9148839999999992E-2</v>
      </c>
      <c r="H36" s="67"/>
      <c r="I36" s="68">
        <f>($E36*G$2*G$4/1000+($E36*$E$59*G$2/60/1000)*$E$61-($E36*G$2/1000/60)*$E$61)</f>
        <v>0.25837968</v>
      </c>
      <c r="J36" s="67"/>
      <c r="K36" s="68">
        <f t="shared" si="10"/>
        <v>5.3402104999999991E-2</v>
      </c>
      <c r="L36" s="67"/>
      <c r="M36" s="68">
        <f t="shared" si="16"/>
        <v>0.28073946000000005</v>
      </c>
      <c r="N36" s="67"/>
      <c r="O36" s="68">
        <f t="shared" si="12"/>
        <v>3.1190610000000001E-2</v>
      </c>
      <c r="P36" s="67"/>
      <c r="Q36" s="68">
        <f t="shared" si="17"/>
        <v>0.16397171999999999</v>
      </c>
      <c r="R36" s="67"/>
      <c r="S36" s="68">
        <f t="shared" si="14"/>
        <v>2.8827684999999995E-2</v>
      </c>
      <c r="T36" s="67"/>
      <c r="U36" s="68">
        <f t="shared" si="18"/>
        <v>0.15154962</v>
      </c>
      <c r="V36" s="67"/>
    </row>
    <row r="37" spans="1:22" ht="15" customHeight="1">
      <c r="A37" s="63"/>
      <c r="B37" s="53" t="s">
        <v>199</v>
      </c>
      <c r="C37" s="64"/>
      <c r="D37" s="69" t="s">
        <v>200</v>
      </c>
      <c r="E37" s="71">
        <v>0.10539999999999999</v>
      </c>
      <c r="F37" s="67"/>
      <c r="G37" s="68">
        <f t="shared" si="8"/>
        <v>1.1021888800000001E-2</v>
      </c>
      <c r="H37" s="67"/>
      <c r="I37" s="68">
        <f>($E37*G$2*G$4/1000+($E37*$E$59*G$2/60/1000)*$E$61-($E37*G$2/1000/60)*$E$61)</f>
        <v>5.7943017600000007E-2</v>
      </c>
      <c r="J37" s="67"/>
      <c r="K37" s="68">
        <f t="shared" si="10"/>
        <v>1.1975706099999999E-2</v>
      </c>
      <c r="L37" s="67"/>
      <c r="M37" s="68">
        <f t="shared" si="16"/>
        <v>6.2957317200000001E-2</v>
      </c>
      <c r="N37" s="67"/>
      <c r="O37" s="68">
        <f t="shared" si="12"/>
        <v>6.9946601999999998E-3</v>
      </c>
      <c r="P37" s="67"/>
      <c r="Q37" s="68">
        <f t="shared" si="17"/>
        <v>3.6771530399999988E-2</v>
      </c>
      <c r="R37" s="67"/>
      <c r="S37" s="68">
        <f t="shared" si="14"/>
        <v>6.4647616999999992E-3</v>
      </c>
      <c r="T37" s="67"/>
      <c r="U37" s="68">
        <f t="shared" si="18"/>
        <v>3.3985808399999998E-2</v>
      </c>
      <c r="V37" s="67"/>
    </row>
    <row r="38" spans="1:22" ht="15" customHeight="1">
      <c r="A38" s="63"/>
      <c r="B38" s="53" t="s">
        <v>201</v>
      </c>
      <c r="C38" s="64"/>
      <c r="D38" s="69" t="s">
        <v>202</v>
      </c>
      <c r="E38" s="71">
        <v>4.24E-2</v>
      </c>
      <c r="F38" s="67"/>
      <c r="G38" s="68">
        <f t="shared" si="8"/>
        <v>4.4338528000000006E-3</v>
      </c>
      <c r="H38" s="67"/>
      <c r="I38" s="68">
        <f>($E38*G$2*G$4/1000+($E38*$E$59*G$2/60/1000)*$E$61-($E38*G$2/1000/60)*$E$61)</f>
        <v>2.3309145600000001E-2</v>
      </c>
      <c r="J38" s="67"/>
      <c r="K38" s="68">
        <f t="shared" si="10"/>
        <v>4.8175516000000008E-3</v>
      </c>
      <c r="L38" s="67"/>
      <c r="M38" s="68">
        <f t="shared" si="16"/>
        <v>2.5326283200000004E-2</v>
      </c>
      <c r="N38" s="67"/>
      <c r="O38" s="68">
        <f t="shared" si="12"/>
        <v>2.8137911999999996E-3</v>
      </c>
      <c r="P38" s="67"/>
      <c r="Q38" s="68">
        <f t="shared" si="17"/>
        <v>1.4792342399999998E-2</v>
      </c>
      <c r="R38" s="67"/>
      <c r="S38" s="68">
        <f t="shared" si="14"/>
        <v>2.6006251999999997E-3</v>
      </c>
      <c r="T38" s="67"/>
      <c r="U38" s="68">
        <f t="shared" si="18"/>
        <v>1.3671710399999999E-2</v>
      </c>
      <c r="V38" s="67"/>
    </row>
    <row r="39" spans="1:22" ht="15" customHeight="1">
      <c r="A39" s="59" t="s">
        <v>203</v>
      </c>
      <c r="B39" s="75"/>
      <c r="C39" s="53"/>
      <c r="D39" s="17"/>
      <c r="E39" s="17"/>
      <c r="F39" s="17"/>
      <c r="G39" s="16"/>
      <c r="H39" s="61"/>
      <c r="I39" s="16"/>
      <c r="J39" s="61"/>
      <c r="K39" s="16"/>
      <c r="L39" s="61"/>
      <c r="M39" s="16"/>
      <c r="N39" s="61"/>
      <c r="O39" s="16"/>
      <c r="P39" s="61"/>
      <c r="Q39" s="16"/>
      <c r="R39" s="61"/>
      <c r="S39" s="16"/>
      <c r="T39" s="61"/>
      <c r="U39" s="16"/>
      <c r="V39" s="61"/>
    </row>
    <row r="40" spans="1:22" ht="15" customHeight="1">
      <c r="A40" s="63"/>
      <c r="B40" s="53" t="s">
        <v>204</v>
      </c>
      <c r="C40" s="64"/>
      <c r="D40" s="69" t="s">
        <v>205</v>
      </c>
      <c r="E40" s="71">
        <v>0.8</v>
      </c>
      <c r="F40" s="67"/>
      <c r="G40" s="68">
        <f>($E40*G$2*G$3/1000+($E40*$E$52*G$2/60/1000)*$E$54-($E40*G$2/1000/60)*$E$54)</f>
        <v>8.3657599999999999E-2</v>
      </c>
      <c r="H40" s="67"/>
      <c r="I40" s="68">
        <f>($E40*G$2*G$4/1000+($E40*$E$59*G$2/60/1000)*$E$61-($E40*G$2/1000/60)*$E$61)</f>
        <v>0.4397952</v>
      </c>
      <c r="J40" s="67"/>
      <c r="K40" s="68">
        <f>($E40*K$2*K$3/1000+($E40*$E$52*K$2/60/1000)*$E$54-($E40*K$2/1000/60)*$E$54)</f>
        <v>9.0897200000000011E-2</v>
      </c>
      <c r="L40" s="67"/>
      <c r="M40" s="68">
        <f>($E40*K$2*K$4/1000+($E40*$E$59*K$2/60/1000)*$E$61-($E40*K$2/1000/60)*$E$61)</f>
        <v>0.47785440000000007</v>
      </c>
      <c r="N40" s="67"/>
      <c r="O40" s="68">
        <f>($E40*O$2*O$3/1000+($E40*$E$52*O$2/60/1000)*$E$54-($E40*O$2/1000/60)*$E$54)</f>
        <v>5.309040000000001E-2</v>
      </c>
      <c r="P40" s="67"/>
      <c r="Q40" s="68">
        <f>($E40*O$2*O$4/1000+($E40*$E$59*O$2/60/1000)*$E$61-($E40*O$2/1000/60)*$E$61)</f>
        <v>0.27910079999999998</v>
      </c>
      <c r="R40" s="67"/>
      <c r="S40" s="68">
        <f>($E40*S$2*S$3/1000+($E40*$E$52*S$2/60/1000)*$E$54-($E40*S$2/1000/60)*$E$54)</f>
        <v>4.9068399999999991E-2</v>
      </c>
      <c r="T40" s="67"/>
      <c r="U40" s="68">
        <f>($E40*S$2*S$4/1000+($E40*$E$59*S$2/60/1000)*$E$61-($E40*S$2/1000/60)*$E$61)</f>
        <v>0.25795680000000004</v>
      </c>
      <c r="V40" s="67"/>
    </row>
    <row r="41" spans="1:22" ht="15" customHeight="1">
      <c r="A41" s="63"/>
      <c r="B41" s="53" t="s">
        <v>206</v>
      </c>
      <c r="C41" s="64"/>
      <c r="D41" s="69" t="s">
        <v>207</v>
      </c>
      <c r="E41" s="71">
        <v>0.18629999999999999</v>
      </c>
      <c r="F41" s="67"/>
      <c r="G41" s="68">
        <f>($E41*G$2*G$3/1000+($E41*$E$52*G$2/60/1000)*$E$54-($E41*G$2/1000/60)*$E$54)</f>
        <v>1.94817636E-2</v>
      </c>
      <c r="H41" s="67"/>
      <c r="I41" s="68">
        <f>($E41*G$2*G$4/1000+($E41*$E$59*G$2/60/1000)*$E$61-($E41*G$2/1000/60)*$E$61)</f>
        <v>0.10241730719999999</v>
      </c>
      <c r="J41" s="67"/>
      <c r="K41" s="68">
        <f>($E41*K$2*K$3/1000+($E41*$E$52*K$2/60/1000)*$E$54-($E41*K$2/1000/60)*$E$54)</f>
        <v>2.1167685449999998E-2</v>
      </c>
      <c r="L41" s="67"/>
      <c r="M41" s="68">
        <f>($E41*K$2*K$4/1000+($E41*$E$59*K$2/60/1000)*$E$61-($E41*K$2/1000/60)*$E$61)</f>
        <v>0.1112803434</v>
      </c>
      <c r="N41" s="67"/>
      <c r="O41" s="68">
        <f>($E41*O$2*O$3/1000+($E41*$E$52*O$2/60/1000)*$E$54-($E41*O$2/1000/60)*$E$54)</f>
        <v>1.2363426899999998E-2</v>
      </c>
      <c r="P41" s="67"/>
      <c r="Q41" s="68">
        <f>($E41*O$2*O$4/1000+($E41*$E$59*O$2/60/1000)*$E$61-($E41*O$2/1000/60)*$E$61)</f>
        <v>6.4995598799999998E-2</v>
      </c>
      <c r="R41" s="67"/>
      <c r="S41" s="68">
        <f>($E41*S$2*S$3/1000+($E41*$E$52*S$2/60/1000)*$E$54-($E41*S$2/1000/60)*$E$54)</f>
        <v>1.1426803649999999E-2</v>
      </c>
      <c r="T41" s="67"/>
      <c r="U41" s="68">
        <f>($E41*S$2*S$4/1000+($E41*$E$59*S$2/60/1000)*$E$61-($E41*S$2/1000/60)*$E$61)</f>
        <v>6.0071689799999987E-2</v>
      </c>
      <c r="V41" s="67"/>
    </row>
    <row r="42" spans="1:22" ht="15" customHeight="1">
      <c r="A42" s="59" t="s">
        <v>208</v>
      </c>
      <c r="B42" s="75"/>
      <c r="C42" s="53"/>
      <c r="D42" s="17"/>
      <c r="E42" s="17"/>
      <c r="F42" s="17"/>
      <c r="G42" s="16"/>
      <c r="H42" s="61"/>
      <c r="I42" s="16"/>
      <c r="J42" s="61"/>
      <c r="K42" s="16"/>
      <c r="L42" s="61"/>
      <c r="M42" s="16"/>
      <c r="N42" s="61"/>
      <c r="O42" s="16"/>
      <c r="P42" s="61"/>
      <c r="Q42" s="16"/>
      <c r="R42" s="61"/>
      <c r="S42" s="16"/>
      <c r="T42" s="61"/>
      <c r="U42" s="16"/>
      <c r="V42" s="61"/>
    </row>
    <row r="43" spans="1:22" ht="15" customHeight="1">
      <c r="A43" s="63"/>
      <c r="B43" s="53" t="s">
        <v>209</v>
      </c>
      <c r="C43" s="64"/>
      <c r="D43" s="65" t="s">
        <v>210</v>
      </c>
      <c r="E43" s="70">
        <v>3.5200000000000002E-5</v>
      </c>
      <c r="F43" s="67"/>
      <c r="G43" s="68">
        <f t="shared" ref="G43:G45" si="19">($E43*G$2*G$3/1000+($E43*$E$52*G$2/60/1000)*$E$54-($E43*G$2/1000/60)*$E$54)</f>
        <v>3.6809344000000005E-6</v>
      </c>
      <c r="H43" s="67"/>
      <c r="I43" s="68">
        <f t="shared" ref="I43:I45" si="20">($E43*G$2*G$4/1000+($E43*$E$59*G$2/60/1000)*$E$61-($E43*G$2/1000/60)*$E$61)</f>
        <v>1.9350988800000002E-5</v>
      </c>
      <c r="J43" s="67"/>
      <c r="K43" s="68">
        <f t="shared" ref="K43:K45" si="21">($E43*K$2*K$3/1000+($E43*$E$52*K$2/60/1000)*$E$54-($E43*K$2/1000/60)*$E$54)</f>
        <v>3.999476800000001E-6</v>
      </c>
      <c r="L43" s="67"/>
      <c r="M43" s="68">
        <f t="shared" ref="M43:M45" si="22">($E43*K$2*K$4/1000+($E43*$E$59*K$2/60/1000)*$E$61-($E43*K$2/1000/60)*$E$61)</f>
        <v>2.1025593600000005E-5</v>
      </c>
      <c r="N43" s="67"/>
      <c r="O43" s="68">
        <f t="shared" ref="O43:O45" si="23">($E43*O$2*O$3/1000+($E43*$E$52*O$2/60/1000)*$E$54-($E43*O$2/1000/60)*$E$54)</f>
        <v>2.3359775999999998E-6</v>
      </c>
      <c r="P43" s="67"/>
      <c r="Q43" s="68">
        <f t="shared" ref="Q43:Q45" si="24">($E43*O$2*O$4/1000+($E43*$E$59*O$2/60/1000)*$E$61-($E43*O$2/1000/60)*$E$61)</f>
        <v>1.2280435200000001E-5</v>
      </c>
      <c r="R43" s="67"/>
      <c r="S43" s="68">
        <f t="shared" ref="S43:S45" si="25">($E43*S$2*S$3/1000+($E43*$E$52*S$2/60/1000)*$E$54-($E43*S$2/1000/60)*$E$54)</f>
        <v>2.1590095999999997E-6</v>
      </c>
      <c r="T43" s="67"/>
      <c r="U43" s="68">
        <f t="shared" ref="U43:U45" si="26">($E43*S$2*S$4/1000+($E43*$E$59*S$2/60/1000)*$E$61-($E43*S$2/1000/60)*$E$61)</f>
        <v>1.13500992E-5</v>
      </c>
      <c r="V43" s="67"/>
    </row>
    <row r="44" spans="1:22" ht="15" customHeight="1">
      <c r="A44" s="63"/>
      <c r="B44" s="53" t="s">
        <v>211</v>
      </c>
      <c r="C44" s="64"/>
      <c r="D44" s="65" t="s">
        <v>212</v>
      </c>
      <c r="E44" s="70">
        <v>1.9699999999999999E-2</v>
      </c>
      <c r="F44" s="67"/>
      <c r="G44" s="68">
        <f t="shared" si="19"/>
        <v>2.0600684000000001E-3</v>
      </c>
      <c r="H44" s="67"/>
      <c r="I44" s="68">
        <f t="shared" si="20"/>
        <v>1.0829956799999998E-2</v>
      </c>
      <c r="J44" s="67"/>
      <c r="K44" s="68">
        <f t="shared" si="21"/>
        <v>2.2383435500000002E-3</v>
      </c>
      <c r="L44" s="67"/>
      <c r="M44" s="68">
        <f t="shared" si="22"/>
        <v>1.1767164599999999E-2</v>
      </c>
      <c r="N44" s="67"/>
      <c r="O44" s="68">
        <f t="shared" si="23"/>
        <v>1.3073511E-3</v>
      </c>
      <c r="P44" s="67"/>
      <c r="Q44" s="68">
        <f t="shared" si="24"/>
        <v>6.8728571999999996E-3</v>
      </c>
      <c r="R44" s="67"/>
      <c r="S44" s="68">
        <f t="shared" si="25"/>
        <v>1.2083093499999998E-3</v>
      </c>
      <c r="T44" s="67"/>
      <c r="U44" s="68">
        <f t="shared" si="26"/>
        <v>6.3521861999999993E-3</v>
      </c>
      <c r="V44" s="67"/>
    </row>
    <row r="45" spans="1:22" ht="15" customHeight="1">
      <c r="A45" s="63"/>
      <c r="B45" s="53" t="s">
        <v>213</v>
      </c>
      <c r="C45" s="64"/>
      <c r="D45" s="65">
        <v>401</v>
      </c>
      <c r="E45" s="70">
        <v>3.6200000000000003E-2</v>
      </c>
      <c r="F45" s="67"/>
      <c r="G45" s="68">
        <f t="shared" si="19"/>
        <v>3.7855063999999998E-3</v>
      </c>
      <c r="H45" s="67"/>
      <c r="I45" s="68">
        <f t="shared" si="20"/>
        <v>1.9900732800000001E-2</v>
      </c>
      <c r="J45" s="67"/>
      <c r="K45" s="68">
        <f t="shared" si="21"/>
        <v>4.1130983000000013E-3</v>
      </c>
      <c r="L45" s="67"/>
      <c r="M45" s="68">
        <f t="shared" si="22"/>
        <v>2.1622911600000003E-2</v>
      </c>
      <c r="N45" s="67"/>
      <c r="O45" s="68">
        <f t="shared" si="23"/>
        <v>2.4023405999999995E-3</v>
      </c>
      <c r="P45" s="67"/>
      <c r="Q45" s="68">
        <f t="shared" si="24"/>
        <v>1.26293112E-2</v>
      </c>
      <c r="R45" s="67"/>
      <c r="S45" s="68">
        <f t="shared" si="25"/>
        <v>2.2203450999999999E-3</v>
      </c>
      <c r="T45" s="67"/>
      <c r="U45" s="68">
        <f t="shared" si="26"/>
        <v>1.16725452E-2</v>
      </c>
      <c r="V45" s="67"/>
    </row>
    <row r="46" spans="1:22" ht="15" customHeight="1">
      <c r="A46" s="59" t="s">
        <v>214</v>
      </c>
      <c r="B46" s="75"/>
      <c r="C46" s="53"/>
      <c r="D46" s="17"/>
      <c r="E46" s="61"/>
      <c r="F46" s="17"/>
      <c r="G46" s="16"/>
      <c r="H46" s="61"/>
      <c r="I46" s="16"/>
      <c r="J46" s="61"/>
      <c r="K46" s="16"/>
      <c r="L46" s="61"/>
      <c r="M46" s="16"/>
      <c r="N46" s="61"/>
      <c r="O46" s="16"/>
      <c r="P46" s="61"/>
      <c r="Q46" s="16"/>
      <c r="R46" s="61"/>
      <c r="S46" s="16"/>
      <c r="T46" s="61"/>
      <c r="U46" s="16"/>
      <c r="V46" s="61"/>
    </row>
    <row r="47" spans="1:22" ht="15" customHeight="1">
      <c r="A47" s="63"/>
      <c r="B47" s="53" t="s">
        <v>215</v>
      </c>
      <c r="C47" s="64"/>
      <c r="D47" s="78">
        <v>200</v>
      </c>
      <c r="E47" s="79">
        <v>33.5</v>
      </c>
      <c r="F47" s="67"/>
      <c r="G47" s="68">
        <f>($E47*G$2*G$3/1000+($E47*$E$52*G$2/60/1000)*$E$54-($E47*G$2/1000/60)*$E$54)</f>
        <v>3.5031620000000006</v>
      </c>
      <c r="H47" s="67"/>
      <c r="I47" s="68">
        <f>($E47*G$2*G$4/1000+($E47*$E$59*G$2/60/1000)*$E$61-($E47*G$2/1000/60)*$E$61)</f>
        <v>18.416424000000003</v>
      </c>
      <c r="J47" s="67"/>
      <c r="K47" s="68">
        <f>($E47*K$2*K$3/1000+($E47*$E$52*K$2/60/1000)*$E$54-($E47*K$2/1000/60)*$E$54)</f>
        <v>3.8063202499999997</v>
      </c>
      <c r="L47" s="67"/>
      <c r="M47" s="68">
        <f>($E47*K$2*K$4/1000+($E47*$E$59*K$2/60/1000)*$E$61-($E47*K$2/1000/60)*$E$61)</f>
        <v>20.010152999999995</v>
      </c>
      <c r="N47" s="67"/>
      <c r="O47" s="68">
        <f>($E47*O$2*O$3/1000+($E47*$E$52*O$2/60/1000)*$E$54-($E47*O$2/1000/60)*$E$54)</f>
        <v>2.2231605000000001</v>
      </c>
      <c r="P47" s="67"/>
      <c r="Q47" s="68">
        <f>($E47*O$2*O$4/1000+($E47*$E$59*O$2/60/1000)*$E$61-($E47*O$2/1000/60)*$E$61)</f>
        <v>11.687346</v>
      </c>
      <c r="R47" s="67"/>
      <c r="S47" s="68">
        <f>($E47*S$2*S$3/1000+($E47*$E$52*S$2/60/1000)*$E$54-($E47*S$2/1000/60)*$E$54)</f>
        <v>2.0547392499999999</v>
      </c>
      <c r="T47" s="67"/>
      <c r="U47" s="68">
        <f>($E47*S$2*S$4/1000+($E47*$E$59*S$2/60/1000)*$E$61-($E47*S$2/1000/60)*$E$61)</f>
        <v>10.801940999999999</v>
      </c>
      <c r="V47" s="67"/>
    </row>
    <row r="48" spans="1:22" ht="15" customHeight="1">
      <c r="A48" s="22" t="s">
        <v>216</v>
      </c>
      <c r="B48" s="26"/>
      <c r="C48" s="108"/>
      <c r="D48" s="109"/>
      <c r="E48" s="109"/>
      <c r="F48" s="110"/>
      <c r="G48" s="33"/>
      <c r="H48" s="33"/>
      <c r="I48" s="33"/>
      <c r="J48" s="33"/>
      <c r="K48" s="33"/>
      <c r="L48" s="33"/>
      <c r="M48" s="33"/>
      <c r="N48" s="33"/>
      <c r="O48" s="33"/>
      <c r="P48" s="33"/>
      <c r="Q48" s="33"/>
      <c r="R48" s="33"/>
      <c r="S48" s="33"/>
      <c r="T48" s="33"/>
      <c r="U48" s="33"/>
      <c r="V48" s="33"/>
    </row>
    <row r="49" spans="1:22" s="5" customFormat="1" ht="15" customHeight="1">
      <c r="A49" s="28" t="s">
        <v>289</v>
      </c>
      <c r="B49" s="29"/>
      <c r="C49" s="26"/>
      <c r="D49" s="27"/>
      <c r="E49" s="27"/>
      <c r="F49" s="27"/>
      <c r="G49" s="27"/>
      <c r="H49" s="27"/>
      <c r="I49" s="27"/>
      <c r="J49" s="27"/>
      <c r="K49" s="27"/>
      <c r="L49" s="27"/>
      <c r="M49" s="27"/>
      <c r="N49" s="27"/>
      <c r="O49" s="27"/>
      <c r="P49" s="27"/>
      <c r="Q49" s="27"/>
      <c r="R49" s="27"/>
      <c r="S49" s="27"/>
      <c r="T49" s="27"/>
      <c r="U49" s="27"/>
      <c r="V49" s="27"/>
    </row>
    <row r="50" spans="1:22" s="5" customFormat="1" ht="15" customHeight="1">
      <c r="A50" s="30" t="str">
        <f ca="1">"("&amp;CHAR((ROW()-MATCH("Notes",A:A,FALSE)-COUNTIF(INDIRECT(ADDRESS(MATCH("Notes",A:A,FALSE),COLUMN())):INDIRECT(ADDRESS(ROW()-1,COLUMN())),""))+95)&amp;")"</f>
        <v>(a)</v>
      </c>
      <c r="B50" s="26" t="s">
        <v>284</v>
      </c>
      <c r="C50" s="26"/>
      <c r="D50" s="27"/>
      <c r="E50" s="27"/>
      <c r="F50" s="27"/>
      <c r="G50" s="27"/>
      <c r="H50" s="27"/>
      <c r="I50" s="27"/>
      <c r="J50" s="27"/>
      <c r="K50" s="27"/>
      <c r="L50" s="27"/>
      <c r="M50" s="27"/>
      <c r="N50" s="27"/>
      <c r="O50" s="27"/>
      <c r="P50" s="27"/>
      <c r="Q50" s="27"/>
      <c r="R50" s="26" t="str">
        <f ca="1">$A$55&amp;", "&amp;$A$56</f>
        <v>(b), (c)</v>
      </c>
      <c r="S50" s="27"/>
      <c r="T50" s="27"/>
      <c r="U50" s="27"/>
      <c r="V50" s="27"/>
    </row>
    <row r="51" spans="1:22" s="5" customFormat="1" ht="15" customHeight="1">
      <c r="A51" s="30"/>
      <c r="B51" s="31" t="s">
        <v>285</v>
      </c>
      <c r="C51" s="26"/>
      <c r="D51" s="27"/>
      <c r="E51" s="27"/>
      <c r="F51" s="27"/>
      <c r="G51" s="27"/>
      <c r="H51" s="27"/>
      <c r="I51" s="27"/>
      <c r="J51" s="27"/>
      <c r="K51" s="27"/>
      <c r="L51" s="27"/>
      <c r="M51" s="27"/>
      <c r="N51" s="27"/>
      <c r="O51" s="27"/>
      <c r="P51" s="27"/>
      <c r="Q51" s="27"/>
      <c r="R51" s="27" t="str">
        <f ca="1">$A$67</f>
        <v>(3)</v>
      </c>
      <c r="S51" s="27"/>
      <c r="T51" s="27"/>
      <c r="U51" s="27"/>
      <c r="V51" s="27"/>
    </row>
    <row r="52" spans="1:22" s="5" customFormat="1" ht="15" customHeight="1">
      <c r="A52" s="30"/>
      <c r="B52" s="26"/>
      <c r="C52" s="27"/>
      <c r="D52" s="32" t="s">
        <v>221</v>
      </c>
      <c r="E52" s="27">
        <v>4.3</v>
      </c>
      <c r="F52" s="27" t="str">
        <f ca="1">$A$68</f>
        <v>(4)</v>
      </c>
      <c r="G52" s="27"/>
      <c r="H52" s="27"/>
      <c r="I52" s="27"/>
      <c r="J52" s="27"/>
      <c r="K52" s="27"/>
      <c r="L52" s="27"/>
      <c r="M52" s="27"/>
      <c r="N52" s="27"/>
      <c r="O52" s="27"/>
      <c r="P52" s="27"/>
      <c r="Q52" s="27"/>
      <c r="R52" s="27"/>
      <c r="S52" s="27"/>
      <c r="T52" s="27"/>
      <c r="U52" s="27"/>
      <c r="V52" s="27"/>
    </row>
    <row r="53" spans="1:22" s="5" customFormat="1" ht="15" customHeight="1">
      <c r="A53" s="30"/>
      <c r="B53" s="26"/>
      <c r="C53" s="27"/>
      <c r="D53" s="32" t="s">
        <v>222</v>
      </c>
      <c r="E53" s="27">
        <v>4.8</v>
      </c>
      <c r="F53" s="27" t="str">
        <f ca="1">$A$68</f>
        <v>(4)</v>
      </c>
      <c r="G53" s="27"/>
      <c r="H53" s="27"/>
      <c r="I53" s="27"/>
      <c r="J53" s="27"/>
      <c r="K53" s="27"/>
      <c r="L53" s="27"/>
      <c r="M53" s="27"/>
      <c r="N53" s="27"/>
      <c r="O53" s="27"/>
      <c r="P53" s="27"/>
      <c r="Q53" s="27"/>
      <c r="R53" s="27"/>
      <c r="S53" s="27"/>
      <c r="T53" s="27"/>
      <c r="U53" s="27"/>
      <c r="V53" s="27"/>
    </row>
    <row r="54" spans="1:22" s="5" customFormat="1" ht="15" customHeight="1">
      <c r="A54" s="30"/>
      <c r="B54" s="26"/>
      <c r="C54" s="27"/>
      <c r="D54" s="32" t="s">
        <v>223</v>
      </c>
      <c r="E54" s="27">
        <v>1</v>
      </c>
      <c r="F54" s="27" t="str">
        <f ca="1">$A$70</f>
        <v>(5)</v>
      </c>
      <c r="G54" s="27"/>
      <c r="H54" s="27"/>
      <c r="I54" s="27"/>
      <c r="J54" s="27"/>
      <c r="K54" s="27"/>
      <c r="L54" s="27"/>
      <c r="M54" s="27"/>
      <c r="N54" s="27"/>
      <c r="O54" s="27"/>
      <c r="P54" s="27"/>
      <c r="Q54" s="27"/>
      <c r="R54" s="27"/>
      <c r="S54" s="27"/>
      <c r="T54" s="27"/>
      <c r="U54" s="27"/>
      <c r="V54" s="27"/>
    </row>
    <row r="55" spans="1:22" s="5" customFormat="1" ht="15" customHeight="1">
      <c r="A55" s="30" t="str">
        <f ca="1">"("&amp;CHAR((ROW()-MATCH("Notes",A:A,FALSE)-COUNTIF(INDIRECT(ADDRESS(MATCH("Notes",A:A,FALSE),COLUMN())):INDIRECT(ADDRESS(ROW()-1,COLUMN())),""))+95)&amp;")"</f>
        <v>(b)</v>
      </c>
      <c r="B55" s="26" t="s">
        <v>224</v>
      </c>
      <c r="C55" s="26"/>
      <c r="D55" s="27"/>
      <c r="E55" s="27"/>
      <c r="F55" s="27"/>
      <c r="G55" s="27"/>
      <c r="H55" s="27"/>
      <c r="I55" s="27"/>
      <c r="J55" s="27"/>
      <c r="K55" s="27"/>
      <c r="L55" s="27"/>
      <c r="M55" s="27"/>
      <c r="N55" s="27"/>
      <c r="O55" s="27"/>
      <c r="P55" s="27"/>
      <c r="Q55" s="93"/>
      <c r="R55" s="27"/>
      <c r="S55" s="27"/>
      <c r="T55" s="27"/>
      <c r="U55" s="27"/>
      <c r="V55" s="27"/>
    </row>
    <row r="56" spans="1:22" s="5" customFormat="1" ht="15" customHeight="1">
      <c r="A56" s="30" t="str">
        <f ca="1">"("&amp;CHAR((ROW()-MATCH("Notes",A:A,FALSE)-COUNTIF(INDIRECT(ADDRESS(MATCH("Notes",A:A,FALSE),COLUMN())):INDIRECT(ADDRESS(ROW()-1,COLUMN())),""))+95)&amp;")"</f>
        <v>(c)</v>
      </c>
      <c r="B56" s="26" t="s">
        <v>225</v>
      </c>
      <c r="C56" s="26"/>
      <c r="D56" s="27"/>
      <c r="E56" s="27"/>
      <c r="F56" s="27"/>
      <c r="G56" s="27"/>
      <c r="H56" s="27"/>
      <c r="I56" s="27"/>
      <c r="J56" s="27"/>
      <c r="K56" s="27"/>
      <c r="L56" s="27"/>
      <c r="M56" s="27"/>
      <c r="N56" s="27"/>
      <c r="O56" s="27"/>
      <c r="P56" s="27"/>
      <c r="Q56" s="93"/>
      <c r="R56" s="27"/>
      <c r="S56" s="27"/>
      <c r="T56" s="27"/>
      <c r="U56" s="27"/>
      <c r="V56" s="27"/>
    </row>
    <row r="57" spans="1:22" s="5" customFormat="1" ht="15" customHeight="1">
      <c r="A57" s="30" t="str">
        <f ca="1">"("&amp;CHAR((ROW()-MATCH("Notes",A:A,FALSE)-COUNTIF(INDIRECT(ADDRESS(MATCH("Notes",A:A,FALSE),COLUMN())):INDIRECT(ADDRESS(ROW()-1,COLUMN())),""))+95)&amp;")"</f>
        <v>(d)</v>
      </c>
      <c r="B57" s="26" t="s">
        <v>286</v>
      </c>
      <c r="C57" s="26"/>
      <c r="D57" s="27"/>
      <c r="E57" s="27"/>
      <c r="F57" s="27"/>
      <c r="G57" s="27"/>
      <c r="H57" s="27"/>
      <c r="I57" s="27"/>
      <c r="J57" s="27"/>
      <c r="K57" s="27"/>
      <c r="L57" s="27"/>
      <c r="M57" s="27"/>
      <c r="N57" s="27"/>
      <c r="O57" s="27"/>
      <c r="P57" s="27"/>
      <c r="Q57" s="27"/>
      <c r="R57" s="26" t="str">
        <f ca="1">$A$55&amp;", "&amp;$A$56</f>
        <v>(b), (c)</v>
      </c>
      <c r="S57" s="27"/>
      <c r="T57" s="27"/>
      <c r="U57" s="27"/>
      <c r="V57" s="27"/>
    </row>
    <row r="58" spans="1:22" s="5" customFormat="1" ht="15" customHeight="1">
      <c r="A58" s="30"/>
      <c r="B58" s="31" t="s">
        <v>287</v>
      </c>
      <c r="C58" s="26"/>
      <c r="D58" s="27"/>
      <c r="E58" s="27"/>
      <c r="F58" s="27"/>
      <c r="G58" s="27"/>
      <c r="H58" s="27"/>
      <c r="I58" s="27"/>
      <c r="J58" s="27"/>
      <c r="K58" s="27"/>
      <c r="L58" s="27"/>
      <c r="M58" s="27"/>
      <c r="N58" s="27"/>
      <c r="O58" s="27"/>
      <c r="P58" s="27"/>
      <c r="Q58" s="27"/>
      <c r="R58" s="27" t="str">
        <f ca="1">$A$67</f>
        <v>(3)</v>
      </c>
      <c r="S58" s="27"/>
      <c r="T58" s="27"/>
      <c r="U58" s="27"/>
      <c r="V58" s="27"/>
    </row>
    <row r="59" spans="1:22" s="5" customFormat="1" ht="15" customHeight="1">
      <c r="A59" s="27"/>
      <c r="B59" s="26"/>
      <c r="C59" s="27"/>
      <c r="D59" s="32" t="s">
        <v>221</v>
      </c>
      <c r="E59" s="27">
        <v>4.3</v>
      </c>
      <c r="F59" s="27" t="str">
        <f ca="1">$A$68</f>
        <v>(4)</v>
      </c>
      <c r="G59" s="27"/>
      <c r="H59" s="27"/>
      <c r="I59" s="27"/>
      <c r="J59" s="27"/>
      <c r="K59" s="27"/>
      <c r="L59" s="27"/>
      <c r="M59" s="27"/>
      <c r="N59" s="33"/>
      <c r="O59" s="27"/>
      <c r="P59" s="27"/>
      <c r="Q59" s="27"/>
      <c r="R59" s="27"/>
      <c r="S59" s="27"/>
      <c r="T59" s="27"/>
      <c r="U59" s="27"/>
      <c r="V59" s="27"/>
    </row>
    <row r="60" spans="1:22" s="5" customFormat="1" ht="15" customHeight="1">
      <c r="A60" s="30"/>
      <c r="B60" s="26"/>
      <c r="C60" s="27"/>
      <c r="D60" s="32" t="s">
        <v>222</v>
      </c>
      <c r="E60" s="27">
        <v>4.8</v>
      </c>
      <c r="F60" s="27" t="str">
        <f ca="1">$A$68</f>
        <v>(4)</v>
      </c>
      <c r="G60" s="27"/>
      <c r="H60" s="27"/>
      <c r="I60" s="27"/>
      <c r="J60" s="27"/>
      <c r="K60" s="27"/>
      <c r="L60" s="27"/>
      <c r="M60" s="27"/>
      <c r="N60" s="33"/>
      <c r="O60" s="27"/>
      <c r="P60" s="27"/>
      <c r="Q60" s="27"/>
      <c r="R60" s="27"/>
      <c r="S60" s="27"/>
      <c r="T60" s="27"/>
      <c r="U60" s="27"/>
      <c r="V60" s="27"/>
    </row>
    <row r="61" spans="1:22" s="5" customFormat="1" ht="15" customHeight="1">
      <c r="A61" s="30"/>
      <c r="B61" s="26"/>
      <c r="C61" s="27"/>
      <c r="D61" s="32" t="s">
        <v>228</v>
      </c>
      <c r="E61" s="27">
        <v>52</v>
      </c>
      <c r="F61" s="27" t="str">
        <f ca="1">$A$70</f>
        <v>(5)</v>
      </c>
      <c r="G61" s="27"/>
      <c r="H61" s="27"/>
      <c r="I61" s="27"/>
      <c r="J61" s="27"/>
      <c r="K61" s="27"/>
      <c r="L61" s="27"/>
      <c r="M61" s="27"/>
      <c r="N61" s="33"/>
      <c r="O61" s="27"/>
      <c r="P61" s="27"/>
      <c r="Q61" s="27"/>
      <c r="R61" s="27"/>
      <c r="S61" s="27"/>
      <c r="T61" s="27"/>
      <c r="U61" s="27"/>
      <c r="V61" s="27"/>
    </row>
    <row r="62" spans="1:22" ht="15" customHeight="1">
      <c r="A62" s="30"/>
      <c r="B62" s="27"/>
      <c r="C62" s="27"/>
      <c r="D62" s="27"/>
      <c r="E62" s="27"/>
      <c r="F62" s="27"/>
      <c r="G62" s="33"/>
      <c r="H62" s="33"/>
      <c r="I62" s="33"/>
      <c r="J62" s="33"/>
      <c r="K62" s="33"/>
      <c r="L62" s="33"/>
      <c r="M62" s="33"/>
      <c r="N62" s="33"/>
      <c r="O62" s="33"/>
      <c r="P62" s="33"/>
      <c r="Q62" s="33"/>
      <c r="R62" s="33"/>
      <c r="S62" s="33"/>
      <c r="T62" s="33"/>
      <c r="U62" s="33"/>
      <c r="V62" s="33"/>
    </row>
    <row r="63" spans="1:22" ht="15" customHeight="1">
      <c r="A63" s="22" t="s">
        <v>128</v>
      </c>
      <c r="B63" s="26"/>
      <c r="C63" s="26"/>
      <c r="D63" s="27"/>
      <c r="E63" s="27"/>
      <c r="F63" s="27"/>
      <c r="G63" s="33"/>
      <c r="H63" s="33"/>
      <c r="I63" s="33"/>
      <c r="J63" s="33"/>
      <c r="K63" s="33"/>
      <c r="L63" s="33"/>
      <c r="M63" s="33"/>
      <c r="N63" s="33"/>
      <c r="O63" s="33"/>
      <c r="P63" s="33"/>
      <c r="Q63" s="33"/>
      <c r="R63" s="33"/>
      <c r="S63" s="33"/>
      <c r="T63" s="33"/>
      <c r="U63" s="33"/>
      <c r="V63" s="33"/>
    </row>
    <row r="64" spans="1:22" ht="15" customHeight="1">
      <c r="A64" s="30" t="str">
        <f ca="1">"("&amp;(ROW()-MATCH("References",A:A,FALSE)-COUNTIF(INDIRECT(ADDRESS(MATCH("References",A:A,FALSE),COLUMN())):INDIRECT(ADDRESS(ROW()-1,COLUMN())),""))&amp;")"</f>
        <v>(1)</v>
      </c>
      <c r="B64" s="34" t="str">
        <f>EGEN_DPF_a_RONLER!B65</f>
        <v>Permit conditions limit Intel to operate 10 EGENs for 10 hours a day and all EGENs for 25 hours a year.</v>
      </c>
      <c r="C64" s="35"/>
      <c r="D64" s="27"/>
      <c r="E64" s="27"/>
      <c r="F64" s="27"/>
      <c r="G64" s="33"/>
      <c r="H64" s="33"/>
      <c r="I64" s="33"/>
      <c r="J64" s="33"/>
      <c r="K64" s="33"/>
      <c r="L64" s="33"/>
      <c r="M64" s="33"/>
      <c r="N64" s="33"/>
      <c r="O64" s="33"/>
      <c r="P64" s="33"/>
      <c r="Q64" s="33"/>
      <c r="R64" s="33"/>
      <c r="S64" s="33"/>
      <c r="T64" s="33"/>
      <c r="U64" s="33"/>
      <c r="V64" s="33"/>
    </row>
    <row r="65" spans="1:22">
      <c r="A65" s="30" t="str">
        <f ca="1">"("&amp;(ROW()-MATCH("References",A:A,FALSE)-COUNTIF(INDIRECT(ADDRESS(MATCH("References",A:A,FALSE),COLUMN())):INDIRECT(ADDRESS(ROW()-1,COLUMN())),""))&amp;")"</f>
        <v>(2)</v>
      </c>
      <c r="B65" s="26" t="s">
        <v>290</v>
      </c>
      <c r="C65" s="26"/>
      <c r="D65" s="27"/>
      <c r="E65" s="27"/>
      <c r="F65" s="27"/>
      <c r="G65" s="33"/>
      <c r="H65" s="33"/>
      <c r="I65" s="33"/>
      <c r="J65" s="33"/>
      <c r="K65" s="33"/>
      <c r="L65" s="33"/>
      <c r="M65" s="33"/>
      <c r="N65" s="33"/>
      <c r="O65" s="33"/>
      <c r="P65" s="33"/>
      <c r="Q65" s="33"/>
      <c r="R65" s="33"/>
      <c r="S65" s="33"/>
      <c r="T65" s="33"/>
      <c r="U65" s="33"/>
      <c r="V65" s="33"/>
    </row>
    <row r="66" spans="1:22">
      <c r="A66" s="30"/>
      <c r="B66" s="26" t="s">
        <v>231</v>
      </c>
      <c r="C66" s="26"/>
      <c r="D66" s="27"/>
      <c r="E66" s="27"/>
      <c r="F66" s="27"/>
      <c r="G66" s="33"/>
      <c r="H66" s="33"/>
      <c r="I66" s="33"/>
      <c r="J66" s="33"/>
      <c r="K66" s="33"/>
      <c r="L66" s="33"/>
      <c r="M66" s="33"/>
      <c r="N66" s="33"/>
      <c r="O66" s="33"/>
      <c r="P66" s="33"/>
      <c r="Q66" s="33"/>
      <c r="R66" s="33"/>
      <c r="S66" s="33"/>
      <c r="T66" s="33"/>
      <c r="U66" s="33"/>
      <c r="V66" s="33"/>
    </row>
    <row r="67" spans="1:22">
      <c r="A67" s="30" t="str">
        <f ca="1">"("&amp;(ROW()-MATCH("References",A:A,FALSE)-COUNTIF(INDIRECT(ADDRESS(MATCH("References",A:A,FALSE),COLUMN())):INDIRECT(ADDRESS(ROW()-1,COLUMN())),""))&amp;")"</f>
        <v>(3)</v>
      </c>
      <c r="B67" s="36" t="s">
        <v>278</v>
      </c>
      <c r="C67" s="26"/>
      <c r="D67" s="27"/>
      <c r="E67" s="27"/>
      <c r="F67" s="27"/>
      <c r="G67" s="33"/>
      <c r="H67" s="33"/>
      <c r="I67" s="33"/>
      <c r="J67" s="33"/>
      <c r="K67" s="33"/>
      <c r="L67" s="33"/>
      <c r="M67" s="33"/>
      <c r="N67" s="33"/>
      <c r="O67" s="33"/>
      <c r="P67" s="33"/>
      <c r="Q67" s="33"/>
      <c r="R67" s="33"/>
      <c r="S67" s="33"/>
      <c r="T67" s="33"/>
      <c r="U67" s="33"/>
      <c r="V67" s="33"/>
    </row>
    <row r="68" spans="1:22">
      <c r="A68" s="30" t="str">
        <f ca="1">"("&amp;(ROW()-MATCH("References",A:A,FALSE)-COUNTIF(INDIRECT(ADDRESS(MATCH("References",A:A,FALSE),COLUMN())):INDIRECT(ADDRESS(ROW()-1,COLUMN())),""))&amp;")"</f>
        <v>(4)</v>
      </c>
      <c r="B68" s="26" t="s">
        <v>279</v>
      </c>
      <c r="C68" s="33"/>
      <c r="D68" s="33"/>
      <c r="E68" s="33"/>
      <c r="F68" s="33"/>
      <c r="G68" s="33"/>
      <c r="H68" s="33"/>
      <c r="I68" s="33"/>
      <c r="J68" s="33"/>
      <c r="K68" s="33"/>
      <c r="L68" s="33"/>
      <c r="M68" s="33"/>
      <c r="N68" s="33"/>
      <c r="O68" s="33"/>
      <c r="P68" s="33"/>
      <c r="Q68" s="33"/>
      <c r="R68" s="33"/>
      <c r="S68" s="33"/>
      <c r="T68" s="33"/>
      <c r="U68" s="33"/>
      <c r="V68" s="33"/>
    </row>
    <row r="69" spans="1:22">
      <c r="A69" s="33"/>
      <c r="B69" s="26" t="s">
        <v>280</v>
      </c>
      <c r="C69" s="33"/>
      <c r="D69" s="33"/>
      <c r="E69" s="33"/>
      <c r="F69" s="33"/>
      <c r="G69" s="33"/>
      <c r="H69" s="33"/>
      <c r="I69" s="33"/>
      <c r="J69" s="33"/>
      <c r="K69" s="33"/>
      <c r="L69" s="33"/>
      <c r="M69" s="33"/>
      <c r="N69" s="33"/>
      <c r="O69" s="33"/>
      <c r="P69" s="33"/>
      <c r="Q69" s="33"/>
      <c r="R69" s="33"/>
      <c r="S69" s="33"/>
      <c r="T69" s="33"/>
      <c r="U69" s="33"/>
      <c r="V69" s="33"/>
    </row>
    <row r="70" spans="1:22">
      <c r="A70" s="30" t="str">
        <f ca="1">"("&amp;(ROW()-MATCH("References",A:A,FALSE)-COUNTIF(INDIRECT(ADDRESS(MATCH("References",A:A,FALSE),COLUMN())):INDIRECT(ADDRESS(ROW()-1,COLUMN())),""))&amp;")"</f>
        <v>(5)</v>
      </c>
      <c r="B70" s="23" t="str">
        <f>EGEN_DPF_a_RONLER!B71</f>
        <v>Based on one cold start per month per engine for Preventative Maintenance activities.</v>
      </c>
      <c r="C70" s="33"/>
      <c r="D70" s="33"/>
      <c r="E70" s="33"/>
      <c r="F70" s="33"/>
      <c r="G70" s="33"/>
      <c r="H70" s="33"/>
      <c r="I70" s="33"/>
      <c r="J70" s="33"/>
      <c r="K70" s="33"/>
      <c r="L70" s="33"/>
      <c r="M70" s="33"/>
      <c r="N70" s="33"/>
      <c r="O70" s="33"/>
      <c r="P70" s="33"/>
      <c r="Q70" s="33"/>
      <c r="R70" s="33"/>
      <c r="S70" s="33"/>
      <c r="T70" s="33"/>
      <c r="U70" s="33"/>
      <c r="V70" s="33"/>
    </row>
  </sheetData>
  <mergeCells count="4">
    <mergeCell ref="A1:F1"/>
    <mergeCell ref="A6:C8"/>
    <mergeCell ref="D6:D8"/>
    <mergeCell ref="E6:F8"/>
  </mergeCells>
  <conditionalFormatting sqref="D5:E5">
    <cfRule type="cellIs" dxfId="4816" priority="777" operator="equal">
      <formula>0</formula>
    </cfRule>
    <cfRule type="cellIs" dxfId="4815" priority="778" operator="greaterThanOrEqual">
      <formula>100</formula>
    </cfRule>
    <cfRule type="cellIs" dxfId="4814" priority="779" operator="between">
      <formula>10</formula>
      <formula>100</formula>
    </cfRule>
    <cfRule type="cellIs" dxfId="4813" priority="780" operator="between">
      <formula>0.1</formula>
      <formula>10</formula>
    </cfRule>
    <cfRule type="cellIs" dxfId="4812" priority="781" operator="between">
      <formula>0.01</formula>
      <formula>0.1</formula>
    </cfRule>
  </conditionalFormatting>
  <conditionalFormatting sqref="E10:F26">
    <cfRule type="cellIs" dxfId="4811" priority="728" operator="greaterThan">
      <formula>100</formula>
    </cfRule>
    <cfRule type="cellIs" dxfId="4810" priority="729" operator="equal">
      <formula>0</formula>
    </cfRule>
    <cfRule type="cellIs" dxfId="4809" priority="730" operator="lessThan">
      <formula>0.01</formula>
    </cfRule>
    <cfRule type="cellIs" dxfId="4808" priority="731" operator="between">
      <formula>0.01</formula>
      <formula>0.1</formula>
    </cfRule>
    <cfRule type="cellIs" dxfId="4807" priority="732" operator="between">
      <formula>0.1</formula>
      <formula>10</formula>
    </cfRule>
    <cfRule type="cellIs" dxfId="4806" priority="733" operator="between">
      <formula>10</formula>
      <formula>100</formula>
    </cfRule>
  </conditionalFormatting>
  <conditionalFormatting sqref="E28:F38">
    <cfRule type="cellIs" dxfId="4805" priority="749" operator="greaterThan">
      <formula>100</formula>
    </cfRule>
    <cfRule type="cellIs" dxfId="4804" priority="750" operator="equal">
      <formula>0</formula>
    </cfRule>
    <cfRule type="cellIs" dxfId="4803" priority="751" operator="lessThan">
      <formula>0.01</formula>
    </cfRule>
    <cfRule type="cellIs" dxfId="4802" priority="752" operator="between">
      <formula>0.01</formula>
      <formula>0.1</formula>
    </cfRule>
    <cfRule type="cellIs" dxfId="4801" priority="753" operator="between">
      <formula>0.1</formula>
      <formula>10</formula>
    </cfRule>
    <cfRule type="cellIs" dxfId="4800" priority="754" operator="between">
      <formula>10</formula>
      <formula>100</formula>
    </cfRule>
  </conditionalFormatting>
  <conditionalFormatting sqref="E40:F41">
    <cfRule type="cellIs" dxfId="4799" priority="743" operator="equal">
      <formula>0</formula>
    </cfRule>
    <cfRule type="cellIs" dxfId="4798" priority="744" operator="lessThan">
      <formula>0.01</formula>
    </cfRule>
    <cfRule type="cellIs" dxfId="4797" priority="745" operator="greaterThan">
      <formula>100</formula>
    </cfRule>
    <cfRule type="cellIs" dxfId="4796" priority="746" operator="between">
      <formula>0.01</formula>
      <formula>0.1</formula>
    </cfRule>
    <cfRule type="cellIs" dxfId="4795" priority="747" operator="between">
      <formula>0.1</formula>
      <formula>10</formula>
    </cfRule>
    <cfRule type="cellIs" dxfId="4794" priority="748" operator="between">
      <formula>10</formula>
      <formula>100</formula>
    </cfRule>
  </conditionalFormatting>
  <conditionalFormatting sqref="E43:F45">
    <cfRule type="cellIs" dxfId="4793" priority="737" operator="equal">
      <formula>0</formula>
    </cfRule>
    <cfRule type="cellIs" dxfId="4792" priority="738" operator="lessThan">
      <formula>0.01</formula>
    </cfRule>
    <cfRule type="cellIs" dxfId="4791" priority="739" operator="between">
      <formula>0.01</formula>
      <formula>0.1</formula>
    </cfRule>
    <cfRule type="cellIs" dxfId="4790" priority="740" operator="between">
      <formula>0.1</formula>
      <formula>10</formula>
    </cfRule>
    <cfRule type="cellIs" dxfId="4789" priority="741" operator="between">
      <formula>10</formula>
      <formula>100</formula>
    </cfRule>
    <cfRule type="cellIs" dxfId="4788" priority="742" operator="greaterThan">
      <formula>100</formula>
    </cfRule>
  </conditionalFormatting>
  <conditionalFormatting sqref="F47:F48">
    <cfRule type="cellIs" dxfId="4787" priority="800" operator="greaterThan">
      <formula>100</formula>
    </cfRule>
    <cfRule type="cellIs" dxfId="4786" priority="801" operator="equal">
      <formula>0</formula>
    </cfRule>
    <cfRule type="cellIs" dxfId="4785" priority="802" operator="lessThan">
      <formula>0.01</formula>
    </cfRule>
    <cfRule type="cellIs" dxfId="4784" priority="803" operator="between">
      <formula>0.01</formula>
      <formula>0.1</formula>
    </cfRule>
    <cfRule type="cellIs" dxfId="4783" priority="804" operator="between">
      <formula>0.1</formula>
      <formula>10</formula>
    </cfRule>
    <cfRule type="cellIs" dxfId="4782" priority="805" operator="between">
      <formula>10</formula>
      <formula>100</formula>
    </cfRule>
  </conditionalFormatting>
  <conditionalFormatting sqref="G2:G4 K2:K4 O2:O4 S2:S4">
    <cfRule type="cellIs" dxfId="4781" priority="767" operator="greaterThan">
      <formula>100</formula>
    </cfRule>
    <cfRule type="cellIs" dxfId="4780" priority="768" operator="equal">
      <formula>0</formula>
    </cfRule>
    <cfRule type="cellIs" dxfId="4779" priority="769" operator="greaterThanOrEqual">
      <formula>100</formula>
    </cfRule>
    <cfRule type="cellIs" dxfId="4778" priority="770" operator="between">
      <formula>10</formula>
      <formula>100</formula>
    </cfRule>
    <cfRule type="cellIs" dxfId="4777" priority="771" operator="between">
      <formula>0.1</formula>
      <formula>10</formula>
    </cfRule>
    <cfRule type="cellIs" dxfId="4776" priority="772" operator="between">
      <formula>0.01</formula>
      <formula>0.1</formula>
    </cfRule>
    <cfRule type="cellIs" dxfId="4775" priority="773" operator="greaterThanOrEqual">
      <formula>100</formula>
    </cfRule>
    <cfRule type="cellIs" dxfId="4774" priority="774" operator="between">
      <formula>10</formula>
      <formula>100</formula>
    </cfRule>
    <cfRule type="cellIs" dxfId="4773" priority="775" operator="between">
      <formula>0.1</formula>
      <formula>10</formula>
    </cfRule>
    <cfRule type="cellIs" dxfId="4772" priority="776" operator="between">
      <formula>0.01</formula>
      <formula>0.1</formula>
    </cfRule>
  </conditionalFormatting>
  <conditionalFormatting sqref="I27 I39 I42 I46">
    <cfRule type="cellIs" dxfId="4771" priority="587" operator="between">
      <formula>10</formula>
      <formula>100</formula>
    </cfRule>
  </conditionalFormatting>
  <conditionalFormatting sqref="G27 I27 I39 G39 G42 I42 I46 G46">
    <cfRule type="cellIs" dxfId="4770" priority="574" operator="greaterThan">
      <formula>100</formula>
    </cfRule>
    <cfRule type="cellIs" dxfId="4769" priority="585" operator="between">
      <formula>0.01</formula>
      <formula>0.1</formula>
    </cfRule>
    <cfRule type="cellIs" dxfId="4768" priority="586" operator="between">
      <formula>0.1</formula>
      <formula>10</formula>
    </cfRule>
  </conditionalFormatting>
  <conditionalFormatting sqref="G27 G39 G42 G46">
    <cfRule type="cellIs" dxfId="4767" priority="581" operator="equal">
      <formula>0</formula>
    </cfRule>
    <cfRule type="cellIs" dxfId="4766" priority="582" operator="lessThan">
      <formula>0.01</formula>
    </cfRule>
  </conditionalFormatting>
  <conditionalFormatting sqref="G27 G39 G42 G46">
    <cfRule type="cellIs" dxfId="4765" priority="707" operator="between">
      <formula>10</formula>
      <formula>100</formula>
    </cfRule>
  </conditionalFormatting>
  <conditionalFormatting sqref="G39 I39 K39 M39 O39 Q39 S39 U39">
    <cfRule type="cellIs" dxfId="4764" priority="871" operator="between">
      <formula>0.1</formula>
      <formula>10</formula>
    </cfRule>
    <cfRule type="cellIs" dxfId="4763" priority="872" operator="between">
      <formula>10</formula>
      <formula>100</formula>
    </cfRule>
  </conditionalFormatting>
  <conditionalFormatting sqref="I27 I39 I42 I46">
    <cfRule type="cellIs" dxfId="4762" priority="583" operator="equal">
      <formula>0</formula>
    </cfRule>
    <cfRule type="cellIs" dxfId="4761" priority="584" operator="lessThan">
      <formula>0.01</formula>
    </cfRule>
  </conditionalFormatting>
  <conditionalFormatting sqref="I39 G39 M39 K39 Q39 O39 U39 S39">
    <cfRule type="cellIs" dxfId="4760" priority="870" operator="between">
      <formula>0.01</formula>
      <formula>0.1</formula>
    </cfRule>
  </conditionalFormatting>
  <conditionalFormatting sqref="I39 M39 Q39 U39">
    <cfRule type="cellIs" dxfId="4759" priority="866" operator="lessThan">
      <formula>0.01</formula>
    </cfRule>
    <cfRule type="cellIs" dxfId="4758" priority="868" operator="between">
      <formula>0.1</formula>
      <formula>10</formula>
    </cfRule>
    <cfRule type="cellIs" dxfId="4757" priority="869" operator="between">
      <formula>10</formula>
      <formula>100</formula>
    </cfRule>
  </conditionalFormatting>
  <conditionalFormatting sqref="I42 M42 Q42 U42">
    <cfRule type="cellIs" dxfId="4756" priority="861" operator="lessThan">
      <formula>0.01</formula>
    </cfRule>
    <cfRule type="cellIs" dxfId="4755" priority="863" operator="between">
      <formula>0.1</formula>
      <formula>10</formula>
    </cfRule>
    <cfRule type="cellIs" dxfId="4754" priority="864" operator="between">
      <formula>10</formula>
      <formula>100</formula>
    </cfRule>
  </conditionalFormatting>
  <conditionalFormatting sqref="I39 M39 Q39 U39">
    <cfRule type="cellIs" dxfId="4753" priority="865" operator="equal">
      <formula>0</formula>
    </cfRule>
    <cfRule type="cellIs" dxfId="4752" priority="867" operator="between">
      <formula>0.01</formula>
      <formula>0.1</formula>
    </cfRule>
  </conditionalFormatting>
  <conditionalFormatting sqref="I42 M42 Q42 U42">
    <cfRule type="cellIs" dxfId="4751" priority="860" operator="equal">
      <formula>0</formula>
    </cfRule>
    <cfRule type="cellIs" dxfId="4750" priority="862" operator="between">
      <formula>0.01</formula>
      <formula>0.1</formula>
    </cfRule>
  </conditionalFormatting>
  <conditionalFormatting sqref="G10:G26 I10:I26">
    <cfRule type="cellIs" dxfId="4749" priority="565" operator="between">
      <formula>0.01</formula>
      <formula>0.1</formula>
    </cfRule>
    <cfRule type="cellIs" dxfId="4748" priority="566" operator="between">
      <formula>0.1</formula>
      <formula>10</formula>
    </cfRule>
    <cfRule type="cellIs" dxfId="4747" priority="567" operator="between">
      <formula>10</formula>
      <formula>100</formula>
    </cfRule>
  </conditionalFormatting>
  <conditionalFormatting sqref="G10:G26">
    <cfRule type="cellIs" dxfId="4746" priority="561" operator="equal">
      <formula>0</formula>
    </cfRule>
    <cfRule type="cellIs" dxfId="4745" priority="562" operator="lessThan">
      <formula>0.01</formula>
    </cfRule>
  </conditionalFormatting>
  <conditionalFormatting sqref="G10:G26 I10:I26">
    <cfRule type="cellIs" dxfId="4744" priority="554" operator="greaterThan">
      <formula>100</formula>
    </cfRule>
  </conditionalFormatting>
  <conditionalFormatting sqref="H10:H26">
    <cfRule type="cellIs" dxfId="4743" priority="548" operator="greaterThan">
      <formula>100</formula>
    </cfRule>
    <cfRule type="cellIs" dxfId="4742" priority="549" operator="equal">
      <formula>0</formula>
    </cfRule>
    <cfRule type="cellIs" dxfId="4741" priority="550" operator="lessThan">
      <formula>0.01</formula>
    </cfRule>
    <cfRule type="cellIs" dxfId="4740" priority="551" operator="between">
      <formula>0.01</formula>
      <formula>0.1</formula>
    </cfRule>
    <cfRule type="cellIs" dxfId="4739" priority="552" operator="between">
      <formula>0.1</formula>
      <formula>10</formula>
    </cfRule>
    <cfRule type="cellIs" dxfId="4738" priority="553" operator="between">
      <formula>10</formula>
      <formula>100</formula>
    </cfRule>
  </conditionalFormatting>
  <conditionalFormatting sqref="I10:I26">
    <cfRule type="cellIs" dxfId="4737" priority="563" operator="equal">
      <formula>0</formula>
    </cfRule>
    <cfRule type="cellIs" dxfId="4736" priority="564" operator="lessThan">
      <formula>0.01</formula>
    </cfRule>
  </conditionalFormatting>
  <conditionalFormatting sqref="J10:J26">
    <cfRule type="cellIs" dxfId="4735" priority="555" operator="greaterThan">
      <formula>100</formula>
    </cfRule>
    <cfRule type="cellIs" dxfId="4734" priority="556" operator="equal">
      <formula>0</formula>
    </cfRule>
    <cfRule type="cellIs" dxfId="4733" priority="557" operator="lessThan">
      <formula>0.01</formula>
    </cfRule>
    <cfRule type="cellIs" dxfId="4732" priority="558" operator="between">
      <formula>0.01</formula>
      <formula>0.1</formula>
    </cfRule>
    <cfRule type="cellIs" dxfId="4731" priority="559" operator="between">
      <formula>0.1</formula>
      <formula>10</formula>
    </cfRule>
    <cfRule type="cellIs" dxfId="4730" priority="560" operator="between">
      <formula>10</formula>
      <formula>100</formula>
    </cfRule>
  </conditionalFormatting>
  <conditionalFormatting sqref="G28:G38 I28:I38">
    <cfRule type="cellIs" dxfId="4729" priority="545" operator="between">
      <formula>0.01</formula>
      <formula>0.1</formula>
    </cfRule>
    <cfRule type="cellIs" dxfId="4728" priority="546" operator="between">
      <formula>0.1</formula>
      <formula>10</formula>
    </cfRule>
    <cfRule type="cellIs" dxfId="4727" priority="547" operator="between">
      <formula>10</formula>
      <formula>100</formula>
    </cfRule>
  </conditionalFormatting>
  <conditionalFormatting sqref="G28:G38">
    <cfRule type="cellIs" dxfId="4726" priority="541" operator="equal">
      <formula>0</formula>
    </cfRule>
    <cfRule type="cellIs" dxfId="4725" priority="542" operator="lessThan">
      <formula>0.01</formula>
    </cfRule>
  </conditionalFormatting>
  <conditionalFormatting sqref="G28:G38 I28:I38">
    <cfRule type="cellIs" dxfId="4724" priority="534" operator="greaterThan">
      <formula>100</formula>
    </cfRule>
  </conditionalFormatting>
  <conditionalFormatting sqref="H28:H38">
    <cfRule type="cellIs" dxfId="4723" priority="528" operator="greaterThan">
      <formula>100</formula>
    </cfRule>
    <cfRule type="cellIs" dxfId="4722" priority="529" operator="equal">
      <formula>0</formula>
    </cfRule>
    <cfRule type="cellIs" dxfId="4721" priority="530" operator="lessThan">
      <formula>0.01</formula>
    </cfRule>
    <cfRule type="cellIs" dxfId="4720" priority="531" operator="between">
      <formula>0.01</formula>
      <formula>0.1</formula>
    </cfRule>
    <cfRule type="cellIs" dxfId="4719" priority="532" operator="between">
      <formula>0.1</formula>
      <formula>10</formula>
    </cfRule>
    <cfRule type="cellIs" dxfId="4718" priority="533" operator="between">
      <formula>10</formula>
      <formula>100</formula>
    </cfRule>
  </conditionalFormatting>
  <conditionalFormatting sqref="I28:I38">
    <cfRule type="cellIs" dxfId="4717" priority="543" operator="equal">
      <formula>0</formula>
    </cfRule>
    <cfRule type="cellIs" dxfId="4716" priority="544" operator="lessThan">
      <formula>0.01</formula>
    </cfRule>
  </conditionalFormatting>
  <conditionalFormatting sqref="J28:J38">
    <cfRule type="cellIs" dxfId="4715" priority="535" operator="greaterThan">
      <formula>100</formula>
    </cfRule>
    <cfRule type="cellIs" dxfId="4714" priority="536" operator="equal">
      <formula>0</formula>
    </cfRule>
    <cfRule type="cellIs" dxfId="4713" priority="537" operator="lessThan">
      <formula>0.01</formula>
    </cfRule>
    <cfRule type="cellIs" dxfId="4712" priority="538" operator="between">
      <formula>0.01</formula>
      <formula>0.1</formula>
    </cfRule>
    <cfRule type="cellIs" dxfId="4711" priority="539" operator="between">
      <formula>0.1</formula>
      <formula>10</formula>
    </cfRule>
    <cfRule type="cellIs" dxfId="4710" priority="540" operator="between">
      <formula>10</formula>
      <formula>100</formula>
    </cfRule>
  </conditionalFormatting>
  <conditionalFormatting sqref="G40 I40">
    <cfRule type="cellIs" dxfId="4709" priority="525" operator="between">
      <formula>0.01</formula>
      <formula>0.1</formula>
    </cfRule>
    <cfRule type="cellIs" dxfId="4708" priority="526" operator="between">
      <formula>0.1</formula>
      <formula>10</formula>
    </cfRule>
    <cfRule type="cellIs" dxfId="4707" priority="527" operator="between">
      <formula>10</formula>
      <formula>100</formula>
    </cfRule>
  </conditionalFormatting>
  <conditionalFormatting sqref="G40">
    <cfRule type="cellIs" dxfId="4706" priority="521" operator="equal">
      <formula>0</formula>
    </cfRule>
    <cfRule type="cellIs" dxfId="4705" priority="522" operator="lessThan">
      <formula>0.01</formula>
    </cfRule>
  </conditionalFormatting>
  <conditionalFormatting sqref="G40 I40">
    <cfRule type="cellIs" dxfId="4704" priority="514" operator="greaterThan">
      <formula>100</formula>
    </cfRule>
  </conditionalFormatting>
  <conditionalFormatting sqref="H40">
    <cfRule type="cellIs" dxfId="4703" priority="508" operator="greaterThan">
      <formula>100</formula>
    </cfRule>
    <cfRule type="cellIs" dxfId="4702" priority="509" operator="equal">
      <formula>0</formula>
    </cfRule>
    <cfRule type="cellIs" dxfId="4701" priority="510" operator="lessThan">
      <formula>0.01</formula>
    </cfRule>
    <cfRule type="cellIs" dxfId="4700" priority="511" operator="between">
      <formula>0.01</formula>
      <formula>0.1</formula>
    </cfRule>
    <cfRule type="cellIs" dxfId="4699" priority="512" operator="between">
      <formula>0.1</formula>
      <formula>10</formula>
    </cfRule>
    <cfRule type="cellIs" dxfId="4698" priority="513" operator="between">
      <formula>10</formula>
      <formula>100</formula>
    </cfRule>
  </conditionalFormatting>
  <conditionalFormatting sqref="I40">
    <cfRule type="cellIs" dxfId="4697" priority="523" operator="equal">
      <formula>0</formula>
    </cfRule>
    <cfRule type="cellIs" dxfId="4696" priority="524" operator="lessThan">
      <formula>0.01</formula>
    </cfRule>
  </conditionalFormatting>
  <conditionalFormatting sqref="J40">
    <cfRule type="cellIs" dxfId="4695" priority="515" operator="greaterThan">
      <formula>100</formula>
    </cfRule>
    <cfRule type="cellIs" dxfId="4694" priority="516" operator="equal">
      <formula>0</formula>
    </cfRule>
    <cfRule type="cellIs" dxfId="4693" priority="517" operator="lessThan">
      <formula>0.01</formula>
    </cfRule>
    <cfRule type="cellIs" dxfId="4692" priority="518" operator="between">
      <formula>0.01</formula>
      <formula>0.1</formula>
    </cfRule>
    <cfRule type="cellIs" dxfId="4691" priority="519" operator="between">
      <formula>0.1</formula>
      <formula>10</formula>
    </cfRule>
    <cfRule type="cellIs" dxfId="4690" priority="520" operator="between">
      <formula>10</formula>
      <formula>100</formula>
    </cfRule>
  </conditionalFormatting>
  <conditionalFormatting sqref="G41 I41">
    <cfRule type="cellIs" dxfId="4689" priority="505" operator="between">
      <formula>0.01</formula>
      <formula>0.1</formula>
    </cfRule>
    <cfRule type="cellIs" dxfId="4688" priority="506" operator="between">
      <formula>0.1</formula>
      <formula>10</formula>
    </cfRule>
    <cfRule type="cellIs" dxfId="4687" priority="507" operator="between">
      <formula>10</formula>
      <formula>100</formula>
    </cfRule>
  </conditionalFormatting>
  <conditionalFormatting sqref="G41">
    <cfRule type="cellIs" dxfId="4686" priority="501" operator="equal">
      <formula>0</formula>
    </cfRule>
    <cfRule type="cellIs" dxfId="4685" priority="502" operator="lessThan">
      <formula>0.01</formula>
    </cfRule>
  </conditionalFormatting>
  <conditionalFormatting sqref="G41 I41">
    <cfRule type="cellIs" dxfId="4684" priority="494" operator="greaterThan">
      <formula>100</formula>
    </cfRule>
  </conditionalFormatting>
  <conditionalFormatting sqref="H41">
    <cfRule type="cellIs" dxfId="4683" priority="488" operator="greaterThan">
      <formula>100</formula>
    </cfRule>
    <cfRule type="cellIs" dxfId="4682" priority="489" operator="equal">
      <formula>0</formula>
    </cfRule>
    <cfRule type="cellIs" dxfId="4681" priority="490" operator="lessThan">
      <formula>0.01</formula>
    </cfRule>
    <cfRule type="cellIs" dxfId="4680" priority="491" operator="between">
      <formula>0.01</formula>
      <formula>0.1</formula>
    </cfRule>
    <cfRule type="cellIs" dxfId="4679" priority="492" operator="between">
      <formula>0.1</formula>
      <formula>10</formula>
    </cfRule>
    <cfRule type="cellIs" dxfId="4678" priority="493" operator="between">
      <formula>10</formula>
      <formula>100</formula>
    </cfRule>
  </conditionalFormatting>
  <conditionalFormatting sqref="I41">
    <cfRule type="cellIs" dxfId="4677" priority="503" operator="equal">
      <formula>0</formula>
    </cfRule>
    <cfRule type="cellIs" dxfId="4676" priority="504" operator="lessThan">
      <formula>0.01</formula>
    </cfRule>
  </conditionalFormatting>
  <conditionalFormatting sqref="J41">
    <cfRule type="cellIs" dxfId="4675" priority="495" operator="greaterThan">
      <formula>100</formula>
    </cfRule>
    <cfRule type="cellIs" dxfId="4674" priority="496" operator="equal">
      <formula>0</formula>
    </cfRule>
    <cfRule type="cellIs" dxfId="4673" priority="497" operator="lessThan">
      <formula>0.01</formula>
    </cfRule>
    <cfRule type="cellIs" dxfId="4672" priority="498" operator="between">
      <formula>0.01</formula>
      <formula>0.1</formula>
    </cfRule>
    <cfRule type="cellIs" dxfId="4671" priority="499" operator="between">
      <formula>0.1</formula>
      <formula>10</formula>
    </cfRule>
    <cfRule type="cellIs" dxfId="4670" priority="500" operator="between">
      <formula>10</formula>
      <formula>100</formula>
    </cfRule>
  </conditionalFormatting>
  <conditionalFormatting sqref="G43:G45 I43:I45">
    <cfRule type="cellIs" dxfId="4669" priority="485" operator="between">
      <formula>0.01</formula>
      <formula>0.1</formula>
    </cfRule>
    <cfRule type="cellIs" dxfId="4668" priority="486" operator="between">
      <formula>0.1</formula>
      <formula>10</formula>
    </cfRule>
    <cfRule type="cellIs" dxfId="4667" priority="487" operator="between">
      <formula>10</formula>
      <formula>100</formula>
    </cfRule>
  </conditionalFormatting>
  <conditionalFormatting sqref="G43:G45">
    <cfRule type="cellIs" dxfId="4666" priority="481" operator="equal">
      <formula>0</formula>
    </cfRule>
    <cfRule type="cellIs" dxfId="4665" priority="482" operator="lessThan">
      <formula>0.01</formula>
    </cfRule>
  </conditionalFormatting>
  <conditionalFormatting sqref="G43:G45 I43:I45">
    <cfRule type="cellIs" dxfId="4664" priority="474" operator="greaterThan">
      <formula>100</formula>
    </cfRule>
  </conditionalFormatting>
  <conditionalFormatting sqref="H43:H45">
    <cfRule type="cellIs" dxfId="4663" priority="468" operator="greaterThan">
      <formula>100</formula>
    </cfRule>
    <cfRule type="cellIs" dxfId="4662" priority="469" operator="equal">
      <formula>0</formula>
    </cfRule>
    <cfRule type="cellIs" dxfId="4661" priority="470" operator="lessThan">
      <formula>0.01</formula>
    </cfRule>
    <cfRule type="cellIs" dxfId="4660" priority="471" operator="between">
      <formula>0.01</formula>
      <formula>0.1</formula>
    </cfRule>
    <cfRule type="cellIs" dxfId="4659" priority="472" operator="between">
      <formula>0.1</formula>
      <formula>10</formula>
    </cfRule>
    <cfRule type="cellIs" dxfId="4658" priority="473" operator="between">
      <formula>10</formula>
      <formula>100</formula>
    </cfRule>
  </conditionalFormatting>
  <conditionalFormatting sqref="I43:I45">
    <cfRule type="cellIs" dxfId="4657" priority="483" operator="equal">
      <formula>0</formula>
    </cfRule>
    <cfRule type="cellIs" dxfId="4656" priority="484" operator="lessThan">
      <formula>0.01</formula>
    </cfRule>
  </conditionalFormatting>
  <conditionalFormatting sqref="J43:J45">
    <cfRule type="cellIs" dxfId="4655" priority="475" operator="greaterThan">
      <formula>100</formula>
    </cfRule>
    <cfRule type="cellIs" dxfId="4654" priority="476" operator="equal">
      <formula>0</formula>
    </cfRule>
    <cfRule type="cellIs" dxfId="4653" priority="477" operator="lessThan">
      <formula>0.01</formula>
    </cfRule>
    <cfRule type="cellIs" dxfId="4652" priority="478" operator="between">
      <formula>0.01</formula>
      <formula>0.1</formula>
    </cfRule>
    <cfRule type="cellIs" dxfId="4651" priority="479" operator="between">
      <formula>0.1</formula>
      <formula>10</formula>
    </cfRule>
    <cfRule type="cellIs" dxfId="4650" priority="480" operator="between">
      <formula>10</formula>
      <formula>100</formula>
    </cfRule>
  </conditionalFormatting>
  <conditionalFormatting sqref="G47 I47">
    <cfRule type="cellIs" dxfId="4649" priority="465" operator="between">
      <formula>0.01</formula>
      <formula>0.1</formula>
    </cfRule>
    <cfRule type="cellIs" dxfId="4648" priority="466" operator="between">
      <formula>0.1</formula>
      <formula>10</formula>
    </cfRule>
    <cfRule type="cellIs" dxfId="4647" priority="467" operator="between">
      <formula>10</formula>
      <formula>100</formula>
    </cfRule>
  </conditionalFormatting>
  <conditionalFormatting sqref="G47">
    <cfRule type="cellIs" dxfId="4646" priority="461" operator="equal">
      <formula>0</formula>
    </cfRule>
    <cfRule type="cellIs" dxfId="4645" priority="462" operator="lessThan">
      <formula>0.01</formula>
    </cfRule>
  </conditionalFormatting>
  <conditionalFormatting sqref="G47 I47">
    <cfRule type="cellIs" dxfId="4644" priority="454" operator="greaterThan">
      <formula>100</formula>
    </cfRule>
  </conditionalFormatting>
  <conditionalFormatting sqref="H47">
    <cfRule type="cellIs" dxfId="4643" priority="448" operator="greaterThan">
      <formula>100</formula>
    </cfRule>
    <cfRule type="cellIs" dxfId="4642" priority="449" operator="equal">
      <formula>0</formula>
    </cfRule>
    <cfRule type="cellIs" dxfId="4641" priority="450" operator="lessThan">
      <formula>0.01</formula>
    </cfRule>
    <cfRule type="cellIs" dxfId="4640" priority="451" operator="between">
      <formula>0.01</formula>
      <formula>0.1</formula>
    </cfRule>
    <cfRule type="cellIs" dxfId="4639" priority="452" operator="between">
      <formula>0.1</formula>
      <formula>10</formula>
    </cfRule>
    <cfRule type="cellIs" dxfId="4638" priority="453" operator="between">
      <formula>10</formula>
      <formula>100</formula>
    </cfRule>
  </conditionalFormatting>
  <conditionalFormatting sqref="I47">
    <cfRule type="cellIs" dxfId="4637" priority="463" operator="equal">
      <formula>0</formula>
    </cfRule>
    <cfRule type="cellIs" dxfId="4636" priority="464" operator="lessThan">
      <formula>0.01</formula>
    </cfRule>
  </conditionalFormatting>
  <conditionalFormatting sqref="J47">
    <cfRule type="cellIs" dxfId="4635" priority="455" operator="greaterThan">
      <formula>100</formula>
    </cfRule>
    <cfRule type="cellIs" dxfId="4634" priority="456" operator="equal">
      <formula>0</formula>
    </cfRule>
    <cfRule type="cellIs" dxfId="4633" priority="457" operator="lessThan">
      <formula>0.01</formula>
    </cfRule>
    <cfRule type="cellIs" dxfId="4632" priority="458" operator="between">
      <formula>0.01</formula>
      <formula>0.1</formula>
    </cfRule>
    <cfRule type="cellIs" dxfId="4631" priority="459" operator="between">
      <formula>0.1</formula>
      <formula>10</formula>
    </cfRule>
    <cfRule type="cellIs" dxfId="4630" priority="460" operator="between">
      <formula>10</formula>
      <formula>100</formula>
    </cfRule>
  </conditionalFormatting>
  <conditionalFormatting sqref="M27 M39 M42 M46">
    <cfRule type="cellIs" dxfId="4629" priority="446" operator="between">
      <formula>10</formula>
      <formula>100</formula>
    </cfRule>
  </conditionalFormatting>
  <conditionalFormatting sqref="K27 M27 M39 K39 K42 M42 M46 K46">
    <cfRule type="cellIs" dxfId="4628" priority="439" operator="greaterThan">
      <formula>100</formula>
    </cfRule>
    <cfRule type="cellIs" dxfId="4627" priority="444" operator="between">
      <formula>0.01</formula>
      <formula>0.1</formula>
    </cfRule>
    <cfRule type="cellIs" dxfId="4626" priority="445" operator="between">
      <formula>0.1</formula>
      <formula>10</formula>
    </cfRule>
  </conditionalFormatting>
  <conditionalFormatting sqref="K27 K39 K42 K46">
    <cfRule type="cellIs" dxfId="4625" priority="440" operator="equal">
      <formula>0</formula>
    </cfRule>
    <cfRule type="cellIs" dxfId="4624" priority="441" operator="lessThan">
      <formula>0.01</formula>
    </cfRule>
  </conditionalFormatting>
  <conditionalFormatting sqref="K27 K39 K42 K46">
    <cfRule type="cellIs" dxfId="4623" priority="447" operator="between">
      <formula>10</formula>
      <formula>100</formula>
    </cfRule>
  </conditionalFormatting>
  <conditionalFormatting sqref="M27 M39 M42 M46">
    <cfRule type="cellIs" dxfId="4622" priority="442" operator="equal">
      <formula>0</formula>
    </cfRule>
    <cfRule type="cellIs" dxfId="4621" priority="443" operator="lessThan">
      <formula>0.01</formula>
    </cfRule>
  </conditionalFormatting>
  <conditionalFormatting sqref="K28:K38 M28:M38">
    <cfRule type="cellIs" dxfId="4620" priority="416" operator="between">
      <formula>0.01</formula>
      <formula>0.1</formula>
    </cfRule>
    <cfRule type="cellIs" dxfId="4619" priority="417" operator="between">
      <formula>0.1</formula>
      <formula>10</formula>
    </cfRule>
    <cfRule type="cellIs" dxfId="4618" priority="418" operator="between">
      <formula>10</formula>
      <formula>100</formula>
    </cfRule>
  </conditionalFormatting>
  <conditionalFormatting sqref="K28:K38">
    <cfRule type="cellIs" dxfId="4617" priority="412" operator="equal">
      <formula>0</formula>
    </cfRule>
    <cfRule type="cellIs" dxfId="4616" priority="413" operator="lessThan">
      <formula>0.01</formula>
    </cfRule>
  </conditionalFormatting>
  <conditionalFormatting sqref="K28:K38 M28:M38">
    <cfRule type="cellIs" dxfId="4615" priority="405" operator="greaterThan">
      <formula>100</formula>
    </cfRule>
  </conditionalFormatting>
  <conditionalFormatting sqref="L28:L38">
    <cfRule type="cellIs" dxfId="4614" priority="399" operator="greaterThan">
      <formula>100</formula>
    </cfRule>
    <cfRule type="cellIs" dxfId="4613" priority="400" operator="equal">
      <formula>0</formula>
    </cfRule>
    <cfRule type="cellIs" dxfId="4612" priority="401" operator="lessThan">
      <formula>0.01</formula>
    </cfRule>
    <cfRule type="cellIs" dxfId="4611" priority="402" operator="between">
      <formula>0.01</formula>
      <formula>0.1</formula>
    </cfRule>
    <cfRule type="cellIs" dxfId="4610" priority="403" operator="between">
      <formula>0.1</formula>
      <formula>10</formula>
    </cfRule>
    <cfRule type="cellIs" dxfId="4609" priority="404" operator="between">
      <formula>10</formula>
      <formula>100</formula>
    </cfRule>
  </conditionalFormatting>
  <conditionalFormatting sqref="M28:M38">
    <cfRule type="cellIs" dxfId="4608" priority="414" operator="equal">
      <formula>0</formula>
    </cfRule>
    <cfRule type="cellIs" dxfId="4607" priority="415" operator="lessThan">
      <formula>0.01</formula>
    </cfRule>
  </conditionalFormatting>
  <conditionalFormatting sqref="N28:N38">
    <cfRule type="cellIs" dxfId="4606" priority="406" operator="greaterThan">
      <formula>100</formula>
    </cfRule>
    <cfRule type="cellIs" dxfId="4605" priority="407" operator="equal">
      <formula>0</formula>
    </cfRule>
    <cfRule type="cellIs" dxfId="4604" priority="408" operator="lessThan">
      <formula>0.01</formula>
    </cfRule>
    <cfRule type="cellIs" dxfId="4603" priority="409" operator="between">
      <formula>0.01</formula>
      <formula>0.1</formula>
    </cfRule>
    <cfRule type="cellIs" dxfId="4602" priority="410" operator="between">
      <formula>0.1</formula>
      <formula>10</formula>
    </cfRule>
    <cfRule type="cellIs" dxfId="4601" priority="411" operator="between">
      <formula>10</formula>
      <formula>100</formula>
    </cfRule>
  </conditionalFormatting>
  <conditionalFormatting sqref="K40 M40">
    <cfRule type="cellIs" dxfId="4600" priority="396" operator="between">
      <formula>0.01</formula>
      <formula>0.1</formula>
    </cfRule>
    <cfRule type="cellIs" dxfId="4599" priority="397" operator="between">
      <formula>0.1</formula>
      <formula>10</formula>
    </cfRule>
    <cfRule type="cellIs" dxfId="4598" priority="398" operator="between">
      <formula>10</formula>
      <formula>100</formula>
    </cfRule>
  </conditionalFormatting>
  <conditionalFormatting sqref="K40">
    <cfRule type="cellIs" dxfId="4597" priority="392" operator="equal">
      <formula>0</formula>
    </cfRule>
    <cfRule type="cellIs" dxfId="4596" priority="393" operator="lessThan">
      <formula>0.01</formula>
    </cfRule>
  </conditionalFormatting>
  <conditionalFormatting sqref="K40 M40">
    <cfRule type="cellIs" dxfId="4595" priority="385" operator="greaterThan">
      <formula>100</formula>
    </cfRule>
  </conditionalFormatting>
  <conditionalFormatting sqref="L40">
    <cfRule type="cellIs" dxfId="4594" priority="379" operator="greaterThan">
      <formula>100</formula>
    </cfRule>
    <cfRule type="cellIs" dxfId="4593" priority="380" operator="equal">
      <formula>0</formula>
    </cfRule>
    <cfRule type="cellIs" dxfId="4592" priority="381" operator="lessThan">
      <formula>0.01</formula>
    </cfRule>
    <cfRule type="cellIs" dxfId="4591" priority="382" operator="between">
      <formula>0.01</formula>
      <formula>0.1</formula>
    </cfRule>
    <cfRule type="cellIs" dxfId="4590" priority="383" operator="between">
      <formula>0.1</formula>
      <formula>10</formula>
    </cfRule>
    <cfRule type="cellIs" dxfId="4589" priority="384" operator="between">
      <formula>10</formula>
      <formula>100</formula>
    </cfRule>
  </conditionalFormatting>
  <conditionalFormatting sqref="M40">
    <cfRule type="cellIs" dxfId="4588" priority="394" operator="equal">
      <formula>0</formula>
    </cfRule>
    <cfRule type="cellIs" dxfId="4587" priority="395" operator="lessThan">
      <formula>0.01</formula>
    </cfRule>
  </conditionalFormatting>
  <conditionalFormatting sqref="N40">
    <cfRule type="cellIs" dxfId="4586" priority="386" operator="greaterThan">
      <formula>100</formula>
    </cfRule>
    <cfRule type="cellIs" dxfId="4585" priority="387" operator="equal">
      <formula>0</formula>
    </cfRule>
    <cfRule type="cellIs" dxfId="4584" priority="388" operator="lessThan">
      <formula>0.01</formula>
    </cfRule>
    <cfRule type="cellIs" dxfId="4583" priority="389" operator="between">
      <formula>0.01</formula>
      <formula>0.1</formula>
    </cfRule>
    <cfRule type="cellIs" dxfId="4582" priority="390" operator="between">
      <formula>0.1</formula>
      <formula>10</formula>
    </cfRule>
    <cfRule type="cellIs" dxfId="4581" priority="391" operator="between">
      <formula>10</formula>
      <formula>100</formula>
    </cfRule>
  </conditionalFormatting>
  <conditionalFormatting sqref="K41 M41">
    <cfRule type="cellIs" dxfId="4580" priority="376" operator="between">
      <formula>0.01</formula>
      <formula>0.1</formula>
    </cfRule>
    <cfRule type="cellIs" dxfId="4579" priority="377" operator="between">
      <formula>0.1</formula>
      <formula>10</formula>
    </cfRule>
    <cfRule type="cellIs" dxfId="4578" priority="378" operator="between">
      <formula>10</formula>
      <formula>100</formula>
    </cfRule>
  </conditionalFormatting>
  <conditionalFormatting sqref="K41">
    <cfRule type="cellIs" dxfId="4577" priority="372" operator="equal">
      <formula>0</formula>
    </cfRule>
    <cfRule type="cellIs" dxfId="4576" priority="373" operator="lessThan">
      <formula>0.01</formula>
    </cfRule>
  </conditionalFormatting>
  <conditionalFormatting sqref="K41 M41">
    <cfRule type="cellIs" dxfId="4575" priority="365" operator="greaterThan">
      <formula>100</formula>
    </cfRule>
  </conditionalFormatting>
  <conditionalFormatting sqref="L41">
    <cfRule type="cellIs" dxfId="4574" priority="359" operator="greaterThan">
      <formula>100</formula>
    </cfRule>
    <cfRule type="cellIs" dxfId="4573" priority="360" operator="equal">
      <formula>0</formula>
    </cfRule>
    <cfRule type="cellIs" dxfId="4572" priority="361" operator="lessThan">
      <formula>0.01</formula>
    </cfRule>
    <cfRule type="cellIs" dxfId="4571" priority="362" operator="between">
      <formula>0.01</formula>
      <formula>0.1</formula>
    </cfRule>
    <cfRule type="cellIs" dxfId="4570" priority="363" operator="between">
      <formula>0.1</formula>
      <formula>10</formula>
    </cfRule>
    <cfRule type="cellIs" dxfId="4569" priority="364" operator="between">
      <formula>10</formula>
      <formula>100</formula>
    </cfRule>
  </conditionalFormatting>
  <conditionalFormatting sqref="M41">
    <cfRule type="cellIs" dxfId="4568" priority="374" operator="equal">
      <formula>0</formula>
    </cfRule>
    <cfRule type="cellIs" dxfId="4567" priority="375" operator="lessThan">
      <formula>0.01</formula>
    </cfRule>
  </conditionalFormatting>
  <conditionalFormatting sqref="N41">
    <cfRule type="cellIs" dxfId="4566" priority="366" operator="greaterThan">
      <formula>100</formula>
    </cfRule>
    <cfRule type="cellIs" dxfId="4565" priority="367" operator="equal">
      <formula>0</formula>
    </cfRule>
    <cfRule type="cellIs" dxfId="4564" priority="368" operator="lessThan">
      <formula>0.01</formula>
    </cfRule>
    <cfRule type="cellIs" dxfId="4563" priority="369" operator="between">
      <formula>0.01</formula>
      <formula>0.1</formula>
    </cfRule>
    <cfRule type="cellIs" dxfId="4562" priority="370" operator="between">
      <formula>0.1</formula>
      <formula>10</formula>
    </cfRule>
    <cfRule type="cellIs" dxfId="4561" priority="371" operator="between">
      <formula>10</formula>
      <formula>100</formula>
    </cfRule>
  </conditionalFormatting>
  <conditionalFormatting sqref="K43:K45 M43:M45">
    <cfRule type="cellIs" dxfId="4560" priority="356" operator="between">
      <formula>0.01</formula>
      <formula>0.1</formula>
    </cfRule>
    <cfRule type="cellIs" dxfId="4559" priority="357" operator="between">
      <formula>0.1</formula>
      <formula>10</formula>
    </cfRule>
    <cfRule type="cellIs" dxfId="4558" priority="358" operator="between">
      <formula>10</formula>
      <formula>100</formula>
    </cfRule>
  </conditionalFormatting>
  <conditionalFormatting sqref="K43:K45">
    <cfRule type="cellIs" dxfId="4557" priority="352" operator="equal">
      <formula>0</formula>
    </cfRule>
    <cfRule type="cellIs" dxfId="4556" priority="353" operator="lessThan">
      <formula>0.01</formula>
    </cfRule>
  </conditionalFormatting>
  <conditionalFormatting sqref="K43:K45 M43:M45">
    <cfRule type="cellIs" dxfId="4555" priority="345" operator="greaterThan">
      <formula>100</formula>
    </cfRule>
  </conditionalFormatting>
  <conditionalFormatting sqref="L43:L45">
    <cfRule type="cellIs" dxfId="4554" priority="339" operator="greaterThan">
      <formula>100</formula>
    </cfRule>
    <cfRule type="cellIs" dxfId="4553" priority="340" operator="equal">
      <formula>0</formula>
    </cfRule>
    <cfRule type="cellIs" dxfId="4552" priority="341" operator="lessThan">
      <formula>0.01</formula>
    </cfRule>
    <cfRule type="cellIs" dxfId="4551" priority="342" operator="between">
      <formula>0.01</formula>
      <formula>0.1</formula>
    </cfRule>
    <cfRule type="cellIs" dxfId="4550" priority="343" operator="between">
      <formula>0.1</formula>
      <formula>10</formula>
    </cfRule>
    <cfRule type="cellIs" dxfId="4549" priority="344" operator="between">
      <formula>10</formula>
      <formula>100</formula>
    </cfRule>
  </conditionalFormatting>
  <conditionalFormatting sqref="M43:M45">
    <cfRule type="cellIs" dxfId="4548" priority="354" operator="equal">
      <formula>0</formula>
    </cfRule>
    <cfRule type="cellIs" dxfId="4547" priority="355" operator="lessThan">
      <formula>0.01</formula>
    </cfRule>
  </conditionalFormatting>
  <conditionalFormatting sqref="N43:N45">
    <cfRule type="cellIs" dxfId="4546" priority="346" operator="greaterThan">
      <formula>100</formula>
    </cfRule>
    <cfRule type="cellIs" dxfId="4545" priority="347" operator="equal">
      <formula>0</formula>
    </cfRule>
    <cfRule type="cellIs" dxfId="4544" priority="348" operator="lessThan">
      <formula>0.01</formula>
    </cfRule>
    <cfRule type="cellIs" dxfId="4543" priority="349" operator="between">
      <formula>0.01</formula>
      <formula>0.1</formula>
    </cfRule>
    <cfRule type="cellIs" dxfId="4542" priority="350" operator="between">
      <formula>0.1</formula>
      <formula>10</formula>
    </cfRule>
    <cfRule type="cellIs" dxfId="4541" priority="351" operator="between">
      <formula>10</formula>
      <formula>100</formula>
    </cfRule>
  </conditionalFormatting>
  <conditionalFormatting sqref="K47 M47">
    <cfRule type="cellIs" dxfId="4540" priority="336" operator="between">
      <formula>0.01</formula>
      <formula>0.1</formula>
    </cfRule>
    <cfRule type="cellIs" dxfId="4539" priority="337" operator="between">
      <formula>0.1</formula>
      <formula>10</formula>
    </cfRule>
    <cfRule type="cellIs" dxfId="4538" priority="338" operator="between">
      <formula>10</formula>
      <formula>100</formula>
    </cfRule>
  </conditionalFormatting>
  <conditionalFormatting sqref="K47">
    <cfRule type="cellIs" dxfId="4537" priority="332" operator="equal">
      <formula>0</formula>
    </cfRule>
    <cfRule type="cellIs" dxfId="4536" priority="333" operator="lessThan">
      <formula>0.01</formula>
    </cfRule>
  </conditionalFormatting>
  <conditionalFormatting sqref="K47 M47">
    <cfRule type="cellIs" dxfId="4535" priority="325" operator="greaterThan">
      <formula>100</formula>
    </cfRule>
  </conditionalFormatting>
  <conditionalFormatting sqref="L47">
    <cfRule type="cellIs" dxfId="4534" priority="319" operator="greaterThan">
      <formula>100</formula>
    </cfRule>
    <cfRule type="cellIs" dxfId="4533" priority="320" operator="equal">
      <formula>0</formula>
    </cfRule>
    <cfRule type="cellIs" dxfId="4532" priority="321" operator="lessThan">
      <formula>0.01</formula>
    </cfRule>
    <cfRule type="cellIs" dxfId="4531" priority="322" operator="between">
      <formula>0.01</formula>
      <formula>0.1</formula>
    </cfRule>
    <cfRule type="cellIs" dxfId="4530" priority="323" operator="between">
      <formula>0.1</formula>
      <formula>10</formula>
    </cfRule>
    <cfRule type="cellIs" dxfId="4529" priority="324" operator="between">
      <formula>10</formula>
      <formula>100</formula>
    </cfRule>
  </conditionalFormatting>
  <conditionalFormatting sqref="M47">
    <cfRule type="cellIs" dxfId="4528" priority="334" operator="equal">
      <formula>0</formula>
    </cfRule>
    <cfRule type="cellIs" dxfId="4527" priority="335" operator="lessThan">
      <formula>0.01</formula>
    </cfRule>
  </conditionalFormatting>
  <conditionalFormatting sqref="N47">
    <cfRule type="cellIs" dxfId="4526" priority="326" operator="greaterThan">
      <formula>100</formula>
    </cfRule>
    <cfRule type="cellIs" dxfId="4525" priority="327" operator="equal">
      <formula>0</formula>
    </cfRule>
    <cfRule type="cellIs" dxfId="4524" priority="328" operator="lessThan">
      <formula>0.01</formula>
    </cfRule>
    <cfRule type="cellIs" dxfId="4523" priority="329" operator="between">
      <formula>0.01</formula>
      <formula>0.1</formula>
    </cfRule>
    <cfRule type="cellIs" dxfId="4522" priority="330" operator="between">
      <formula>0.1</formula>
      <formula>10</formula>
    </cfRule>
    <cfRule type="cellIs" dxfId="4521" priority="331" operator="between">
      <formula>10</formula>
      <formula>100</formula>
    </cfRule>
  </conditionalFormatting>
  <conditionalFormatting sqref="Q27 Q39 Q42 Q46">
    <cfRule type="cellIs" dxfId="4520" priority="317" operator="between">
      <formula>10</formula>
      <formula>100</formula>
    </cfRule>
  </conditionalFormatting>
  <conditionalFormatting sqref="O27 Q27 Q39 O39 O42 Q42 Q46 O46">
    <cfRule type="cellIs" dxfId="4519" priority="310" operator="greaterThan">
      <formula>100</formula>
    </cfRule>
    <cfRule type="cellIs" dxfId="4518" priority="315" operator="between">
      <formula>0.01</formula>
      <formula>0.1</formula>
    </cfRule>
    <cfRule type="cellIs" dxfId="4517" priority="316" operator="between">
      <formula>0.1</formula>
      <formula>10</formula>
    </cfRule>
  </conditionalFormatting>
  <conditionalFormatting sqref="O27 O39 O42 O46">
    <cfRule type="cellIs" dxfId="4516" priority="311" operator="equal">
      <formula>0</formula>
    </cfRule>
    <cfRule type="cellIs" dxfId="4515" priority="312" operator="lessThan">
      <formula>0.01</formula>
    </cfRule>
  </conditionalFormatting>
  <conditionalFormatting sqref="O27 O39 O42 O46">
    <cfRule type="cellIs" dxfId="4514" priority="318" operator="between">
      <formula>10</formula>
      <formula>100</formula>
    </cfRule>
  </conditionalFormatting>
  <conditionalFormatting sqref="Q27 Q39 Q42 Q46">
    <cfRule type="cellIs" dxfId="4513" priority="313" operator="equal">
      <formula>0</formula>
    </cfRule>
    <cfRule type="cellIs" dxfId="4512" priority="314" operator="lessThan">
      <formula>0.01</formula>
    </cfRule>
  </conditionalFormatting>
  <conditionalFormatting sqref="O28:O38 Q28:Q38">
    <cfRule type="cellIs" dxfId="4511" priority="287" operator="between">
      <formula>0.01</formula>
      <formula>0.1</formula>
    </cfRule>
    <cfRule type="cellIs" dxfId="4510" priority="288" operator="between">
      <formula>0.1</formula>
      <formula>10</formula>
    </cfRule>
    <cfRule type="cellIs" dxfId="4509" priority="289" operator="between">
      <formula>10</formula>
      <formula>100</formula>
    </cfRule>
  </conditionalFormatting>
  <conditionalFormatting sqref="O28:O38">
    <cfRule type="cellIs" dxfId="4508" priority="283" operator="equal">
      <formula>0</formula>
    </cfRule>
    <cfRule type="cellIs" dxfId="4507" priority="284" operator="lessThan">
      <formula>0.01</formula>
    </cfRule>
  </conditionalFormatting>
  <conditionalFormatting sqref="O28:O38 Q28:Q38">
    <cfRule type="cellIs" dxfId="4506" priority="276" operator="greaterThan">
      <formula>100</formula>
    </cfRule>
  </conditionalFormatting>
  <conditionalFormatting sqref="P28:P38">
    <cfRule type="cellIs" dxfId="4505" priority="270" operator="greaterThan">
      <formula>100</formula>
    </cfRule>
    <cfRule type="cellIs" dxfId="4504" priority="271" operator="equal">
      <formula>0</formula>
    </cfRule>
    <cfRule type="cellIs" dxfId="4503" priority="272" operator="lessThan">
      <formula>0.01</formula>
    </cfRule>
    <cfRule type="cellIs" dxfId="4502" priority="273" operator="between">
      <formula>0.01</formula>
      <formula>0.1</formula>
    </cfRule>
    <cfRule type="cellIs" dxfId="4501" priority="274" operator="between">
      <formula>0.1</formula>
      <formula>10</formula>
    </cfRule>
    <cfRule type="cellIs" dxfId="4500" priority="275" operator="between">
      <formula>10</formula>
      <formula>100</formula>
    </cfRule>
  </conditionalFormatting>
  <conditionalFormatting sqref="Q28:Q38">
    <cfRule type="cellIs" dxfId="4499" priority="285" operator="equal">
      <formula>0</formula>
    </cfRule>
    <cfRule type="cellIs" dxfId="4498" priority="286" operator="lessThan">
      <formula>0.01</formula>
    </cfRule>
  </conditionalFormatting>
  <conditionalFormatting sqref="R28:R38">
    <cfRule type="cellIs" dxfId="4497" priority="277" operator="greaterThan">
      <formula>100</formula>
    </cfRule>
    <cfRule type="cellIs" dxfId="4496" priority="278" operator="equal">
      <formula>0</formula>
    </cfRule>
    <cfRule type="cellIs" dxfId="4495" priority="279" operator="lessThan">
      <formula>0.01</formula>
    </cfRule>
    <cfRule type="cellIs" dxfId="4494" priority="280" operator="between">
      <formula>0.01</formula>
      <formula>0.1</formula>
    </cfRule>
    <cfRule type="cellIs" dxfId="4493" priority="281" operator="between">
      <formula>0.1</formula>
      <formula>10</formula>
    </cfRule>
    <cfRule type="cellIs" dxfId="4492" priority="282" operator="between">
      <formula>10</formula>
      <formula>100</formula>
    </cfRule>
  </conditionalFormatting>
  <conditionalFormatting sqref="O40 Q40">
    <cfRule type="cellIs" dxfId="4491" priority="267" operator="between">
      <formula>0.01</formula>
      <formula>0.1</formula>
    </cfRule>
    <cfRule type="cellIs" dxfId="4490" priority="268" operator="between">
      <formula>0.1</formula>
      <formula>10</formula>
    </cfRule>
    <cfRule type="cellIs" dxfId="4489" priority="269" operator="between">
      <formula>10</formula>
      <formula>100</formula>
    </cfRule>
  </conditionalFormatting>
  <conditionalFormatting sqref="O40">
    <cfRule type="cellIs" dxfId="4488" priority="263" operator="equal">
      <formula>0</formula>
    </cfRule>
    <cfRule type="cellIs" dxfId="4487" priority="264" operator="lessThan">
      <formula>0.01</formula>
    </cfRule>
  </conditionalFormatting>
  <conditionalFormatting sqref="O40 Q40">
    <cfRule type="cellIs" dxfId="4486" priority="256" operator="greaterThan">
      <formula>100</formula>
    </cfRule>
  </conditionalFormatting>
  <conditionalFormatting sqref="P40">
    <cfRule type="cellIs" dxfId="4485" priority="250" operator="greaterThan">
      <formula>100</formula>
    </cfRule>
    <cfRule type="cellIs" dxfId="4484" priority="251" operator="equal">
      <formula>0</formula>
    </cfRule>
    <cfRule type="cellIs" dxfId="4483" priority="252" operator="lessThan">
      <formula>0.01</formula>
    </cfRule>
    <cfRule type="cellIs" dxfId="4482" priority="253" operator="between">
      <formula>0.01</formula>
      <formula>0.1</formula>
    </cfRule>
    <cfRule type="cellIs" dxfId="4481" priority="254" operator="between">
      <formula>0.1</formula>
      <formula>10</formula>
    </cfRule>
    <cfRule type="cellIs" dxfId="4480" priority="255" operator="between">
      <formula>10</formula>
      <formula>100</formula>
    </cfRule>
  </conditionalFormatting>
  <conditionalFormatting sqref="Q40">
    <cfRule type="cellIs" dxfId="4479" priority="265" operator="equal">
      <formula>0</formula>
    </cfRule>
    <cfRule type="cellIs" dxfId="4478" priority="266" operator="lessThan">
      <formula>0.01</formula>
    </cfRule>
  </conditionalFormatting>
  <conditionalFormatting sqref="R40">
    <cfRule type="cellIs" dxfId="4477" priority="257" operator="greaterThan">
      <formula>100</formula>
    </cfRule>
    <cfRule type="cellIs" dxfId="4476" priority="258" operator="equal">
      <formula>0</formula>
    </cfRule>
    <cfRule type="cellIs" dxfId="4475" priority="259" operator="lessThan">
      <formula>0.01</formula>
    </cfRule>
    <cfRule type="cellIs" dxfId="4474" priority="260" operator="between">
      <formula>0.01</formula>
      <formula>0.1</formula>
    </cfRule>
    <cfRule type="cellIs" dxfId="4473" priority="261" operator="between">
      <formula>0.1</formula>
      <formula>10</formula>
    </cfRule>
    <cfRule type="cellIs" dxfId="4472" priority="262" operator="between">
      <formula>10</formula>
      <formula>100</formula>
    </cfRule>
  </conditionalFormatting>
  <conditionalFormatting sqref="O41 Q41">
    <cfRule type="cellIs" dxfId="4471" priority="247" operator="between">
      <formula>0.01</formula>
      <formula>0.1</formula>
    </cfRule>
    <cfRule type="cellIs" dxfId="4470" priority="248" operator="between">
      <formula>0.1</formula>
      <formula>10</formula>
    </cfRule>
    <cfRule type="cellIs" dxfId="4469" priority="249" operator="between">
      <formula>10</formula>
      <formula>100</formula>
    </cfRule>
  </conditionalFormatting>
  <conditionalFormatting sqref="O41">
    <cfRule type="cellIs" dxfId="4468" priority="243" operator="equal">
      <formula>0</formula>
    </cfRule>
    <cfRule type="cellIs" dxfId="4467" priority="244" operator="lessThan">
      <formula>0.01</formula>
    </cfRule>
  </conditionalFormatting>
  <conditionalFormatting sqref="O41 Q41">
    <cfRule type="cellIs" dxfId="4466" priority="236" operator="greaterThan">
      <formula>100</formula>
    </cfRule>
  </conditionalFormatting>
  <conditionalFormatting sqref="P41">
    <cfRule type="cellIs" dxfId="4465" priority="230" operator="greaterThan">
      <formula>100</formula>
    </cfRule>
    <cfRule type="cellIs" dxfId="4464" priority="231" operator="equal">
      <formula>0</formula>
    </cfRule>
    <cfRule type="cellIs" dxfId="4463" priority="232" operator="lessThan">
      <formula>0.01</formula>
    </cfRule>
    <cfRule type="cellIs" dxfId="4462" priority="233" operator="between">
      <formula>0.01</formula>
      <formula>0.1</formula>
    </cfRule>
    <cfRule type="cellIs" dxfId="4461" priority="234" operator="between">
      <formula>0.1</formula>
      <formula>10</formula>
    </cfRule>
    <cfRule type="cellIs" dxfId="4460" priority="235" operator="between">
      <formula>10</formula>
      <formula>100</formula>
    </cfRule>
  </conditionalFormatting>
  <conditionalFormatting sqref="Q41">
    <cfRule type="cellIs" dxfId="4459" priority="245" operator="equal">
      <formula>0</formula>
    </cfRule>
    <cfRule type="cellIs" dxfId="4458" priority="246" operator="lessThan">
      <formula>0.01</formula>
    </cfRule>
  </conditionalFormatting>
  <conditionalFormatting sqref="R41">
    <cfRule type="cellIs" dxfId="4457" priority="237" operator="greaterThan">
      <formula>100</formula>
    </cfRule>
    <cfRule type="cellIs" dxfId="4456" priority="238" operator="equal">
      <formula>0</formula>
    </cfRule>
    <cfRule type="cellIs" dxfId="4455" priority="239" operator="lessThan">
      <formula>0.01</formula>
    </cfRule>
    <cfRule type="cellIs" dxfId="4454" priority="240" operator="between">
      <formula>0.01</formula>
      <formula>0.1</formula>
    </cfRule>
    <cfRule type="cellIs" dxfId="4453" priority="241" operator="between">
      <formula>0.1</formula>
      <formula>10</formula>
    </cfRule>
    <cfRule type="cellIs" dxfId="4452" priority="242" operator="between">
      <formula>10</formula>
      <formula>100</formula>
    </cfRule>
  </conditionalFormatting>
  <conditionalFormatting sqref="O43:O45 Q43:Q45">
    <cfRule type="cellIs" dxfId="4451" priority="227" operator="between">
      <formula>0.01</formula>
      <formula>0.1</formula>
    </cfRule>
    <cfRule type="cellIs" dxfId="4450" priority="228" operator="between">
      <formula>0.1</formula>
      <formula>10</formula>
    </cfRule>
    <cfRule type="cellIs" dxfId="4449" priority="229" operator="between">
      <formula>10</formula>
      <formula>100</formula>
    </cfRule>
  </conditionalFormatting>
  <conditionalFormatting sqref="O43:O45">
    <cfRule type="cellIs" dxfId="4448" priority="223" operator="equal">
      <formula>0</formula>
    </cfRule>
    <cfRule type="cellIs" dxfId="4447" priority="224" operator="lessThan">
      <formula>0.01</formula>
    </cfRule>
  </conditionalFormatting>
  <conditionalFormatting sqref="O43:O45 Q43:Q45">
    <cfRule type="cellIs" dxfId="4446" priority="216" operator="greaterThan">
      <formula>100</formula>
    </cfRule>
  </conditionalFormatting>
  <conditionalFormatting sqref="P43:P45">
    <cfRule type="cellIs" dxfId="4445" priority="210" operator="greaterThan">
      <formula>100</formula>
    </cfRule>
    <cfRule type="cellIs" dxfId="4444" priority="211" operator="equal">
      <formula>0</formula>
    </cfRule>
    <cfRule type="cellIs" dxfId="4443" priority="212" operator="lessThan">
      <formula>0.01</formula>
    </cfRule>
    <cfRule type="cellIs" dxfId="4442" priority="213" operator="between">
      <formula>0.01</formula>
      <formula>0.1</formula>
    </cfRule>
    <cfRule type="cellIs" dxfId="4441" priority="214" operator="between">
      <formula>0.1</formula>
      <formula>10</formula>
    </cfRule>
    <cfRule type="cellIs" dxfId="4440" priority="215" operator="between">
      <formula>10</formula>
      <formula>100</formula>
    </cfRule>
  </conditionalFormatting>
  <conditionalFormatting sqref="Q43:Q45">
    <cfRule type="cellIs" dxfId="4439" priority="225" operator="equal">
      <formula>0</formula>
    </cfRule>
    <cfRule type="cellIs" dxfId="4438" priority="226" operator="lessThan">
      <formula>0.01</formula>
    </cfRule>
  </conditionalFormatting>
  <conditionalFormatting sqref="R43:R45">
    <cfRule type="cellIs" dxfId="4437" priority="217" operator="greaterThan">
      <formula>100</formula>
    </cfRule>
    <cfRule type="cellIs" dxfId="4436" priority="218" operator="equal">
      <formula>0</formula>
    </cfRule>
    <cfRule type="cellIs" dxfId="4435" priority="219" operator="lessThan">
      <formula>0.01</formula>
    </cfRule>
    <cfRule type="cellIs" dxfId="4434" priority="220" operator="between">
      <formula>0.01</formula>
      <formula>0.1</formula>
    </cfRule>
    <cfRule type="cellIs" dxfId="4433" priority="221" operator="between">
      <formula>0.1</formula>
      <formula>10</formula>
    </cfRule>
    <cfRule type="cellIs" dxfId="4432" priority="222" operator="between">
      <formula>10</formula>
      <formula>100</formula>
    </cfRule>
  </conditionalFormatting>
  <conditionalFormatting sqref="O47 Q47">
    <cfRule type="cellIs" dxfId="4431" priority="207" operator="between">
      <formula>0.01</formula>
      <formula>0.1</formula>
    </cfRule>
    <cfRule type="cellIs" dxfId="4430" priority="208" operator="between">
      <formula>0.1</formula>
      <formula>10</formula>
    </cfRule>
    <cfRule type="cellIs" dxfId="4429" priority="209" operator="between">
      <formula>10</formula>
      <formula>100</formula>
    </cfRule>
  </conditionalFormatting>
  <conditionalFormatting sqref="O47">
    <cfRule type="cellIs" dxfId="4428" priority="203" operator="equal">
      <formula>0</formula>
    </cfRule>
    <cfRule type="cellIs" dxfId="4427" priority="204" operator="lessThan">
      <formula>0.01</formula>
    </cfRule>
  </conditionalFormatting>
  <conditionalFormatting sqref="O47 Q47">
    <cfRule type="cellIs" dxfId="4426" priority="196" operator="greaterThan">
      <formula>100</formula>
    </cfRule>
  </conditionalFormatting>
  <conditionalFormatting sqref="P47">
    <cfRule type="cellIs" dxfId="4425" priority="190" operator="greaterThan">
      <formula>100</formula>
    </cfRule>
    <cfRule type="cellIs" dxfId="4424" priority="191" operator="equal">
      <formula>0</formula>
    </cfRule>
    <cfRule type="cellIs" dxfId="4423" priority="192" operator="lessThan">
      <formula>0.01</formula>
    </cfRule>
    <cfRule type="cellIs" dxfId="4422" priority="193" operator="between">
      <formula>0.01</formula>
      <formula>0.1</formula>
    </cfRule>
    <cfRule type="cellIs" dxfId="4421" priority="194" operator="between">
      <formula>0.1</formula>
      <formula>10</formula>
    </cfRule>
    <cfRule type="cellIs" dxfId="4420" priority="195" operator="between">
      <formula>10</formula>
      <formula>100</formula>
    </cfRule>
  </conditionalFormatting>
  <conditionalFormatting sqref="Q47">
    <cfRule type="cellIs" dxfId="4419" priority="205" operator="equal">
      <formula>0</formula>
    </cfRule>
    <cfRule type="cellIs" dxfId="4418" priority="206" operator="lessThan">
      <formula>0.01</formula>
    </cfRule>
  </conditionalFormatting>
  <conditionalFormatting sqref="R47">
    <cfRule type="cellIs" dxfId="4417" priority="197" operator="greaterThan">
      <formula>100</formula>
    </cfRule>
    <cfRule type="cellIs" dxfId="4416" priority="198" operator="equal">
      <formula>0</formula>
    </cfRule>
    <cfRule type="cellIs" dxfId="4415" priority="199" operator="lessThan">
      <formula>0.01</formula>
    </cfRule>
    <cfRule type="cellIs" dxfId="4414" priority="200" operator="between">
      <formula>0.01</formula>
      <formula>0.1</formula>
    </cfRule>
    <cfRule type="cellIs" dxfId="4413" priority="201" operator="between">
      <formula>0.1</formula>
      <formula>10</formula>
    </cfRule>
    <cfRule type="cellIs" dxfId="4412" priority="202" operator="between">
      <formula>10</formula>
      <formula>100</formula>
    </cfRule>
  </conditionalFormatting>
  <conditionalFormatting sqref="U27 U39 U42 U46">
    <cfRule type="cellIs" dxfId="4411" priority="188" operator="between">
      <formula>10</formula>
      <formula>100</formula>
    </cfRule>
  </conditionalFormatting>
  <conditionalFormatting sqref="S27 U27 U39 S39 S42 U42 U46 S46">
    <cfRule type="cellIs" dxfId="4410" priority="181" operator="greaterThan">
      <formula>100</formula>
    </cfRule>
    <cfRule type="cellIs" dxfId="4409" priority="186" operator="between">
      <formula>0.01</formula>
      <formula>0.1</formula>
    </cfRule>
    <cfRule type="cellIs" dxfId="4408" priority="187" operator="between">
      <formula>0.1</formula>
      <formula>10</formula>
    </cfRule>
  </conditionalFormatting>
  <conditionalFormatting sqref="S27 S39 S42 S46">
    <cfRule type="cellIs" dxfId="4407" priority="182" operator="equal">
      <formula>0</formula>
    </cfRule>
    <cfRule type="cellIs" dxfId="4406" priority="183" operator="lessThan">
      <formula>0.01</formula>
    </cfRule>
  </conditionalFormatting>
  <conditionalFormatting sqref="S27 S39 S42 S46">
    <cfRule type="cellIs" dxfId="4405" priority="189" operator="between">
      <formula>10</formula>
      <formula>100</formula>
    </cfRule>
  </conditionalFormatting>
  <conditionalFormatting sqref="U27 U39 U42 U46">
    <cfRule type="cellIs" dxfId="4404" priority="184" operator="equal">
      <formula>0</formula>
    </cfRule>
    <cfRule type="cellIs" dxfId="4403" priority="185" operator="lessThan">
      <formula>0.01</formula>
    </cfRule>
  </conditionalFormatting>
  <conditionalFormatting sqref="S28:S38 U28:U38">
    <cfRule type="cellIs" dxfId="4402" priority="158" operator="between">
      <formula>0.01</formula>
      <formula>0.1</formula>
    </cfRule>
    <cfRule type="cellIs" dxfId="4401" priority="159" operator="between">
      <formula>0.1</formula>
      <formula>10</formula>
    </cfRule>
    <cfRule type="cellIs" dxfId="4400" priority="160" operator="between">
      <formula>10</formula>
      <formula>100</formula>
    </cfRule>
  </conditionalFormatting>
  <conditionalFormatting sqref="S28:S38">
    <cfRule type="cellIs" dxfId="4399" priority="154" operator="equal">
      <formula>0</formula>
    </cfRule>
    <cfRule type="cellIs" dxfId="4398" priority="155" operator="lessThan">
      <formula>0.01</formula>
    </cfRule>
  </conditionalFormatting>
  <conditionalFormatting sqref="S28:S38 U28:U38">
    <cfRule type="cellIs" dxfId="4397" priority="147" operator="greaterThan">
      <formula>100</formula>
    </cfRule>
  </conditionalFormatting>
  <conditionalFormatting sqref="T28:T38">
    <cfRule type="cellIs" dxfId="4396" priority="141" operator="greaterThan">
      <formula>100</formula>
    </cfRule>
    <cfRule type="cellIs" dxfId="4395" priority="142" operator="equal">
      <formula>0</formula>
    </cfRule>
    <cfRule type="cellIs" dxfId="4394" priority="143" operator="lessThan">
      <formula>0.01</formula>
    </cfRule>
    <cfRule type="cellIs" dxfId="4393" priority="144" operator="between">
      <formula>0.01</formula>
      <formula>0.1</formula>
    </cfRule>
    <cfRule type="cellIs" dxfId="4392" priority="145" operator="between">
      <formula>0.1</formula>
      <formula>10</formula>
    </cfRule>
    <cfRule type="cellIs" dxfId="4391" priority="146" operator="between">
      <formula>10</formula>
      <formula>100</formula>
    </cfRule>
  </conditionalFormatting>
  <conditionalFormatting sqref="U28:U38">
    <cfRule type="cellIs" dxfId="4390" priority="156" operator="equal">
      <formula>0</formula>
    </cfRule>
    <cfRule type="cellIs" dxfId="4389" priority="157" operator="lessThan">
      <formula>0.01</formula>
    </cfRule>
  </conditionalFormatting>
  <conditionalFormatting sqref="V28:V38">
    <cfRule type="cellIs" dxfId="4388" priority="148" operator="greaterThan">
      <formula>100</formula>
    </cfRule>
    <cfRule type="cellIs" dxfId="4387" priority="149" operator="equal">
      <formula>0</formula>
    </cfRule>
    <cfRule type="cellIs" dxfId="4386" priority="150" operator="lessThan">
      <formula>0.01</formula>
    </cfRule>
    <cfRule type="cellIs" dxfId="4385" priority="151" operator="between">
      <formula>0.01</formula>
      <formula>0.1</formula>
    </cfRule>
    <cfRule type="cellIs" dxfId="4384" priority="152" operator="between">
      <formula>0.1</formula>
      <formula>10</formula>
    </cfRule>
    <cfRule type="cellIs" dxfId="4383" priority="153" operator="between">
      <formula>10</formula>
      <formula>100</formula>
    </cfRule>
  </conditionalFormatting>
  <conditionalFormatting sqref="S40 U40">
    <cfRule type="cellIs" dxfId="4382" priority="138" operator="between">
      <formula>0.01</formula>
      <formula>0.1</formula>
    </cfRule>
    <cfRule type="cellIs" dxfId="4381" priority="139" operator="between">
      <formula>0.1</formula>
      <formula>10</formula>
    </cfRule>
    <cfRule type="cellIs" dxfId="4380" priority="140" operator="between">
      <formula>10</formula>
      <formula>100</formula>
    </cfRule>
  </conditionalFormatting>
  <conditionalFormatting sqref="S40">
    <cfRule type="cellIs" dxfId="4379" priority="134" operator="equal">
      <formula>0</formula>
    </cfRule>
    <cfRule type="cellIs" dxfId="4378" priority="135" operator="lessThan">
      <formula>0.01</formula>
    </cfRule>
  </conditionalFormatting>
  <conditionalFormatting sqref="S40 U40">
    <cfRule type="cellIs" dxfId="4377" priority="127" operator="greaterThan">
      <formula>100</formula>
    </cfRule>
  </conditionalFormatting>
  <conditionalFormatting sqref="T40">
    <cfRule type="cellIs" dxfId="4376" priority="121" operator="greaterThan">
      <formula>100</formula>
    </cfRule>
    <cfRule type="cellIs" dxfId="4375" priority="122" operator="equal">
      <formula>0</formula>
    </cfRule>
    <cfRule type="cellIs" dxfId="4374" priority="123" operator="lessThan">
      <formula>0.01</formula>
    </cfRule>
    <cfRule type="cellIs" dxfId="4373" priority="124" operator="between">
      <formula>0.01</formula>
      <formula>0.1</formula>
    </cfRule>
    <cfRule type="cellIs" dxfId="4372" priority="125" operator="between">
      <formula>0.1</formula>
      <formula>10</formula>
    </cfRule>
    <cfRule type="cellIs" dxfId="4371" priority="126" operator="between">
      <formula>10</formula>
      <formula>100</formula>
    </cfRule>
  </conditionalFormatting>
  <conditionalFormatting sqref="U40">
    <cfRule type="cellIs" dxfId="4370" priority="136" operator="equal">
      <formula>0</formula>
    </cfRule>
    <cfRule type="cellIs" dxfId="4369" priority="137" operator="lessThan">
      <formula>0.01</formula>
    </cfRule>
  </conditionalFormatting>
  <conditionalFormatting sqref="V40">
    <cfRule type="cellIs" dxfId="4368" priority="128" operator="greaterThan">
      <formula>100</formula>
    </cfRule>
    <cfRule type="cellIs" dxfId="4367" priority="129" operator="equal">
      <formula>0</formula>
    </cfRule>
    <cfRule type="cellIs" dxfId="4366" priority="130" operator="lessThan">
      <formula>0.01</formula>
    </cfRule>
    <cfRule type="cellIs" dxfId="4365" priority="131" operator="between">
      <formula>0.01</formula>
      <formula>0.1</formula>
    </cfRule>
    <cfRule type="cellIs" dxfId="4364" priority="132" operator="between">
      <formula>0.1</formula>
      <formula>10</formula>
    </cfRule>
    <cfRule type="cellIs" dxfId="4363" priority="133" operator="between">
      <formula>10</formula>
      <formula>100</formula>
    </cfRule>
  </conditionalFormatting>
  <conditionalFormatting sqref="S41 U41">
    <cfRule type="cellIs" dxfId="4362" priority="118" operator="between">
      <formula>0.01</formula>
      <formula>0.1</formula>
    </cfRule>
    <cfRule type="cellIs" dxfId="4361" priority="119" operator="between">
      <formula>0.1</formula>
      <formula>10</formula>
    </cfRule>
    <cfRule type="cellIs" dxfId="4360" priority="120" operator="between">
      <formula>10</formula>
      <formula>100</formula>
    </cfRule>
  </conditionalFormatting>
  <conditionalFormatting sqref="S41">
    <cfRule type="cellIs" dxfId="4359" priority="114" operator="equal">
      <formula>0</formula>
    </cfRule>
    <cfRule type="cellIs" dxfId="4358" priority="115" operator="lessThan">
      <formula>0.01</formula>
    </cfRule>
  </conditionalFormatting>
  <conditionalFormatting sqref="S41 U41">
    <cfRule type="cellIs" dxfId="4357" priority="107" operator="greaterThan">
      <formula>100</formula>
    </cfRule>
  </conditionalFormatting>
  <conditionalFormatting sqref="T41">
    <cfRule type="cellIs" dxfId="4356" priority="101" operator="greaterThan">
      <formula>100</formula>
    </cfRule>
    <cfRule type="cellIs" dxfId="4355" priority="102" operator="equal">
      <formula>0</formula>
    </cfRule>
    <cfRule type="cellIs" dxfId="4354" priority="103" operator="lessThan">
      <formula>0.01</formula>
    </cfRule>
    <cfRule type="cellIs" dxfId="4353" priority="104" operator="between">
      <formula>0.01</formula>
      <formula>0.1</formula>
    </cfRule>
    <cfRule type="cellIs" dxfId="4352" priority="105" operator="between">
      <formula>0.1</formula>
      <formula>10</formula>
    </cfRule>
    <cfRule type="cellIs" dxfId="4351" priority="106" operator="between">
      <formula>10</formula>
      <formula>100</formula>
    </cfRule>
  </conditionalFormatting>
  <conditionalFormatting sqref="U41">
    <cfRule type="cellIs" dxfId="4350" priority="116" operator="equal">
      <formula>0</formula>
    </cfRule>
    <cfRule type="cellIs" dxfId="4349" priority="117" operator="lessThan">
      <formula>0.01</formula>
    </cfRule>
  </conditionalFormatting>
  <conditionalFormatting sqref="V41">
    <cfRule type="cellIs" dxfId="4348" priority="108" operator="greaterThan">
      <formula>100</formula>
    </cfRule>
    <cfRule type="cellIs" dxfId="4347" priority="109" operator="equal">
      <formula>0</formula>
    </cfRule>
    <cfRule type="cellIs" dxfId="4346" priority="110" operator="lessThan">
      <formula>0.01</formula>
    </cfRule>
    <cfRule type="cellIs" dxfId="4345" priority="111" operator="between">
      <formula>0.01</formula>
      <formula>0.1</formula>
    </cfRule>
    <cfRule type="cellIs" dxfId="4344" priority="112" operator="between">
      <formula>0.1</formula>
      <formula>10</formula>
    </cfRule>
    <cfRule type="cellIs" dxfId="4343" priority="113" operator="between">
      <formula>10</formula>
      <formula>100</formula>
    </cfRule>
  </conditionalFormatting>
  <conditionalFormatting sqref="S43:S45 U43:U45">
    <cfRule type="cellIs" dxfId="4342" priority="98" operator="between">
      <formula>0.01</formula>
      <formula>0.1</formula>
    </cfRule>
    <cfRule type="cellIs" dxfId="4341" priority="99" operator="between">
      <formula>0.1</formula>
      <formula>10</formula>
    </cfRule>
    <cfRule type="cellIs" dxfId="4340" priority="100" operator="between">
      <formula>10</formula>
      <formula>100</formula>
    </cfRule>
  </conditionalFormatting>
  <conditionalFormatting sqref="S43:S45">
    <cfRule type="cellIs" dxfId="4339" priority="94" operator="equal">
      <formula>0</formula>
    </cfRule>
    <cfRule type="cellIs" dxfId="4338" priority="95" operator="lessThan">
      <formula>0.01</formula>
    </cfRule>
  </conditionalFormatting>
  <conditionalFormatting sqref="S43:S45 U43:U45">
    <cfRule type="cellIs" dxfId="4337" priority="87" operator="greaterThan">
      <formula>100</formula>
    </cfRule>
  </conditionalFormatting>
  <conditionalFormatting sqref="T43:T45">
    <cfRule type="cellIs" dxfId="4336" priority="81" operator="greaterThan">
      <formula>100</formula>
    </cfRule>
    <cfRule type="cellIs" dxfId="4335" priority="82" operator="equal">
      <formula>0</formula>
    </cfRule>
    <cfRule type="cellIs" dxfId="4334" priority="83" operator="lessThan">
      <formula>0.01</formula>
    </cfRule>
    <cfRule type="cellIs" dxfId="4333" priority="84" operator="between">
      <formula>0.01</formula>
      <formula>0.1</formula>
    </cfRule>
    <cfRule type="cellIs" dxfId="4332" priority="85" operator="between">
      <formula>0.1</formula>
      <formula>10</formula>
    </cfRule>
    <cfRule type="cellIs" dxfId="4331" priority="86" operator="between">
      <formula>10</formula>
      <formula>100</formula>
    </cfRule>
  </conditionalFormatting>
  <conditionalFormatting sqref="U43:U45">
    <cfRule type="cellIs" dxfId="4330" priority="96" operator="equal">
      <formula>0</formula>
    </cfRule>
    <cfRule type="cellIs" dxfId="4329" priority="97" operator="lessThan">
      <formula>0.01</formula>
    </cfRule>
  </conditionalFormatting>
  <conditionalFormatting sqref="V43:V45">
    <cfRule type="cellIs" dxfId="4328" priority="88" operator="greaterThan">
      <formula>100</formula>
    </cfRule>
    <cfRule type="cellIs" dxfId="4327" priority="89" operator="equal">
      <formula>0</formula>
    </cfRule>
    <cfRule type="cellIs" dxfId="4326" priority="90" operator="lessThan">
      <formula>0.01</formula>
    </cfRule>
    <cfRule type="cellIs" dxfId="4325" priority="91" operator="between">
      <formula>0.01</formula>
      <formula>0.1</formula>
    </cfRule>
    <cfRule type="cellIs" dxfId="4324" priority="92" operator="between">
      <formula>0.1</formula>
      <formula>10</formula>
    </cfRule>
    <cfRule type="cellIs" dxfId="4323" priority="93" operator="between">
      <formula>10</formula>
      <formula>100</formula>
    </cfRule>
  </conditionalFormatting>
  <conditionalFormatting sqref="S47 U47">
    <cfRule type="cellIs" dxfId="4322" priority="78" operator="between">
      <formula>0.01</formula>
      <formula>0.1</formula>
    </cfRule>
    <cfRule type="cellIs" dxfId="4321" priority="79" operator="between">
      <formula>0.1</formula>
      <formula>10</formula>
    </cfRule>
    <cfRule type="cellIs" dxfId="4320" priority="80" operator="between">
      <formula>10</formula>
      <formula>100</formula>
    </cfRule>
  </conditionalFormatting>
  <conditionalFormatting sqref="S47">
    <cfRule type="cellIs" dxfId="4319" priority="74" operator="equal">
      <formula>0</formula>
    </cfRule>
    <cfRule type="cellIs" dxfId="4318" priority="75" operator="lessThan">
      <formula>0.01</formula>
    </cfRule>
  </conditionalFormatting>
  <conditionalFormatting sqref="S47 U47">
    <cfRule type="cellIs" dxfId="4317" priority="67" operator="greaterThan">
      <formula>100</formula>
    </cfRule>
  </conditionalFormatting>
  <conditionalFormatting sqref="T47">
    <cfRule type="cellIs" dxfId="4316" priority="61" operator="greaterThan">
      <formula>100</formula>
    </cfRule>
    <cfRule type="cellIs" dxfId="4315" priority="62" operator="equal">
      <formula>0</formula>
    </cfRule>
    <cfRule type="cellIs" dxfId="4314" priority="63" operator="lessThan">
      <formula>0.01</formula>
    </cfRule>
    <cfRule type="cellIs" dxfId="4313" priority="64" operator="between">
      <formula>0.01</formula>
      <formula>0.1</formula>
    </cfRule>
    <cfRule type="cellIs" dxfId="4312" priority="65" operator="between">
      <formula>0.1</formula>
      <formula>10</formula>
    </cfRule>
    <cfRule type="cellIs" dxfId="4311" priority="66" operator="between">
      <formula>10</formula>
      <formula>100</formula>
    </cfRule>
  </conditionalFormatting>
  <conditionalFormatting sqref="U47">
    <cfRule type="cellIs" dxfId="4310" priority="76" operator="equal">
      <formula>0</formula>
    </cfRule>
    <cfRule type="cellIs" dxfId="4309" priority="77" operator="lessThan">
      <formula>0.01</formula>
    </cfRule>
  </conditionalFormatting>
  <conditionalFormatting sqref="V47">
    <cfRule type="cellIs" dxfId="4308" priority="68" operator="greaterThan">
      <formula>100</formula>
    </cfRule>
    <cfRule type="cellIs" dxfId="4307" priority="69" operator="equal">
      <formula>0</formula>
    </cfRule>
    <cfRule type="cellIs" dxfId="4306" priority="70" operator="lessThan">
      <formula>0.01</formula>
    </cfRule>
    <cfRule type="cellIs" dxfId="4305" priority="71" operator="between">
      <formula>0.01</formula>
      <formula>0.1</formula>
    </cfRule>
    <cfRule type="cellIs" dxfId="4304" priority="72" operator="between">
      <formula>0.1</formula>
      <formula>10</formula>
    </cfRule>
    <cfRule type="cellIs" dxfId="4303" priority="73" operator="between">
      <formula>10</formula>
      <formula>100</formula>
    </cfRule>
  </conditionalFormatting>
  <conditionalFormatting sqref="K10:K26 M10:M26">
    <cfRule type="cellIs" dxfId="4302" priority="58" operator="between">
      <formula>0.01</formula>
      <formula>0.1</formula>
    </cfRule>
    <cfRule type="cellIs" dxfId="4301" priority="59" operator="between">
      <formula>0.1</formula>
      <formula>10</formula>
    </cfRule>
    <cfRule type="cellIs" dxfId="4300" priority="60" operator="between">
      <formula>10</formula>
      <formula>100</formula>
    </cfRule>
  </conditionalFormatting>
  <conditionalFormatting sqref="K10:K26">
    <cfRule type="cellIs" dxfId="4299" priority="54" operator="equal">
      <formula>0</formula>
    </cfRule>
    <cfRule type="cellIs" dxfId="4298" priority="55" operator="lessThan">
      <formula>0.01</formula>
    </cfRule>
  </conditionalFormatting>
  <conditionalFormatting sqref="K10:K26 M10:M26">
    <cfRule type="cellIs" dxfId="4297" priority="47" operator="greaterThan">
      <formula>100</formula>
    </cfRule>
  </conditionalFormatting>
  <conditionalFormatting sqref="L10:L26">
    <cfRule type="cellIs" dxfId="4296" priority="41" operator="greaterThan">
      <formula>100</formula>
    </cfRule>
    <cfRule type="cellIs" dxfId="4295" priority="42" operator="equal">
      <formula>0</formula>
    </cfRule>
    <cfRule type="cellIs" dxfId="4294" priority="43" operator="lessThan">
      <formula>0.01</formula>
    </cfRule>
    <cfRule type="cellIs" dxfId="4293" priority="44" operator="between">
      <formula>0.01</formula>
      <formula>0.1</formula>
    </cfRule>
    <cfRule type="cellIs" dxfId="4292" priority="45" operator="between">
      <formula>0.1</formula>
      <formula>10</formula>
    </cfRule>
    <cfRule type="cellIs" dxfId="4291" priority="46" operator="between">
      <formula>10</formula>
      <formula>100</formula>
    </cfRule>
  </conditionalFormatting>
  <conditionalFormatting sqref="M10:M26">
    <cfRule type="cellIs" dxfId="4290" priority="56" operator="equal">
      <formula>0</formula>
    </cfRule>
    <cfRule type="cellIs" dxfId="4289" priority="57" operator="lessThan">
      <formula>0.01</formula>
    </cfRule>
  </conditionalFormatting>
  <conditionalFormatting sqref="N10:N26">
    <cfRule type="cellIs" dxfId="4288" priority="48" operator="greaterThan">
      <formula>100</formula>
    </cfRule>
    <cfRule type="cellIs" dxfId="4287" priority="49" operator="equal">
      <formula>0</formula>
    </cfRule>
    <cfRule type="cellIs" dxfId="4286" priority="50" operator="lessThan">
      <formula>0.01</formula>
    </cfRule>
    <cfRule type="cellIs" dxfId="4285" priority="51" operator="between">
      <formula>0.01</formula>
      <formula>0.1</formula>
    </cfRule>
    <cfRule type="cellIs" dxfId="4284" priority="52" operator="between">
      <formula>0.1</formula>
      <formula>10</formula>
    </cfRule>
    <cfRule type="cellIs" dxfId="4283" priority="53" operator="between">
      <formula>10</formula>
      <formula>100</formula>
    </cfRule>
  </conditionalFormatting>
  <conditionalFormatting sqref="O10:O26 Q10:Q26">
    <cfRule type="cellIs" dxfId="4282" priority="38" operator="between">
      <formula>0.01</formula>
      <formula>0.1</formula>
    </cfRule>
    <cfRule type="cellIs" dxfId="4281" priority="39" operator="between">
      <formula>0.1</formula>
      <formula>10</formula>
    </cfRule>
    <cfRule type="cellIs" dxfId="4280" priority="40" operator="between">
      <formula>10</formula>
      <formula>100</formula>
    </cfRule>
  </conditionalFormatting>
  <conditionalFormatting sqref="O10:O26">
    <cfRule type="cellIs" dxfId="4279" priority="34" operator="equal">
      <formula>0</formula>
    </cfRule>
    <cfRule type="cellIs" dxfId="4278" priority="35" operator="lessThan">
      <formula>0.01</formula>
    </cfRule>
  </conditionalFormatting>
  <conditionalFormatting sqref="O10:O26 Q10:Q26">
    <cfRule type="cellIs" dxfId="4277" priority="27" operator="greaterThan">
      <formula>100</formula>
    </cfRule>
  </conditionalFormatting>
  <conditionalFormatting sqref="P10:P26">
    <cfRule type="cellIs" dxfId="4276" priority="21" operator="greaterThan">
      <formula>100</formula>
    </cfRule>
    <cfRule type="cellIs" dxfId="4275" priority="22" operator="equal">
      <formula>0</formula>
    </cfRule>
    <cfRule type="cellIs" dxfId="4274" priority="23" operator="lessThan">
      <formula>0.01</formula>
    </cfRule>
    <cfRule type="cellIs" dxfId="4273" priority="24" operator="between">
      <formula>0.01</formula>
      <formula>0.1</formula>
    </cfRule>
    <cfRule type="cellIs" dxfId="4272" priority="25" operator="between">
      <formula>0.1</formula>
      <formula>10</formula>
    </cfRule>
    <cfRule type="cellIs" dxfId="4271" priority="26" operator="between">
      <formula>10</formula>
      <formula>100</formula>
    </cfRule>
  </conditionalFormatting>
  <conditionalFormatting sqref="Q10:Q26">
    <cfRule type="cellIs" dxfId="4270" priority="36" operator="equal">
      <formula>0</formula>
    </cfRule>
    <cfRule type="cellIs" dxfId="4269" priority="37" operator="lessThan">
      <formula>0.01</formula>
    </cfRule>
  </conditionalFormatting>
  <conditionalFormatting sqref="R10:R26">
    <cfRule type="cellIs" dxfId="4268" priority="28" operator="greaterThan">
      <formula>100</formula>
    </cfRule>
    <cfRule type="cellIs" dxfId="4267" priority="29" operator="equal">
      <formula>0</formula>
    </cfRule>
    <cfRule type="cellIs" dxfId="4266" priority="30" operator="lessThan">
      <formula>0.01</formula>
    </cfRule>
    <cfRule type="cellIs" dxfId="4265" priority="31" operator="between">
      <formula>0.01</formula>
      <formula>0.1</formula>
    </cfRule>
    <cfRule type="cellIs" dxfId="4264" priority="32" operator="between">
      <formula>0.1</formula>
      <formula>10</formula>
    </cfRule>
    <cfRule type="cellIs" dxfId="4263" priority="33" operator="between">
      <formula>10</formula>
      <formula>100</formula>
    </cfRule>
  </conditionalFormatting>
  <conditionalFormatting sqref="S10:S26 U10:U26">
    <cfRule type="cellIs" dxfId="4262" priority="18" operator="between">
      <formula>0.01</formula>
      <formula>0.1</formula>
    </cfRule>
    <cfRule type="cellIs" dxfId="4261" priority="19" operator="between">
      <formula>0.1</formula>
      <formula>10</formula>
    </cfRule>
    <cfRule type="cellIs" dxfId="4260" priority="20" operator="between">
      <formula>10</formula>
      <formula>100</formula>
    </cfRule>
  </conditionalFormatting>
  <conditionalFormatting sqref="S10:S26">
    <cfRule type="cellIs" dxfId="4259" priority="14" operator="equal">
      <formula>0</formula>
    </cfRule>
    <cfRule type="cellIs" dxfId="4258" priority="15" operator="lessThan">
      <formula>0.01</formula>
    </cfRule>
  </conditionalFormatting>
  <conditionalFormatting sqref="S10:S26 U10:U26">
    <cfRule type="cellIs" dxfId="4257" priority="7" operator="greaterThan">
      <formula>100</formula>
    </cfRule>
  </conditionalFormatting>
  <conditionalFormatting sqref="T10:T26">
    <cfRule type="cellIs" dxfId="4256" priority="1" operator="greaterThan">
      <formula>100</formula>
    </cfRule>
    <cfRule type="cellIs" dxfId="4255" priority="2" operator="equal">
      <formula>0</formula>
    </cfRule>
    <cfRule type="cellIs" dxfId="4254" priority="3" operator="lessThan">
      <formula>0.01</formula>
    </cfRule>
    <cfRule type="cellIs" dxfId="4253" priority="4" operator="between">
      <formula>0.01</formula>
      <formula>0.1</formula>
    </cfRule>
    <cfRule type="cellIs" dxfId="4252" priority="5" operator="between">
      <formula>0.1</formula>
      <formula>10</formula>
    </cfRule>
    <cfRule type="cellIs" dxfId="4251" priority="6" operator="between">
      <formula>10</formula>
      <formula>100</formula>
    </cfRule>
  </conditionalFormatting>
  <conditionalFormatting sqref="U10:U26">
    <cfRule type="cellIs" dxfId="4250" priority="16" operator="equal">
      <formula>0</formula>
    </cfRule>
    <cfRule type="cellIs" dxfId="4249" priority="17" operator="lessThan">
      <formula>0.01</formula>
    </cfRule>
  </conditionalFormatting>
  <conditionalFormatting sqref="V10:V26">
    <cfRule type="cellIs" dxfId="4248" priority="8" operator="greaterThan">
      <formula>100</formula>
    </cfRule>
    <cfRule type="cellIs" dxfId="4247" priority="9" operator="equal">
      <formula>0</formula>
    </cfRule>
    <cfRule type="cellIs" dxfId="4246" priority="10" operator="lessThan">
      <formula>0.01</formula>
    </cfRule>
    <cfRule type="cellIs" dxfId="4245" priority="11" operator="between">
      <formula>0.01</formula>
      <formula>0.1</formula>
    </cfRule>
    <cfRule type="cellIs" dxfId="4244" priority="12" operator="between">
      <formula>0.1</formula>
      <formula>10</formula>
    </cfRule>
    <cfRule type="cellIs" dxfId="4243" priority="13" operator="between">
      <formula>10</formula>
      <formula>100</formula>
    </cfRule>
  </conditionalFormatting>
  <pageMargins left="0.7" right="0.7" top="0.75" bottom="0.75" header="0.3" footer="0.3"/>
  <pageSetup scale="61" orientation="portrait" r:id="rId1"/>
  <headerFooter>
    <oddHeader>&amp;R&amp;G</oddHeader>
    <oddFooter>&amp;L&amp;"Century Gothic,Regular"&amp;6© 2023 Maul Foster &amp; Alongi, Inc.
 M1716.02, &amp;D, &amp;F&amp;R&amp;"Century Gothic,Regular"&amp;6&amp;P of &amp;N</oddFooter>
  </headerFooter>
  <customProperties>
    <customPr name="_pios_id" r:id="rId2"/>
  </customProperties>
  <ignoredErrors>
    <ignoredError sqref="M34:V34" formula="1"/>
  </ignoredErrors>
  <legacyDrawingHF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01D88A-C88D-443E-8ACC-13DD1B09C18E}">
  <sheetPr>
    <tabColor rgb="FF92D050"/>
  </sheetPr>
  <dimension ref="A1:Z70"/>
  <sheetViews>
    <sheetView view="pageBreakPreview" zoomScaleNormal="100" zoomScaleSheetLayoutView="100" workbookViewId="0">
      <selection activeCell="P47" sqref="P47"/>
    </sheetView>
  </sheetViews>
  <sheetFormatPr defaultColWidth="10.6640625" defaultRowHeight="13.2"/>
  <cols>
    <col min="1" max="1" width="3.33203125" style="9" customWidth="1"/>
    <col min="2" max="2" width="30.5546875" style="9" customWidth="1"/>
    <col min="3" max="3" width="4.5546875" style="9" customWidth="1"/>
    <col min="4" max="4" width="10.5546875" style="9" customWidth="1"/>
    <col min="5" max="5" width="10.44140625" style="9" customWidth="1"/>
    <col min="6" max="6" width="2.5546875" style="9" bestFit="1" customWidth="1"/>
    <col min="7" max="26" width="5.33203125" style="9" customWidth="1"/>
    <col min="27" max="16384" width="10.6640625" style="9"/>
  </cols>
  <sheetData>
    <row r="1" spans="1:26" s="11" customFormat="1" ht="15" customHeight="1">
      <c r="A1" s="137" t="s">
        <v>135</v>
      </c>
      <c r="B1" s="138"/>
      <c r="C1" s="138"/>
      <c r="D1" s="138"/>
      <c r="E1" s="138"/>
      <c r="F1" s="138"/>
      <c r="G1" s="40" t="str">
        <f>Input_EGEN!$A$70</f>
        <v>F15-EG01</v>
      </c>
      <c r="H1" s="41"/>
      <c r="I1" s="41"/>
      <c r="J1" s="41"/>
      <c r="K1" s="40" t="str">
        <f>Input_EGEN!$A$71</f>
        <v>F15-EG02</v>
      </c>
      <c r="L1" s="41"/>
      <c r="M1" s="41"/>
      <c r="N1" s="41"/>
      <c r="O1" s="40" t="str">
        <f>Input_EGEN!$A$72</f>
        <v>F15-EG03</v>
      </c>
      <c r="P1" s="41"/>
      <c r="Q1" s="41"/>
      <c r="R1" s="41"/>
      <c r="S1" s="40" t="str">
        <f>Input_EGEN!$A$73</f>
        <v>F15.5-EG01</v>
      </c>
      <c r="T1" s="41"/>
      <c r="U1" s="41"/>
      <c r="V1" s="41"/>
      <c r="W1" s="40" t="str">
        <f>Input_EGEN!$A$74</f>
        <v>F15.5-EG02</v>
      </c>
      <c r="X1" s="41"/>
      <c r="Y1" s="41"/>
      <c r="Z1" s="42"/>
    </row>
    <row r="2" spans="1:26" s="11" customFormat="1" ht="15" customHeight="1">
      <c r="A2" s="43" t="s">
        <v>136</v>
      </c>
      <c r="B2" s="43"/>
      <c r="C2" s="43"/>
      <c r="D2" s="43"/>
      <c r="E2" s="44"/>
      <c r="F2" s="47"/>
      <c r="G2" s="48">
        <f>_xlfn.XLOOKUP(G$1,Input_EGEN!$A$3:$A$92,Input_EGEN!$H$3:$H$92)</f>
        <v>107.8</v>
      </c>
      <c r="H2" s="49"/>
      <c r="I2" s="49"/>
      <c r="J2" s="49"/>
      <c r="K2" s="48">
        <f>_xlfn.XLOOKUP(K$1,Input_EGEN!$A$3:$A$92,Input_EGEN!$H$3:$H$92)</f>
        <v>107.8</v>
      </c>
      <c r="L2" s="49"/>
      <c r="M2" s="49"/>
      <c r="N2" s="49"/>
      <c r="O2" s="48">
        <f>_xlfn.XLOOKUP(O$1,Input_EGEN!$A$3:$A$92,Input_EGEN!$H$3:$H$92)</f>
        <v>107.8</v>
      </c>
      <c r="P2" s="49"/>
      <c r="Q2" s="49"/>
      <c r="R2" s="49"/>
      <c r="S2" s="48">
        <f>_xlfn.XLOOKUP(S$1,Input_EGEN!$A$3:$A$92,Input_EGEN!$H$3:$H$92)</f>
        <v>107.86</v>
      </c>
      <c r="T2" s="49"/>
      <c r="U2" s="49"/>
      <c r="V2" s="49"/>
      <c r="W2" s="48">
        <f>_xlfn.XLOOKUP(W$1,Input_EGEN!$A$3:$A$92,Input_EGEN!$H$3:$H$92)</f>
        <v>107.28</v>
      </c>
      <c r="X2" s="49"/>
      <c r="Y2" s="49"/>
      <c r="Z2" s="50"/>
    </row>
    <row r="3" spans="1:26" s="11" customFormat="1" ht="15" customHeight="1">
      <c r="A3" s="43" t="s">
        <v>137</v>
      </c>
      <c r="B3" s="43"/>
      <c r="C3" s="43"/>
      <c r="D3" s="43"/>
      <c r="E3" s="44"/>
      <c r="F3" s="47" t="str">
        <f ca="1">$A$64</f>
        <v>(1)</v>
      </c>
      <c r="G3" s="48">
        <f>_xlfn.XLOOKUP(G$1,Input_EGEN!$A$3:$A$92,Input_EGEN!$I$3:$I$92)</f>
        <v>10</v>
      </c>
      <c r="H3" s="49"/>
      <c r="I3" s="49"/>
      <c r="J3" s="49"/>
      <c r="K3" s="48">
        <f>_xlfn.XLOOKUP(K$1,Input_EGEN!$A$3:$A$92,Input_EGEN!$I$3:$I$92)</f>
        <v>10</v>
      </c>
      <c r="L3" s="49"/>
      <c r="M3" s="49"/>
      <c r="N3" s="49"/>
      <c r="O3" s="48">
        <f>_xlfn.XLOOKUP(O$1,Input_EGEN!$A$3:$A$92,Input_EGEN!$I$3:$I$92)</f>
        <v>10</v>
      </c>
      <c r="P3" s="49"/>
      <c r="Q3" s="49"/>
      <c r="R3" s="49"/>
      <c r="S3" s="48">
        <f>_xlfn.XLOOKUP(S$1,Input_EGEN!$A$3:$A$92,Input_EGEN!$I$3:$I$92)</f>
        <v>10</v>
      </c>
      <c r="T3" s="49"/>
      <c r="U3" s="49"/>
      <c r="V3" s="49"/>
      <c r="W3" s="48">
        <f>_xlfn.XLOOKUP(W$1,Input_EGEN!$A$3:$A$92,Input_EGEN!$I$3:$I$92)</f>
        <v>10</v>
      </c>
      <c r="X3" s="49"/>
      <c r="Y3" s="49"/>
      <c r="Z3" s="50"/>
    </row>
    <row r="4" spans="1:26" s="11" customFormat="1" ht="15" customHeight="1">
      <c r="A4" s="43" t="s">
        <v>138</v>
      </c>
      <c r="B4" s="43"/>
      <c r="C4" s="43"/>
      <c r="D4" s="43"/>
      <c r="E4" s="44"/>
      <c r="F4" s="47" t="str">
        <f ca="1">$A$64</f>
        <v>(1)</v>
      </c>
      <c r="G4" s="48">
        <f>_xlfn.XLOOKUP(G$1,Input_EGEN!$A$3:$A$92,Input_EGEN!$K$3:$K$92)</f>
        <v>25</v>
      </c>
      <c r="H4" s="49"/>
      <c r="I4" s="49"/>
      <c r="J4" s="49"/>
      <c r="K4" s="48">
        <f>_xlfn.XLOOKUP(K$1,Input_EGEN!$A$3:$A$92,Input_EGEN!$K$3:$K$92)</f>
        <v>25</v>
      </c>
      <c r="L4" s="49"/>
      <c r="M4" s="49"/>
      <c r="N4" s="49"/>
      <c r="O4" s="48">
        <f>_xlfn.XLOOKUP(O$1,Input_EGEN!$A$3:$A$92,Input_EGEN!$K$3:$K$92)</f>
        <v>25</v>
      </c>
      <c r="P4" s="49"/>
      <c r="Q4" s="49"/>
      <c r="R4" s="49"/>
      <c r="S4" s="48">
        <f>_xlfn.XLOOKUP(S$1,Input_EGEN!$A$3:$A$92,Input_EGEN!$K$3:$K$92)</f>
        <v>25</v>
      </c>
      <c r="T4" s="49"/>
      <c r="U4" s="49"/>
      <c r="V4" s="49"/>
      <c r="W4" s="48">
        <f>_xlfn.XLOOKUP(W$1,Input_EGEN!$A$3:$A$92,Input_EGEN!$K$3:$K$92)</f>
        <v>25</v>
      </c>
      <c r="X4" s="49"/>
      <c r="Y4" s="49"/>
      <c r="Z4" s="50"/>
    </row>
    <row r="5" spans="1:26" s="11" customFormat="1" ht="15" customHeight="1">
      <c r="A5" s="51"/>
      <c r="B5" s="52"/>
      <c r="C5" s="53"/>
      <c r="D5" s="54"/>
      <c r="E5" s="55"/>
      <c r="F5" s="33"/>
      <c r="G5" s="56"/>
      <c r="H5" s="56"/>
      <c r="I5" s="56"/>
      <c r="J5" s="56"/>
      <c r="K5" s="56"/>
      <c r="L5" s="56"/>
      <c r="M5" s="56"/>
      <c r="N5" s="56"/>
      <c r="O5" s="56"/>
      <c r="P5" s="56"/>
      <c r="Q5" s="56"/>
      <c r="R5" s="56"/>
      <c r="S5" s="56"/>
      <c r="T5" s="56"/>
      <c r="U5" s="56"/>
      <c r="V5" s="56"/>
      <c r="W5" s="56"/>
      <c r="X5" s="56"/>
      <c r="Y5" s="56"/>
      <c r="Z5" s="56"/>
    </row>
    <row r="6" spans="1:26" s="6" customFormat="1" ht="15" customHeight="1">
      <c r="A6" s="139" t="s">
        <v>139</v>
      </c>
      <c r="B6" s="139"/>
      <c r="C6" s="139"/>
      <c r="D6" s="140" t="s">
        <v>140</v>
      </c>
      <c r="E6" s="141" t="s">
        <v>141</v>
      </c>
      <c r="F6" s="142"/>
      <c r="G6" s="40" t="s">
        <v>283</v>
      </c>
      <c r="H6" s="41"/>
      <c r="I6" s="41"/>
      <c r="J6" s="42"/>
      <c r="K6" s="41"/>
      <c r="L6" s="41"/>
      <c r="M6" s="41"/>
      <c r="N6" s="42"/>
      <c r="O6" s="41"/>
      <c r="P6" s="41"/>
      <c r="Q6" s="41"/>
      <c r="R6" s="42"/>
      <c r="S6" s="41"/>
      <c r="T6" s="41"/>
      <c r="U6" s="41"/>
      <c r="V6" s="42"/>
      <c r="W6" s="41"/>
      <c r="X6" s="41"/>
      <c r="Y6" s="41"/>
      <c r="Z6" s="42"/>
    </row>
    <row r="7" spans="1:26" s="6" customFormat="1" ht="15" customHeight="1">
      <c r="A7" s="139"/>
      <c r="B7" s="139"/>
      <c r="C7" s="139"/>
      <c r="D7" s="140"/>
      <c r="E7" s="146"/>
      <c r="F7" s="147"/>
      <c r="G7" s="40" t="str">
        <f>G1</f>
        <v>F15-EG01</v>
      </c>
      <c r="H7" s="41"/>
      <c r="I7" s="41"/>
      <c r="J7" s="41"/>
      <c r="K7" s="40" t="str">
        <f>K1</f>
        <v>F15-EG02</v>
      </c>
      <c r="L7" s="41"/>
      <c r="M7" s="41"/>
      <c r="N7" s="41"/>
      <c r="O7" s="40" t="str">
        <f>O1</f>
        <v>F15-EG03</v>
      </c>
      <c r="P7" s="41"/>
      <c r="Q7" s="41"/>
      <c r="R7" s="41"/>
      <c r="S7" s="40" t="str">
        <f>S1</f>
        <v>F15.5-EG01</v>
      </c>
      <c r="T7" s="41"/>
      <c r="U7" s="41"/>
      <c r="V7" s="41"/>
      <c r="W7" s="40" t="str">
        <f>W1</f>
        <v>F15.5-EG02</v>
      </c>
      <c r="X7" s="41"/>
      <c r="Y7" s="41"/>
      <c r="Z7" s="42"/>
    </row>
    <row r="8" spans="1:26" s="6" customFormat="1" ht="30" customHeight="1">
      <c r="A8" s="139"/>
      <c r="B8" s="139"/>
      <c r="C8" s="139"/>
      <c r="D8" s="140"/>
      <c r="E8" s="143"/>
      <c r="F8" s="144"/>
      <c r="G8" s="15" t="s">
        <v>144</v>
      </c>
      <c r="H8" s="58"/>
      <c r="I8" s="15" t="s">
        <v>145</v>
      </c>
      <c r="J8" s="58"/>
      <c r="K8" s="15" t="s">
        <v>144</v>
      </c>
      <c r="L8" s="58"/>
      <c r="M8" s="15" t="s">
        <v>145</v>
      </c>
      <c r="N8" s="58"/>
      <c r="O8" s="15" t="s">
        <v>144</v>
      </c>
      <c r="P8" s="58"/>
      <c r="Q8" s="15" t="s">
        <v>145</v>
      </c>
      <c r="R8" s="58"/>
      <c r="S8" s="15" t="s">
        <v>144</v>
      </c>
      <c r="T8" s="58"/>
      <c r="U8" s="15" t="s">
        <v>145</v>
      </c>
      <c r="V8" s="58"/>
      <c r="W8" s="15" t="s">
        <v>144</v>
      </c>
      <c r="X8" s="58"/>
      <c r="Y8" s="15" t="s">
        <v>145</v>
      </c>
      <c r="Z8" s="104"/>
    </row>
    <row r="9" spans="1:26" ht="15" customHeight="1">
      <c r="A9" s="59" t="s">
        <v>146</v>
      </c>
      <c r="B9" s="53"/>
      <c r="C9" s="53"/>
      <c r="D9" s="17"/>
      <c r="E9" s="17"/>
      <c r="F9" s="17"/>
      <c r="G9" s="16"/>
      <c r="H9" s="60"/>
      <c r="I9" s="16"/>
      <c r="J9" s="60"/>
      <c r="K9" s="16"/>
      <c r="L9" s="60"/>
      <c r="M9" s="16"/>
      <c r="N9" s="60"/>
      <c r="O9" s="16"/>
      <c r="P9" s="60"/>
      <c r="Q9" s="16"/>
      <c r="R9" s="60"/>
      <c r="S9" s="16"/>
      <c r="T9" s="60"/>
      <c r="U9" s="16"/>
      <c r="V9" s="60"/>
      <c r="W9" s="16"/>
      <c r="X9" s="60"/>
      <c r="Y9" s="16"/>
      <c r="Z9" s="105"/>
    </row>
    <row r="10" spans="1:26" ht="15" customHeight="1">
      <c r="A10" s="63"/>
      <c r="B10" s="53" t="s">
        <v>147</v>
      </c>
      <c r="C10" s="64"/>
      <c r="D10" s="65" t="s">
        <v>148</v>
      </c>
      <c r="E10" s="66">
        <v>3.1818727304855452E-4</v>
      </c>
      <c r="F10" s="67"/>
      <c r="G10" s="68">
        <f t="shared" ref="G10:G26" si="0">($E10*G$2*G$3/1000)</f>
        <v>3.4300588034634179E-4</v>
      </c>
      <c r="H10" s="67"/>
      <c r="I10" s="68">
        <f t="shared" ref="I10:I26" si="1">($E10*G$2*G$4/1000)</f>
        <v>8.5751470086585448E-4</v>
      </c>
      <c r="J10" s="67"/>
      <c r="K10" s="68">
        <f t="shared" ref="K10:K26" si="2">($E10*K$2*K$3/1000)</f>
        <v>3.4300588034634179E-4</v>
      </c>
      <c r="L10" s="67"/>
      <c r="M10" s="68">
        <f t="shared" ref="M10:M26" si="3">($E10*K$2*K$4/1000)</f>
        <v>8.5751470086585448E-4</v>
      </c>
      <c r="N10" s="67"/>
      <c r="O10" s="68">
        <f t="shared" ref="O10:O26" si="4">($E10*O$2*O$3/1000)</f>
        <v>3.4300588034634179E-4</v>
      </c>
      <c r="P10" s="67"/>
      <c r="Q10" s="68">
        <f t="shared" ref="Q10:Q26" si="5">($E10*O$2*O$4/1000)</f>
        <v>8.5751470086585448E-4</v>
      </c>
      <c r="R10" s="67"/>
      <c r="S10" s="68">
        <f t="shared" ref="S10:S26" si="6">($E10*S$2*S$3/1000)</f>
        <v>3.4319679271017087E-4</v>
      </c>
      <c r="T10" s="67"/>
      <c r="U10" s="68">
        <f t="shared" ref="U10:U26" si="7">($E10*S$2*S$4/1000)</f>
        <v>8.5799198177542724E-4</v>
      </c>
      <c r="V10" s="67"/>
      <c r="W10" s="68">
        <f t="shared" ref="W10:W26" si="8">($E10*W$2*W$3/1000)</f>
        <v>3.4135130652648924E-4</v>
      </c>
      <c r="X10" s="67"/>
      <c r="Y10" s="68">
        <f t="shared" ref="Y10:Y26" si="9">($E10*W$2*W$4/1000)</f>
        <v>8.533782663162231E-4</v>
      </c>
      <c r="Z10" s="106"/>
    </row>
    <row r="11" spans="1:26" ht="15" customHeight="1">
      <c r="A11" s="63"/>
      <c r="B11" s="53" t="s">
        <v>149</v>
      </c>
      <c r="C11" s="64"/>
      <c r="D11" s="69" t="s">
        <v>150</v>
      </c>
      <c r="E11" s="70">
        <v>1.6000000000000001E-3</v>
      </c>
      <c r="F11" s="67"/>
      <c r="G11" s="68">
        <f t="shared" si="0"/>
        <v>1.7247999999999999E-3</v>
      </c>
      <c r="H11" s="67"/>
      <c r="I11" s="68">
        <f t="shared" si="1"/>
        <v>4.3119999999999999E-3</v>
      </c>
      <c r="J11" s="67"/>
      <c r="K11" s="68">
        <f t="shared" si="2"/>
        <v>1.7247999999999999E-3</v>
      </c>
      <c r="L11" s="67"/>
      <c r="M11" s="68">
        <f t="shared" si="3"/>
        <v>4.3119999999999999E-3</v>
      </c>
      <c r="N11" s="67"/>
      <c r="O11" s="68">
        <f t="shared" si="4"/>
        <v>1.7247999999999999E-3</v>
      </c>
      <c r="P11" s="67"/>
      <c r="Q11" s="68">
        <f t="shared" si="5"/>
        <v>4.3119999999999999E-3</v>
      </c>
      <c r="R11" s="67"/>
      <c r="S11" s="68">
        <f t="shared" si="6"/>
        <v>1.7257600000000002E-3</v>
      </c>
      <c r="T11" s="67"/>
      <c r="U11" s="68">
        <f t="shared" si="7"/>
        <v>4.3144000000000004E-3</v>
      </c>
      <c r="V11" s="67"/>
      <c r="W11" s="68">
        <f t="shared" si="8"/>
        <v>1.7164800000000003E-3</v>
      </c>
      <c r="X11" s="67"/>
      <c r="Y11" s="68">
        <f t="shared" si="9"/>
        <v>4.2912000000000011E-3</v>
      </c>
      <c r="Z11" s="106"/>
    </row>
    <row r="12" spans="1:26" ht="15" customHeight="1">
      <c r="A12" s="63"/>
      <c r="B12" s="53" t="s">
        <v>151</v>
      </c>
      <c r="C12" s="64"/>
      <c r="D12" s="65" t="s">
        <v>152</v>
      </c>
      <c r="E12" s="71">
        <v>3.7389334939055331E-4</v>
      </c>
      <c r="F12" s="67"/>
      <c r="G12" s="68">
        <f t="shared" si="0"/>
        <v>4.0305703064301646E-4</v>
      </c>
      <c r="H12" s="67"/>
      <c r="I12" s="68">
        <f t="shared" si="1"/>
        <v>1.0076425766075412E-3</v>
      </c>
      <c r="J12" s="67"/>
      <c r="K12" s="68">
        <f t="shared" si="2"/>
        <v>4.0305703064301646E-4</v>
      </c>
      <c r="L12" s="67"/>
      <c r="M12" s="68">
        <f t="shared" si="3"/>
        <v>1.0076425766075412E-3</v>
      </c>
      <c r="N12" s="67"/>
      <c r="O12" s="68">
        <f t="shared" si="4"/>
        <v>4.0305703064301646E-4</v>
      </c>
      <c r="P12" s="67"/>
      <c r="Q12" s="68">
        <f t="shared" si="5"/>
        <v>1.0076425766075412E-3</v>
      </c>
      <c r="R12" s="67"/>
      <c r="S12" s="68">
        <f t="shared" si="6"/>
        <v>4.032813666526508E-4</v>
      </c>
      <c r="T12" s="67"/>
      <c r="U12" s="68">
        <f t="shared" si="7"/>
        <v>1.008203416631627E-3</v>
      </c>
      <c r="V12" s="67"/>
      <c r="W12" s="68">
        <f t="shared" si="8"/>
        <v>4.0111278522618558E-4</v>
      </c>
      <c r="X12" s="67"/>
      <c r="Y12" s="68">
        <f t="shared" si="9"/>
        <v>1.0027819630654639E-3</v>
      </c>
      <c r="Z12" s="106"/>
    </row>
    <row r="13" spans="1:26" ht="15" customHeight="1">
      <c r="A13" s="63"/>
      <c r="B13" s="53" t="s">
        <v>153</v>
      </c>
      <c r="C13" s="64"/>
      <c r="D13" s="65" t="s">
        <v>154</v>
      </c>
      <c r="E13" s="44">
        <v>4.7708462766464961E-6</v>
      </c>
      <c r="F13" s="67"/>
      <c r="G13" s="68">
        <f t="shared" si="0"/>
        <v>5.142972286224923E-6</v>
      </c>
      <c r="H13" s="67"/>
      <c r="I13" s="68">
        <f t="shared" si="1"/>
        <v>1.2857430715562308E-5</v>
      </c>
      <c r="J13" s="67"/>
      <c r="K13" s="68">
        <f t="shared" si="2"/>
        <v>5.142972286224923E-6</v>
      </c>
      <c r="L13" s="67"/>
      <c r="M13" s="68">
        <f t="shared" si="3"/>
        <v>1.2857430715562308E-5</v>
      </c>
      <c r="N13" s="67"/>
      <c r="O13" s="68">
        <f t="shared" si="4"/>
        <v>5.142972286224923E-6</v>
      </c>
      <c r="P13" s="67"/>
      <c r="Q13" s="68">
        <f t="shared" si="5"/>
        <v>1.2857430715562308E-5</v>
      </c>
      <c r="R13" s="67"/>
      <c r="S13" s="68">
        <f t="shared" si="6"/>
        <v>5.1458347939909102E-6</v>
      </c>
      <c r="T13" s="67"/>
      <c r="U13" s="68">
        <f t="shared" si="7"/>
        <v>1.2864586984977276E-5</v>
      </c>
      <c r="V13" s="67"/>
      <c r="W13" s="68">
        <f t="shared" si="8"/>
        <v>5.1181638855863617E-6</v>
      </c>
      <c r="X13" s="67"/>
      <c r="Y13" s="68">
        <f t="shared" si="9"/>
        <v>1.2795409713965903E-5</v>
      </c>
      <c r="Z13" s="106"/>
    </row>
    <row r="14" spans="1:26" ht="15" customHeight="1">
      <c r="A14" s="63"/>
      <c r="B14" s="53" t="s">
        <v>155</v>
      </c>
      <c r="C14" s="64"/>
      <c r="D14" s="69" t="s">
        <v>156</v>
      </c>
      <c r="E14" s="72">
        <v>1.5E-3</v>
      </c>
      <c r="F14" s="67"/>
      <c r="G14" s="68">
        <f t="shared" si="0"/>
        <v>1.6169999999999999E-3</v>
      </c>
      <c r="H14" s="67"/>
      <c r="I14" s="68">
        <f t="shared" si="1"/>
        <v>4.0425000000000001E-3</v>
      </c>
      <c r="J14" s="67"/>
      <c r="K14" s="68">
        <f t="shared" si="2"/>
        <v>1.6169999999999999E-3</v>
      </c>
      <c r="L14" s="67"/>
      <c r="M14" s="68">
        <f t="shared" si="3"/>
        <v>4.0425000000000001E-3</v>
      </c>
      <c r="N14" s="67"/>
      <c r="O14" s="68">
        <f t="shared" si="4"/>
        <v>1.6169999999999999E-3</v>
      </c>
      <c r="P14" s="67"/>
      <c r="Q14" s="68">
        <f t="shared" si="5"/>
        <v>4.0425000000000001E-3</v>
      </c>
      <c r="R14" s="67"/>
      <c r="S14" s="68">
        <f t="shared" si="6"/>
        <v>1.6178999999999998E-3</v>
      </c>
      <c r="T14" s="67"/>
      <c r="U14" s="68">
        <f t="shared" si="7"/>
        <v>4.0447499999999997E-3</v>
      </c>
      <c r="V14" s="67"/>
      <c r="W14" s="68">
        <f t="shared" si="8"/>
        <v>1.6091999999999999E-3</v>
      </c>
      <c r="X14" s="67"/>
      <c r="Y14" s="68">
        <f t="shared" si="9"/>
        <v>4.0230000000000005E-3</v>
      </c>
      <c r="Z14" s="106"/>
    </row>
    <row r="15" spans="1:26" ht="15" customHeight="1">
      <c r="A15" s="63"/>
      <c r="B15" s="53" t="s">
        <v>157</v>
      </c>
      <c r="C15" s="64"/>
      <c r="D15" s="69" t="s">
        <v>158</v>
      </c>
      <c r="E15" s="70">
        <v>1E-4</v>
      </c>
      <c r="F15" s="67"/>
      <c r="G15" s="68">
        <f t="shared" si="0"/>
        <v>1.0779999999999999E-4</v>
      </c>
      <c r="H15" s="67"/>
      <c r="I15" s="68">
        <f t="shared" si="1"/>
        <v>2.6949999999999999E-4</v>
      </c>
      <c r="J15" s="67"/>
      <c r="K15" s="68">
        <f t="shared" si="2"/>
        <v>1.0779999999999999E-4</v>
      </c>
      <c r="L15" s="67"/>
      <c r="M15" s="68">
        <f t="shared" si="3"/>
        <v>2.6949999999999999E-4</v>
      </c>
      <c r="N15" s="67"/>
      <c r="O15" s="68">
        <f t="shared" si="4"/>
        <v>1.0779999999999999E-4</v>
      </c>
      <c r="P15" s="67"/>
      <c r="Q15" s="68">
        <f t="shared" si="5"/>
        <v>2.6949999999999999E-4</v>
      </c>
      <c r="R15" s="67"/>
      <c r="S15" s="68">
        <f t="shared" si="6"/>
        <v>1.0786000000000001E-4</v>
      </c>
      <c r="T15" s="67"/>
      <c r="U15" s="68">
        <f t="shared" si="7"/>
        <v>2.6965000000000002E-4</v>
      </c>
      <c r="V15" s="67"/>
      <c r="W15" s="68">
        <f t="shared" si="8"/>
        <v>1.0728000000000002E-4</v>
      </c>
      <c r="X15" s="67"/>
      <c r="Y15" s="68">
        <f t="shared" si="9"/>
        <v>2.6820000000000007E-4</v>
      </c>
      <c r="Z15" s="106"/>
    </row>
    <row r="16" spans="1:26" ht="15" customHeight="1">
      <c r="A16" s="63"/>
      <c r="B16" s="53" t="s">
        <v>159</v>
      </c>
      <c r="C16" s="64"/>
      <c r="D16" s="69" t="s">
        <v>160</v>
      </c>
      <c r="E16" s="70">
        <v>4.1000000000000003E-3</v>
      </c>
      <c r="F16" s="67"/>
      <c r="G16" s="68">
        <f t="shared" si="0"/>
        <v>4.4198000000000006E-3</v>
      </c>
      <c r="H16" s="67"/>
      <c r="I16" s="68">
        <f t="shared" si="1"/>
        <v>1.1049500000000002E-2</v>
      </c>
      <c r="J16" s="67"/>
      <c r="K16" s="68">
        <f t="shared" si="2"/>
        <v>4.4198000000000006E-3</v>
      </c>
      <c r="L16" s="67"/>
      <c r="M16" s="68">
        <f t="shared" si="3"/>
        <v>1.1049500000000002E-2</v>
      </c>
      <c r="N16" s="67"/>
      <c r="O16" s="68">
        <f t="shared" si="4"/>
        <v>4.4198000000000006E-3</v>
      </c>
      <c r="P16" s="67"/>
      <c r="Q16" s="68">
        <f t="shared" si="5"/>
        <v>1.1049500000000002E-2</v>
      </c>
      <c r="R16" s="67"/>
      <c r="S16" s="68">
        <f t="shared" si="6"/>
        <v>4.4222599999999999E-3</v>
      </c>
      <c r="T16" s="67"/>
      <c r="U16" s="68">
        <f t="shared" si="7"/>
        <v>1.105565E-2</v>
      </c>
      <c r="V16" s="67"/>
      <c r="W16" s="68">
        <f t="shared" si="8"/>
        <v>4.3984799999999998E-3</v>
      </c>
      <c r="X16" s="67"/>
      <c r="Y16" s="68">
        <f t="shared" si="9"/>
        <v>1.0996199999999999E-2</v>
      </c>
      <c r="Z16" s="106"/>
    </row>
    <row r="17" spans="1:26" ht="15" customHeight="1">
      <c r="A17" s="63"/>
      <c r="B17" s="73" t="s">
        <v>161</v>
      </c>
      <c r="C17" s="74"/>
      <c r="D17" s="65" t="s">
        <v>162</v>
      </c>
      <c r="E17" s="70">
        <v>1.5751137782235815E-5</v>
      </c>
      <c r="F17" s="67"/>
      <c r="G17" s="68">
        <f t="shared" si="0"/>
        <v>1.6979726529250208E-5</v>
      </c>
      <c r="H17" s="67"/>
      <c r="I17" s="68">
        <f t="shared" si="1"/>
        <v>4.2449316323125523E-5</v>
      </c>
      <c r="J17" s="67"/>
      <c r="K17" s="68">
        <f t="shared" si="2"/>
        <v>1.6979726529250208E-5</v>
      </c>
      <c r="L17" s="67"/>
      <c r="M17" s="68">
        <f t="shared" si="3"/>
        <v>4.2449316323125523E-5</v>
      </c>
      <c r="N17" s="67"/>
      <c r="O17" s="68">
        <f t="shared" si="4"/>
        <v>1.6979726529250208E-5</v>
      </c>
      <c r="P17" s="67"/>
      <c r="Q17" s="68">
        <f t="shared" si="5"/>
        <v>4.2449316323125523E-5</v>
      </c>
      <c r="R17" s="67"/>
      <c r="S17" s="68">
        <f t="shared" si="6"/>
        <v>1.6989177211919549E-5</v>
      </c>
      <c r="T17" s="67"/>
      <c r="U17" s="68">
        <f t="shared" si="7"/>
        <v>4.2472943029798879E-5</v>
      </c>
      <c r="V17" s="67"/>
      <c r="W17" s="68">
        <f t="shared" si="8"/>
        <v>1.6897820612782581E-5</v>
      </c>
      <c r="X17" s="67"/>
      <c r="Y17" s="68">
        <f t="shared" si="9"/>
        <v>4.2244551531956455E-5</v>
      </c>
      <c r="Z17" s="106"/>
    </row>
    <row r="18" spans="1:26" ht="15" customHeight="1">
      <c r="A18" s="63"/>
      <c r="B18" s="53" t="s">
        <v>163</v>
      </c>
      <c r="C18" s="64"/>
      <c r="D18" s="69" t="s">
        <v>164</v>
      </c>
      <c r="E18" s="70">
        <v>8.3000000000000001E-3</v>
      </c>
      <c r="F18" s="67"/>
      <c r="G18" s="68">
        <f t="shared" si="0"/>
        <v>8.9473999999999995E-3</v>
      </c>
      <c r="H18" s="67"/>
      <c r="I18" s="68">
        <f t="shared" si="1"/>
        <v>2.2368499999999999E-2</v>
      </c>
      <c r="J18" s="67"/>
      <c r="K18" s="68">
        <f t="shared" si="2"/>
        <v>8.9473999999999995E-3</v>
      </c>
      <c r="L18" s="67"/>
      <c r="M18" s="68">
        <f t="shared" si="3"/>
        <v>2.2368499999999999E-2</v>
      </c>
      <c r="N18" s="67"/>
      <c r="O18" s="68">
        <f t="shared" si="4"/>
        <v>8.9473999999999995E-3</v>
      </c>
      <c r="P18" s="67"/>
      <c r="Q18" s="68">
        <f t="shared" si="5"/>
        <v>2.2368499999999999E-2</v>
      </c>
      <c r="R18" s="67"/>
      <c r="S18" s="68">
        <f t="shared" si="6"/>
        <v>8.9523799999999994E-3</v>
      </c>
      <c r="T18" s="67"/>
      <c r="U18" s="68">
        <f t="shared" si="7"/>
        <v>2.238095E-2</v>
      </c>
      <c r="V18" s="67"/>
      <c r="W18" s="68">
        <f t="shared" si="8"/>
        <v>8.904239999999999E-3</v>
      </c>
      <c r="X18" s="67"/>
      <c r="Y18" s="68">
        <f t="shared" si="9"/>
        <v>2.2260599999999998E-2</v>
      </c>
      <c r="Z18" s="106"/>
    </row>
    <row r="19" spans="1:26" ht="15" customHeight="1">
      <c r="A19" s="63"/>
      <c r="B19" s="53" t="s">
        <v>165</v>
      </c>
      <c r="C19" s="64"/>
      <c r="D19" s="69" t="s">
        <v>166</v>
      </c>
      <c r="E19" s="70">
        <v>3.0999999999999999E-3</v>
      </c>
      <c r="F19" s="67"/>
      <c r="G19" s="68">
        <f t="shared" si="0"/>
        <v>3.3417999999999998E-3</v>
      </c>
      <c r="H19" s="67"/>
      <c r="I19" s="68">
        <f t="shared" si="1"/>
        <v>8.3544999999999991E-3</v>
      </c>
      <c r="J19" s="67"/>
      <c r="K19" s="68">
        <f t="shared" si="2"/>
        <v>3.3417999999999998E-3</v>
      </c>
      <c r="L19" s="67"/>
      <c r="M19" s="68">
        <f t="shared" si="3"/>
        <v>8.3544999999999991E-3</v>
      </c>
      <c r="N19" s="67"/>
      <c r="O19" s="68">
        <f t="shared" si="4"/>
        <v>3.3417999999999998E-3</v>
      </c>
      <c r="P19" s="67"/>
      <c r="Q19" s="68">
        <f t="shared" si="5"/>
        <v>8.3544999999999991E-3</v>
      </c>
      <c r="R19" s="67"/>
      <c r="S19" s="68">
        <f t="shared" si="6"/>
        <v>3.34366E-3</v>
      </c>
      <c r="T19" s="67"/>
      <c r="U19" s="68">
        <f t="shared" si="7"/>
        <v>8.3591499999999992E-3</v>
      </c>
      <c r="V19" s="67"/>
      <c r="W19" s="68">
        <f t="shared" si="8"/>
        <v>3.3256799999999997E-3</v>
      </c>
      <c r="X19" s="67"/>
      <c r="Y19" s="68">
        <f t="shared" si="9"/>
        <v>8.314199999999999E-3</v>
      </c>
      <c r="Z19" s="106"/>
    </row>
    <row r="20" spans="1:26" ht="15" customHeight="1">
      <c r="A20" s="63"/>
      <c r="B20" s="53" t="s">
        <v>167</v>
      </c>
      <c r="C20" s="64"/>
      <c r="D20" s="69" t="s">
        <v>168</v>
      </c>
      <c r="E20" s="70">
        <v>2E-3</v>
      </c>
      <c r="F20" s="67"/>
      <c r="G20" s="68">
        <f t="shared" si="0"/>
        <v>2.1559999999999995E-3</v>
      </c>
      <c r="H20" s="67"/>
      <c r="I20" s="68">
        <f t="shared" si="1"/>
        <v>5.3899999999999998E-3</v>
      </c>
      <c r="J20" s="67"/>
      <c r="K20" s="68">
        <f t="shared" si="2"/>
        <v>2.1559999999999995E-3</v>
      </c>
      <c r="L20" s="67"/>
      <c r="M20" s="68">
        <f t="shared" si="3"/>
        <v>5.3899999999999998E-3</v>
      </c>
      <c r="N20" s="67"/>
      <c r="O20" s="68">
        <f t="shared" si="4"/>
        <v>2.1559999999999995E-3</v>
      </c>
      <c r="P20" s="67"/>
      <c r="Q20" s="68">
        <f t="shared" si="5"/>
        <v>5.3899999999999998E-3</v>
      </c>
      <c r="R20" s="67"/>
      <c r="S20" s="68">
        <f t="shared" si="6"/>
        <v>2.1572000000000002E-3</v>
      </c>
      <c r="T20" s="67"/>
      <c r="U20" s="68">
        <f t="shared" si="7"/>
        <v>5.3930000000000002E-3</v>
      </c>
      <c r="V20" s="67"/>
      <c r="W20" s="68">
        <f t="shared" si="8"/>
        <v>2.1456000000000001E-3</v>
      </c>
      <c r="X20" s="67"/>
      <c r="Y20" s="68">
        <f t="shared" si="9"/>
        <v>5.3639999999999998E-3</v>
      </c>
      <c r="Z20" s="106"/>
    </row>
    <row r="21" spans="1:26" ht="15" customHeight="1">
      <c r="A21" s="63"/>
      <c r="B21" s="53" t="s">
        <v>169</v>
      </c>
      <c r="C21" s="64"/>
      <c r="D21" s="69" t="s">
        <v>170</v>
      </c>
      <c r="E21" s="70">
        <v>3.8999999999999998E-3</v>
      </c>
      <c r="F21" s="67"/>
      <c r="G21" s="68">
        <f t="shared" si="0"/>
        <v>4.2041999999999991E-3</v>
      </c>
      <c r="H21" s="67"/>
      <c r="I21" s="68">
        <f t="shared" si="1"/>
        <v>1.0510499999999999E-2</v>
      </c>
      <c r="J21" s="67"/>
      <c r="K21" s="68">
        <f t="shared" si="2"/>
        <v>4.2041999999999991E-3</v>
      </c>
      <c r="L21" s="67"/>
      <c r="M21" s="68">
        <f t="shared" si="3"/>
        <v>1.0510499999999999E-2</v>
      </c>
      <c r="N21" s="67"/>
      <c r="O21" s="68">
        <f t="shared" si="4"/>
        <v>4.2041999999999991E-3</v>
      </c>
      <c r="P21" s="67"/>
      <c r="Q21" s="68">
        <f t="shared" si="5"/>
        <v>1.0510499999999999E-2</v>
      </c>
      <c r="R21" s="67"/>
      <c r="S21" s="68">
        <f t="shared" si="6"/>
        <v>4.2065399999999999E-3</v>
      </c>
      <c r="T21" s="67"/>
      <c r="U21" s="68">
        <f t="shared" si="7"/>
        <v>1.0516349999999999E-2</v>
      </c>
      <c r="V21" s="67"/>
      <c r="W21" s="68">
        <f t="shared" si="8"/>
        <v>4.1839199999999998E-3</v>
      </c>
      <c r="X21" s="67"/>
      <c r="Y21" s="68">
        <f t="shared" si="9"/>
        <v>1.04598E-2</v>
      </c>
      <c r="Z21" s="106"/>
    </row>
    <row r="22" spans="1:26" ht="15" customHeight="1">
      <c r="A22" s="63"/>
      <c r="B22" s="53" t="s">
        <v>171</v>
      </c>
      <c r="C22" s="64"/>
      <c r="D22" s="65">
        <v>504</v>
      </c>
      <c r="E22" s="70">
        <v>8.4039857312420349E-3</v>
      </c>
      <c r="F22" s="67"/>
      <c r="G22" s="68">
        <f t="shared" si="0"/>
        <v>9.0594966182789144E-3</v>
      </c>
      <c r="H22" s="67"/>
      <c r="I22" s="68">
        <f t="shared" si="1"/>
        <v>2.2648741545697283E-2</v>
      </c>
      <c r="J22" s="67"/>
      <c r="K22" s="68">
        <f t="shared" si="2"/>
        <v>9.0594966182789144E-3</v>
      </c>
      <c r="L22" s="67"/>
      <c r="M22" s="68">
        <f t="shared" si="3"/>
        <v>2.2648741545697283E-2</v>
      </c>
      <c r="N22" s="67"/>
      <c r="O22" s="68">
        <f t="shared" si="4"/>
        <v>9.0594966182789144E-3</v>
      </c>
      <c r="P22" s="67"/>
      <c r="Q22" s="68">
        <f t="shared" si="5"/>
        <v>2.2648741545697283E-2</v>
      </c>
      <c r="R22" s="67"/>
      <c r="S22" s="68">
        <f t="shared" si="6"/>
        <v>9.0645390097176589E-3</v>
      </c>
      <c r="T22" s="67"/>
      <c r="U22" s="68">
        <f t="shared" si="7"/>
        <v>2.2661347524294148E-2</v>
      </c>
      <c r="V22" s="67"/>
      <c r="W22" s="68">
        <f t="shared" si="8"/>
        <v>9.0157958924764539E-3</v>
      </c>
      <c r="X22" s="67"/>
      <c r="Y22" s="68">
        <f t="shared" si="9"/>
        <v>2.2539489731191135E-2</v>
      </c>
      <c r="Z22" s="106"/>
    </row>
    <row r="23" spans="1:26" ht="15" customHeight="1">
      <c r="A23" s="63"/>
      <c r="B23" s="53" t="s">
        <v>172</v>
      </c>
      <c r="C23" s="64"/>
      <c r="D23" s="69" t="s">
        <v>173</v>
      </c>
      <c r="E23" s="70">
        <v>2.2000000000000001E-3</v>
      </c>
      <c r="F23" s="67"/>
      <c r="G23" s="68">
        <f t="shared" si="0"/>
        <v>2.3715999999999997E-3</v>
      </c>
      <c r="H23" s="67"/>
      <c r="I23" s="68">
        <f t="shared" si="1"/>
        <v>5.9290000000000002E-3</v>
      </c>
      <c r="J23" s="67"/>
      <c r="K23" s="68">
        <f t="shared" si="2"/>
        <v>2.3715999999999997E-3</v>
      </c>
      <c r="L23" s="67"/>
      <c r="M23" s="68">
        <f t="shared" si="3"/>
        <v>5.9290000000000002E-3</v>
      </c>
      <c r="N23" s="67"/>
      <c r="O23" s="68">
        <f t="shared" si="4"/>
        <v>2.3715999999999997E-3</v>
      </c>
      <c r="P23" s="67"/>
      <c r="Q23" s="68">
        <f t="shared" si="5"/>
        <v>5.9290000000000002E-3</v>
      </c>
      <c r="R23" s="67"/>
      <c r="S23" s="68">
        <f t="shared" si="6"/>
        <v>2.3729200000000002E-3</v>
      </c>
      <c r="T23" s="67"/>
      <c r="U23" s="68">
        <f t="shared" si="7"/>
        <v>5.9322999999999997E-3</v>
      </c>
      <c r="V23" s="67"/>
      <c r="W23" s="68">
        <f t="shared" si="8"/>
        <v>2.36016E-3</v>
      </c>
      <c r="X23" s="67"/>
      <c r="Y23" s="68">
        <f t="shared" si="9"/>
        <v>5.9004000000000001E-3</v>
      </c>
      <c r="Z23" s="106"/>
    </row>
    <row r="24" spans="1:26" ht="15" customHeight="1">
      <c r="A24" s="63"/>
      <c r="B24" s="53" t="s">
        <v>174</v>
      </c>
      <c r="C24" s="64"/>
      <c r="D24" s="65" t="s">
        <v>175</v>
      </c>
      <c r="E24" s="70">
        <v>4.8013014217323475E-5</v>
      </c>
      <c r="F24" s="67"/>
      <c r="G24" s="68">
        <f t="shared" si="0"/>
        <v>5.17580293262747E-5</v>
      </c>
      <c r="H24" s="67"/>
      <c r="I24" s="68">
        <f t="shared" si="1"/>
        <v>1.2939507331568675E-4</v>
      </c>
      <c r="J24" s="67"/>
      <c r="K24" s="68">
        <f t="shared" si="2"/>
        <v>5.17580293262747E-5</v>
      </c>
      <c r="L24" s="67"/>
      <c r="M24" s="68">
        <f t="shared" si="3"/>
        <v>1.2939507331568675E-4</v>
      </c>
      <c r="N24" s="67"/>
      <c r="O24" s="68">
        <f t="shared" si="4"/>
        <v>5.17580293262747E-5</v>
      </c>
      <c r="P24" s="67"/>
      <c r="Q24" s="68">
        <f t="shared" si="5"/>
        <v>1.2939507331568675E-4</v>
      </c>
      <c r="R24" s="67"/>
      <c r="S24" s="68">
        <f t="shared" si="6"/>
        <v>5.1786837134805102E-5</v>
      </c>
      <c r="T24" s="67"/>
      <c r="U24" s="68">
        <f t="shared" si="7"/>
        <v>1.2946709283701273E-4</v>
      </c>
      <c r="V24" s="67"/>
      <c r="W24" s="68">
        <f t="shared" si="8"/>
        <v>5.1508361652344623E-5</v>
      </c>
      <c r="X24" s="67"/>
      <c r="Y24" s="68">
        <f t="shared" si="9"/>
        <v>1.2877090413086157E-4</v>
      </c>
      <c r="Z24" s="106"/>
    </row>
    <row r="25" spans="1:26" ht="15" customHeight="1">
      <c r="A25" s="63"/>
      <c r="B25" s="53" t="s">
        <v>176</v>
      </c>
      <c r="C25" s="64"/>
      <c r="D25" s="65" t="s">
        <v>177</v>
      </c>
      <c r="E25" s="70">
        <v>2.4009368143584827E-4</v>
      </c>
      <c r="F25" s="67"/>
      <c r="G25" s="68">
        <f t="shared" si="0"/>
        <v>2.5882098858784439E-4</v>
      </c>
      <c r="H25" s="67"/>
      <c r="I25" s="68">
        <f t="shared" si="1"/>
        <v>6.4705247146961114E-4</v>
      </c>
      <c r="J25" s="67"/>
      <c r="K25" s="68">
        <f t="shared" si="2"/>
        <v>2.5882098858784439E-4</v>
      </c>
      <c r="L25" s="67"/>
      <c r="M25" s="68">
        <f t="shared" si="3"/>
        <v>6.4705247146961114E-4</v>
      </c>
      <c r="N25" s="67"/>
      <c r="O25" s="68">
        <f t="shared" si="4"/>
        <v>2.5882098858784439E-4</v>
      </c>
      <c r="P25" s="67"/>
      <c r="Q25" s="68">
        <f t="shared" si="5"/>
        <v>6.4705247146961114E-4</v>
      </c>
      <c r="R25" s="67"/>
      <c r="S25" s="68">
        <f t="shared" si="6"/>
        <v>2.5896504479670589E-4</v>
      </c>
      <c r="T25" s="67"/>
      <c r="U25" s="68">
        <f t="shared" si="7"/>
        <v>6.4741261199176476E-4</v>
      </c>
      <c r="V25" s="67"/>
      <c r="W25" s="68">
        <f t="shared" si="8"/>
        <v>2.5757250144437801E-4</v>
      </c>
      <c r="X25" s="67"/>
      <c r="Y25" s="68">
        <f t="shared" si="9"/>
        <v>6.43931253610945E-4</v>
      </c>
      <c r="Z25" s="106"/>
    </row>
    <row r="26" spans="1:26" ht="15" customHeight="1">
      <c r="A26" s="63"/>
      <c r="B26" s="53" t="s">
        <v>178</v>
      </c>
      <c r="C26" s="64"/>
      <c r="D26" s="65" t="s">
        <v>179</v>
      </c>
      <c r="E26" s="70">
        <v>5.2261769021193245E-3</v>
      </c>
      <c r="F26" s="67"/>
      <c r="G26" s="68">
        <f t="shared" si="0"/>
        <v>5.6338187004846317E-3</v>
      </c>
      <c r="H26" s="67"/>
      <c r="I26" s="68">
        <f t="shared" si="1"/>
        <v>1.4084546751211579E-2</v>
      </c>
      <c r="J26" s="67"/>
      <c r="K26" s="68">
        <f t="shared" si="2"/>
        <v>5.6338187004846317E-3</v>
      </c>
      <c r="L26" s="67"/>
      <c r="M26" s="68">
        <f t="shared" si="3"/>
        <v>1.4084546751211579E-2</v>
      </c>
      <c r="N26" s="67"/>
      <c r="O26" s="68">
        <f t="shared" si="4"/>
        <v>5.6338187004846317E-3</v>
      </c>
      <c r="P26" s="67"/>
      <c r="Q26" s="68">
        <f t="shared" si="5"/>
        <v>1.4084546751211579E-2</v>
      </c>
      <c r="R26" s="67"/>
      <c r="S26" s="68">
        <f t="shared" si="6"/>
        <v>5.6369544066259035E-3</v>
      </c>
      <c r="T26" s="67"/>
      <c r="U26" s="68">
        <f t="shared" si="7"/>
        <v>1.409238601656476E-2</v>
      </c>
      <c r="V26" s="67"/>
      <c r="W26" s="68">
        <f t="shared" si="8"/>
        <v>5.6066425805936116E-3</v>
      </c>
      <c r="X26" s="67"/>
      <c r="Y26" s="68">
        <f t="shared" si="9"/>
        <v>1.4016606451484028E-2</v>
      </c>
      <c r="Z26" s="106"/>
    </row>
    <row r="27" spans="1:26" ht="15" customHeight="1">
      <c r="A27" s="59" t="s">
        <v>180</v>
      </c>
      <c r="B27" s="75"/>
      <c r="C27" s="53"/>
      <c r="D27" s="17"/>
      <c r="E27" s="61"/>
      <c r="F27" s="61"/>
      <c r="G27" s="16"/>
      <c r="H27" s="61"/>
      <c r="I27" s="16"/>
      <c r="J27" s="61"/>
      <c r="K27" s="16"/>
      <c r="L27" s="61"/>
      <c r="M27" s="16"/>
      <c r="N27" s="61"/>
      <c r="O27" s="16"/>
      <c r="P27" s="61"/>
      <c r="Q27" s="16"/>
      <c r="R27" s="61"/>
      <c r="S27" s="16"/>
      <c r="T27" s="61"/>
      <c r="U27" s="16"/>
      <c r="V27" s="61"/>
      <c r="W27" s="16"/>
      <c r="X27" s="61"/>
      <c r="Y27" s="16"/>
      <c r="Z27" s="111"/>
    </row>
    <row r="28" spans="1:26" ht="15" customHeight="1">
      <c r="A28" s="63"/>
      <c r="B28" s="53" t="s">
        <v>181</v>
      </c>
      <c r="C28" s="64"/>
      <c r="D28" s="69" t="s">
        <v>182</v>
      </c>
      <c r="E28" s="71">
        <v>0.21740000000000001</v>
      </c>
      <c r="F28" s="67"/>
      <c r="G28" s="68">
        <f t="shared" ref="G28:G38" si="10">($E28*G$2*G$3/1000+($E28*$E$52*G$2/60/1000)*$E$54-($E28*G$2/1000/60)*$E$54)</f>
        <v>0.23564616460000001</v>
      </c>
      <c r="H28" s="67"/>
      <c r="I28" s="68">
        <f t="shared" ref="I28:I38" si="11">($E28*G$2*G$4/1000+($E28*$E$59*G$2/60/1000)*$E$61-($E28*G$2/1000/60)*$E$61)</f>
        <v>0.60136057519999997</v>
      </c>
      <c r="J28" s="67"/>
      <c r="K28" s="68">
        <f t="shared" ref="K28:K38" si="12">($E28*K$2*K$3/1000+($E28*$E$52*K$2/60/1000)*$E$54-($E28*K$2/1000/60)*$E$54)</f>
        <v>0.23564616460000001</v>
      </c>
      <c r="L28" s="67"/>
      <c r="M28" s="68">
        <f t="shared" ref="M28:M33" si="13">($E28*K$2*K$4/1000+($E28*$E$59*K$2/60/1000)*$E$61-($E28*K$2/1000/60)*$E$61)</f>
        <v>0.60136057519999997</v>
      </c>
      <c r="N28" s="67"/>
      <c r="O28" s="68">
        <f t="shared" ref="O28:O38" si="14">($E28*O$2*O$3/1000+($E28*$E$52*O$2/60/1000)*$E$54-($E28*O$2/1000/60)*$E$54)</f>
        <v>0.23564616460000001</v>
      </c>
      <c r="P28" s="67"/>
      <c r="Q28" s="68">
        <f t="shared" ref="Q28:Q33" si="15">($E28*O$2*O$4/1000+($E28*$E$59*O$2/60/1000)*$E$61-($E28*O$2/1000/60)*$E$61)</f>
        <v>0.60136057519999997</v>
      </c>
      <c r="R28" s="67"/>
      <c r="S28" s="68">
        <f t="shared" ref="S28:S38" si="16">($E28*S$2*S$3/1000+($E28*$E$52*S$2/60/1000)*$E$54-($E28*S$2/1000/60)*$E$54)</f>
        <v>0.23577732202000001</v>
      </c>
      <c r="T28" s="67"/>
      <c r="U28" s="68">
        <f t="shared" ref="U28:U33" si="17">($E28*S$2*S$4/1000+($E28*$E$59*S$2/60/1000)*$E$61-($E28*S$2/1000/60)*$E$61)</f>
        <v>0.60169528424000007</v>
      </c>
      <c r="V28" s="67"/>
      <c r="W28" s="68">
        <f t="shared" ref="W28:W38" si="18">($E28*W$2*W$3/1000+($E28*$E$52*W$2/60/1000)*$E$54-($E28*W$2/1000/60)*$E$54)</f>
        <v>0.23450946696</v>
      </c>
      <c r="X28" s="67"/>
      <c r="Y28" s="68">
        <f t="shared" ref="Y28:Y33" si="19">($E28*W$2*W$4/1000+($E28*$E$59*W$2/60/1000)*$E$61-($E28*W$2/1000/60)*$E$61)</f>
        <v>0.59845976352000008</v>
      </c>
      <c r="Z28" s="106"/>
    </row>
    <row r="29" spans="1:26" ht="15" customHeight="1">
      <c r="A29" s="63"/>
      <c r="B29" s="53" t="s">
        <v>183</v>
      </c>
      <c r="C29" s="64"/>
      <c r="D29" s="69" t="s">
        <v>184</v>
      </c>
      <c r="E29" s="71">
        <v>0.7833</v>
      </c>
      <c r="F29" s="67"/>
      <c r="G29" s="68">
        <f t="shared" si="10"/>
        <v>0.8490415857000001</v>
      </c>
      <c r="H29" s="67"/>
      <c r="I29" s="68">
        <f t="shared" si="11"/>
        <v>2.1667237284</v>
      </c>
      <c r="J29" s="67"/>
      <c r="K29" s="68">
        <f t="shared" si="12"/>
        <v>0.8490415857000001</v>
      </c>
      <c r="L29" s="67"/>
      <c r="M29" s="68">
        <f t="shared" si="13"/>
        <v>2.1667237284</v>
      </c>
      <c r="N29" s="67"/>
      <c r="O29" s="68">
        <f t="shared" si="14"/>
        <v>0.8490415857000001</v>
      </c>
      <c r="P29" s="67"/>
      <c r="Q29" s="68">
        <f t="shared" si="15"/>
        <v>2.1667237284</v>
      </c>
      <c r="R29" s="67"/>
      <c r="S29" s="68">
        <f t="shared" si="16"/>
        <v>0.84951415059000002</v>
      </c>
      <c r="T29" s="67"/>
      <c r="U29" s="68">
        <f t="shared" si="17"/>
        <v>2.1679296970799999</v>
      </c>
      <c r="V29" s="67"/>
      <c r="W29" s="68">
        <f t="shared" si="18"/>
        <v>0.84494602332000002</v>
      </c>
      <c r="X29" s="67"/>
      <c r="Y29" s="68">
        <f t="shared" si="19"/>
        <v>2.1562719998400004</v>
      </c>
      <c r="Z29" s="106"/>
    </row>
    <row r="30" spans="1:26" ht="15" customHeight="1">
      <c r="A30" s="63"/>
      <c r="B30" s="53" t="s">
        <v>185</v>
      </c>
      <c r="C30" s="64"/>
      <c r="D30" s="69" t="s">
        <v>186</v>
      </c>
      <c r="E30" s="71">
        <v>3.39E-2</v>
      </c>
      <c r="F30" s="67"/>
      <c r="G30" s="68">
        <f t="shared" si="10"/>
        <v>3.6745193100000004E-2</v>
      </c>
      <c r="H30" s="67"/>
      <c r="I30" s="68">
        <f t="shared" si="11"/>
        <v>9.3772417199999999E-2</v>
      </c>
      <c r="J30" s="67"/>
      <c r="K30" s="68">
        <f t="shared" si="12"/>
        <v>3.6745193100000004E-2</v>
      </c>
      <c r="L30" s="67"/>
      <c r="M30" s="68">
        <f t="shared" si="13"/>
        <v>9.3772417199999999E-2</v>
      </c>
      <c r="N30" s="67"/>
      <c r="O30" s="68">
        <f t="shared" si="14"/>
        <v>3.6745193100000004E-2</v>
      </c>
      <c r="P30" s="67"/>
      <c r="Q30" s="68">
        <f t="shared" si="15"/>
        <v>9.3772417199999999E-2</v>
      </c>
      <c r="R30" s="67"/>
      <c r="S30" s="68">
        <f t="shared" si="16"/>
        <v>3.6765644969999997E-2</v>
      </c>
      <c r="T30" s="67"/>
      <c r="U30" s="68">
        <f t="shared" si="17"/>
        <v>9.3824609640000001E-2</v>
      </c>
      <c r="V30" s="67"/>
      <c r="W30" s="68">
        <f t="shared" si="18"/>
        <v>3.6567943560000003E-2</v>
      </c>
      <c r="X30" s="67"/>
      <c r="Y30" s="68">
        <f t="shared" si="19"/>
        <v>9.3320082719999989E-2</v>
      </c>
      <c r="Z30" s="106"/>
    </row>
    <row r="31" spans="1:26" ht="15" customHeight="1">
      <c r="A31" s="63"/>
      <c r="B31" s="53" t="s">
        <v>187</v>
      </c>
      <c r="C31" s="64"/>
      <c r="D31" s="69" t="s">
        <v>188</v>
      </c>
      <c r="E31" s="71">
        <v>0.18629999999999999</v>
      </c>
      <c r="F31" s="67"/>
      <c r="G31" s="68">
        <f t="shared" si="10"/>
        <v>0.20193597269999999</v>
      </c>
      <c r="H31" s="67"/>
      <c r="I31" s="68">
        <f t="shared" si="11"/>
        <v>0.51533337239999999</v>
      </c>
      <c r="J31" s="67"/>
      <c r="K31" s="68">
        <f t="shared" si="12"/>
        <v>0.20193597269999999</v>
      </c>
      <c r="L31" s="67"/>
      <c r="M31" s="68">
        <f t="shared" si="13"/>
        <v>0.51533337239999999</v>
      </c>
      <c r="N31" s="67"/>
      <c r="O31" s="68">
        <f t="shared" si="14"/>
        <v>0.20193597269999999</v>
      </c>
      <c r="P31" s="67"/>
      <c r="Q31" s="68">
        <f t="shared" si="15"/>
        <v>0.51533337239999999</v>
      </c>
      <c r="R31" s="67"/>
      <c r="S31" s="68">
        <f t="shared" si="16"/>
        <v>0.20204836748999999</v>
      </c>
      <c r="T31" s="67"/>
      <c r="U31" s="68">
        <f t="shared" si="17"/>
        <v>0.51562019987999996</v>
      </c>
      <c r="V31" s="67"/>
      <c r="W31" s="68">
        <f t="shared" si="18"/>
        <v>0.20096188451999999</v>
      </c>
      <c r="X31" s="67"/>
      <c r="Y31" s="68">
        <f t="shared" si="19"/>
        <v>0.51284753423999996</v>
      </c>
      <c r="Z31" s="106"/>
    </row>
    <row r="32" spans="1:26" ht="15" customHeight="1">
      <c r="A32" s="63"/>
      <c r="B32" s="73" t="s">
        <v>189</v>
      </c>
      <c r="C32" s="74"/>
      <c r="D32" s="65" t="s">
        <v>190</v>
      </c>
      <c r="E32" s="70">
        <v>2.0000000000000001E-4</v>
      </c>
      <c r="F32" s="67"/>
      <c r="G32" s="68">
        <f t="shared" si="10"/>
        <v>2.1678579999999999E-4</v>
      </c>
      <c r="H32" s="67"/>
      <c r="I32" s="68">
        <f t="shared" si="11"/>
        <v>5.5322960000000001E-4</v>
      </c>
      <c r="J32" s="67"/>
      <c r="K32" s="68">
        <f t="shared" si="12"/>
        <v>2.1678579999999999E-4</v>
      </c>
      <c r="L32" s="67"/>
      <c r="M32" s="68">
        <f t="shared" si="13"/>
        <v>5.5322960000000001E-4</v>
      </c>
      <c r="N32" s="67"/>
      <c r="O32" s="68">
        <f t="shared" si="14"/>
        <v>2.1678579999999999E-4</v>
      </c>
      <c r="P32" s="67"/>
      <c r="Q32" s="68">
        <f t="shared" si="15"/>
        <v>5.5322960000000001E-4</v>
      </c>
      <c r="R32" s="67"/>
      <c r="S32" s="68">
        <f t="shared" si="16"/>
        <v>2.1690646000000003E-4</v>
      </c>
      <c r="T32" s="67"/>
      <c r="U32" s="68">
        <f t="shared" si="17"/>
        <v>5.5353752000000009E-4</v>
      </c>
      <c r="V32" s="67"/>
      <c r="W32" s="68">
        <f t="shared" si="18"/>
        <v>2.1574008000000002E-4</v>
      </c>
      <c r="X32" s="67"/>
      <c r="Y32" s="68">
        <f t="shared" si="19"/>
        <v>5.5056096000000014E-4</v>
      </c>
      <c r="Z32" s="106"/>
    </row>
    <row r="33" spans="1:26" ht="15" customHeight="1">
      <c r="A33" s="63"/>
      <c r="B33" s="53" t="s">
        <v>191</v>
      </c>
      <c r="C33" s="64"/>
      <c r="D33" s="69" t="s">
        <v>192</v>
      </c>
      <c r="E33" s="71">
        <v>1.09E-2</v>
      </c>
      <c r="F33" s="67"/>
      <c r="G33" s="68">
        <f t="shared" si="10"/>
        <v>1.1814826099999998E-2</v>
      </c>
      <c r="H33" s="67"/>
      <c r="I33" s="68">
        <f t="shared" si="11"/>
        <v>3.0151013199999997E-2</v>
      </c>
      <c r="J33" s="67"/>
      <c r="K33" s="68">
        <f t="shared" si="12"/>
        <v>1.1814826099999998E-2</v>
      </c>
      <c r="L33" s="67"/>
      <c r="M33" s="68">
        <f t="shared" si="13"/>
        <v>3.0151013199999997E-2</v>
      </c>
      <c r="N33" s="67"/>
      <c r="O33" s="68">
        <f t="shared" si="14"/>
        <v>1.1814826099999998E-2</v>
      </c>
      <c r="P33" s="67"/>
      <c r="Q33" s="68">
        <f t="shared" si="15"/>
        <v>3.0151013199999997E-2</v>
      </c>
      <c r="R33" s="67"/>
      <c r="S33" s="68">
        <f t="shared" si="16"/>
        <v>1.1821402069999999E-2</v>
      </c>
      <c r="T33" s="67"/>
      <c r="U33" s="68">
        <f t="shared" si="17"/>
        <v>3.0167794839999998E-2</v>
      </c>
      <c r="V33" s="67"/>
      <c r="W33" s="68">
        <f t="shared" si="18"/>
        <v>1.1757834359999999E-2</v>
      </c>
      <c r="X33" s="67"/>
      <c r="Y33" s="68">
        <f t="shared" si="19"/>
        <v>3.0005572319999996E-2</v>
      </c>
      <c r="Z33" s="106"/>
    </row>
    <row r="34" spans="1:26" ht="15" customHeight="1">
      <c r="A34" s="63"/>
      <c r="B34" s="53" t="s">
        <v>193</v>
      </c>
      <c r="C34" s="64"/>
      <c r="D34" s="69" t="s">
        <v>194</v>
      </c>
      <c r="E34" s="70">
        <v>1.7261</v>
      </c>
      <c r="F34" s="67"/>
      <c r="G34" s="68">
        <f>($E34*G$2*G$3/1000+($E34*$E$53*G$2/60/1000)*$E$54-($E34*G$2/1000/60)*$E$54)</f>
        <v>1.8725204600666665</v>
      </c>
      <c r="H34" s="67"/>
      <c r="I34" s="68">
        <f>($E34*G$2*G$4/1000+($E34*$E$60*G$2/60/1000)*$E$61-($E34*G$2/1000/60)*$E$61)</f>
        <v>4.7932554208000004</v>
      </c>
      <c r="J34" s="67"/>
      <c r="K34" s="68">
        <f>($E34*K$2*K$3/1000+($E34*$E$53*K$2/60/1000)*$E$54-($E34*K$2/1000/60)*$E$54)</f>
        <v>1.8725204600666665</v>
      </c>
      <c r="L34" s="67"/>
      <c r="M34" s="68">
        <f>($E34*K$2*K$4/1000+($E34*$E$60*K$2/60/1000)*$E$61-($E34*K$2/1000/60)*$E$61)</f>
        <v>4.7932554208000004</v>
      </c>
      <c r="N34" s="67"/>
      <c r="O34" s="68">
        <f>($E34*O$2*O$3/1000+($E34*$E$53*O$2/60/1000)*$E$54-($E34*O$2/1000/60)*$E$54)</f>
        <v>1.8725204600666665</v>
      </c>
      <c r="P34" s="67"/>
      <c r="Q34" s="68">
        <f>($E34*O$2*O$4/1000+($E34*$E$60*O$2/60/1000)*$E$61-($E34*O$2/1000/60)*$E$61)</f>
        <v>4.7932554208000004</v>
      </c>
      <c r="R34" s="67"/>
      <c r="S34" s="68">
        <f>($E34*S$2*S$3/1000+($E34*$E$53*S$2/60/1000)*$E$54-($E34*S$2/1000/60)*$E$54)</f>
        <v>1.8735626792466666</v>
      </c>
      <c r="T34" s="67"/>
      <c r="U34" s="68">
        <f>($E34*S$2*S$4/1000+($E34*$E$60*S$2/60/1000)*$E$61-($E34*S$2/1000/60)*$E$61)</f>
        <v>4.7959232809600003</v>
      </c>
      <c r="V34" s="67"/>
      <c r="W34" s="68">
        <f>($E34*W$2*W$3/1000+($E34*$E$53*W$2/60/1000)*$E$54-($E34*W$2/1000/60)*$E$54)</f>
        <v>1.8634878938399999</v>
      </c>
      <c r="X34" s="67"/>
      <c r="Y34" s="68">
        <f>($E34*W$2*W$4/1000+($E34*$E$60*W$2/60/1000)*$E$61-($E34*W$2/1000/60)*$E$61)</f>
        <v>4.7701339660799995</v>
      </c>
      <c r="Z34" s="106"/>
    </row>
    <row r="35" spans="1:26" ht="15" customHeight="1">
      <c r="A35" s="63"/>
      <c r="B35" s="53" t="s">
        <v>195</v>
      </c>
      <c r="C35" s="64"/>
      <c r="D35" s="69" t="s">
        <v>196</v>
      </c>
      <c r="E35" s="71">
        <v>2.69E-2</v>
      </c>
      <c r="F35" s="67"/>
      <c r="G35" s="68">
        <f t="shared" si="10"/>
        <v>2.9157690100000001E-2</v>
      </c>
      <c r="H35" s="67"/>
      <c r="I35" s="68">
        <f t="shared" si="11"/>
        <v>7.4409381199999999E-2</v>
      </c>
      <c r="J35" s="67"/>
      <c r="K35" s="68">
        <f t="shared" si="12"/>
        <v>2.9157690100000001E-2</v>
      </c>
      <c r="L35" s="67"/>
      <c r="M35" s="68">
        <f t="shared" ref="M35:M38" si="20">($E35*K$2*K$4/1000+($E35*$E$59*K$2/60/1000)*$E$61-($E35*K$2/1000/60)*$E$61)</f>
        <v>7.4409381199999999E-2</v>
      </c>
      <c r="N35" s="67"/>
      <c r="O35" s="68">
        <f t="shared" si="14"/>
        <v>2.9157690100000001E-2</v>
      </c>
      <c r="P35" s="67"/>
      <c r="Q35" s="68">
        <f t="shared" ref="Q35:Q38" si="21">($E35*O$2*O$4/1000+($E35*$E$59*O$2/60/1000)*$E$61-($E35*O$2/1000/60)*$E$61)</f>
        <v>7.4409381199999999E-2</v>
      </c>
      <c r="R35" s="67"/>
      <c r="S35" s="68">
        <f t="shared" si="16"/>
        <v>2.9173918869999999E-2</v>
      </c>
      <c r="T35" s="67"/>
      <c r="U35" s="68">
        <f t="shared" ref="U35:U38" si="22">($E35*S$2*S$4/1000+($E35*$E$59*S$2/60/1000)*$E$61-($E35*S$2/1000/60)*$E$61)</f>
        <v>7.4450796440000008E-2</v>
      </c>
      <c r="V35" s="67"/>
      <c r="W35" s="68">
        <f t="shared" si="18"/>
        <v>2.9017040760000005E-2</v>
      </c>
      <c r="X35" s="67"/>
      <c r="Y35" s="68">
        <f t="shared" ref="Y35:Y38" si="23">($E35*W$2*W$4/1000+($E35*$E$59*W$2/60/1000)*$E$61-($E35*W$2/1000/60)*$E$61)</f>
        <v>7.4050449120000014E-2</v>
      </c>
      <c r="Z35" s="106"/>
    </row>
    <row r="36" spans="1:26" ht="15" customHeight="1">
      <c r="A36" s="63"/>
      <c r="B36" s="53" t="s">
        <v>197</v>
      </c>
      <c r="C36" s="64"/>
      <c r="D36" s="65" t="s">
        <v>198</v>
      </c>
      <c r="E36" s="70">
        <v>0.47</v>
      </c>
      <c r="F36" s="67"/>
      <c r="G36" s="68">
        <f t="shared" si="10"/>
        <v>0.50944663000000001</v>
      </c>
      <c r="H36" s="67"/>
      <c r="I36" s="68">
        <f t="shared" si="11"/>
        <v>1.3000895599999998</v>
      </c>
      <c r="J36" s="67"/>
      <c r="K36" s="68">
        <f t="shared" si="12"/>
        <v>0.50944663000000001</v>
      </c>
      <c r="L36" s="67"/>
      <c r="M36" s="68">
        <f t="shared" si="20"/>
        <v>1.3000895599999998</v>
      </c>
      <c r="N36" s="67"/>
      <c r="O36" s="68">
        <f t="shared" si="14"/>
        <v>0.50944663000000001</v>
      </c>
      <c r="P36" s="67"/>
      <c r="Q36" s="68">
        <f t="shared" si="21"/>
        <v>1.3000895599999998</v>
      </c>
      <c r="R36" s="67"/>
      <c r="S36" s="68">
        <f t="shared" si="16"/>
        <v>0.509730181</v>
      </c>
      <c r="T36" s="67"/>
      <c r="U36" s="68">
        <f t="shared" si="22"/>
        <v>1.3008131719999998</v>
      </c>
      <c r="V36" s="67"/>
      <c r="W36" s="68">
        <f t="shared" si="18"/>
        <v>0.50698918800000004</v>
      </c>
      <c r="X36" s="67"/>
      <c r="Y36" s="68">
        <f t="shared" si="23"/>
        <v>1.293818256</v>
      </c>
      <c r="Z36" s="106"/>
    </row>
    <row r="37" spans="1:26" ht="15" customHeight="1">
      <c r="A37" s="63"/>
      <c r="B37" s="53" t="s">
        <v>199</v>
      </c>
      <c r="C37" s="64"/>
      <c r="D37" s="69" t="s">
        <v>200</v>
      </c>
      <c r="E37" s="71">
        <v>0.10539999999999999</v>
      </c>
      <c r="F37" s="67"/>
      <c r="G37" s="68">
        <f t="shared" si="10"/>
        <v>0.1142461166</v>
      </c>
      <c r="H37" s="67"/>
      <c r="I37" s="68">
        <f t="shared" si="11"/>
        <v>0.29155199920000002</v>
      </c>
      <c r="J37" s="67"/>
      <c r="K37" s="68">
        <f t="shared" si="12"/>
        <v>0.1142461166</v>
      </c>
      <c r="L37" s="67"/>
      <c r="M37" s="68">
        <f t="shared" si="20"/>
        <v>0.29155199920000002</v>
      </c>
      <c r="N37" s="67"/>
      <c r="O37" s="68">
        <f t="shared" si="14"/>
        <v>0.1142461166</v>
      </c>
      <c r="P37" s="67"/>
      <c r="Q37" s="68">
        <f t="shared" si="21"/>
        <v>0.29155199920000002</v>
      </c>
      <c r="R37" s="67"/>
      <c r="S37" s="68">
        <f t="shared" si="16"/>
        <v>0.11430970441999998</v>
      </c>
      <c r="T37" s="67"/>
      <c r="U37" s="68">
        <f t="shared" si="22"/>
        <v>0.29171427303999997</v>
      </c>
      <c r="V37" s="67"/>
      <c r="W37" s="68">
        <f t="shared" si="18"/>
        <v>0.11369502215999998</v>
      </c>
      <c r="X37" s="67"/>
      <c r="Y37" s="68">
        <f t="shared" si="23"/>
        <v>0.29014562591999998</v>
      </c>
      <c r="Z37" s="106"/>
    </row>
    <row r="38" spans="1:26" ht="15" customHeight="1">
      <c r="A38" s="63"/>
      <c r="B38" s="53" t="s">
        <v>201</v>
      </c>
      <c r="C38" s="64"/>
      <c r="D38" s="69" t="s">
        <v>202</v>
      </c>
      <c r="E38" s="71">
        <v>4.24E-2</v>
      </c>
      <c r="F38" s="67"/>
      <c r="G38" s="68">
        <f t="shared" si="10"/>
        <v>4.5958589600000002E-2</v>
      </c>
      <c r="H38" s="67"/>
      <c r="I38" s="68">
        <f t="shared" si="11"/>
        <v>0.11728467519999998</v>
      </c>
      <c r="J38" s="67"/>
      <c r="K38" s="68">
        <f t="shared" si="12"/>
        <v>4.5958589600000002E-2</v>
      </c>
      <c r="L38" s="67"/>
      <c r="M38" s="68">
        <f t="shared" si="20"/>
        <v>0.11728467519999998</v>
      </c>
      <c r="N38" s="67"/>
      <c r="O38" s="68">
        <f t="shared" si="14"/>
        <v>4.5958589600000002E-2</v>
      </c>
      <c r="P38" s="67"/>
      <c r="Q38" s="68">
        <f t="shared" si="21"/>
        <v>0.11728467519999998</v>
      </c>
      <c r="R38" s="67"/>
      <c r="S38" s="68">
        <f t="shared" si="16"/>
        <v>4.5984169520000007E-2</v>
      </c>
      <c r="T38" s="67"/>
      <c r="U38" s="68">
        <f t="shared" si="22"/>
        <v>0.11734995424</v>
      </c>
      <c r="V38" s="67"/>
      <c r="W38" s="68">
        <f t="shared" si="18"/>
        <v>4.5736896960000002E-2</v>
      </c>
      <c r="X38" s="67"/>
      <c r="Y38" s="68">
        <f t="shared" si="23"/>
        <v>0.11671892351999999</v>
      </c>
      <c r="Z38" s="106"/>
    </row>
    <row r="39" spans="1:26" ht="15" customHeight="1">
      <c r="A39" s="59" t="s">
        <v>203</v>
      </c>
      <c r="B39" s="75"/>
      <c r="C39" s="53"/>
      <c r="D39" s="17"/>
      <c r="E39" s="61"/>
      <c r="F39" s="61"/>
      <c r="G39" s="77"/>
      <c r="H39" s="112"/>
      <c r="I39" s="71"/>
      <c r="J39" s="113"/>
      <c r="K39" s="77"/>
      <c r="L39" s="112"/>
      <c r="M39" s="71"/>
      <c r="N39" s="113"/>
      <c r="O39" s="77"/>
      <c r="P39" s="112"/>
      <c r="Q39" s="71"/>
      <c r="R39" s="113"/>
      <c r="S39" s="77"/>
      <c r="T39" s="112"/>
      <c r="U39" s="71"/>
      <c r="V39" s="113"/>
      <c r="W39" s="77"/>
      <c r="X39" s="112"/>
      <c r="Y39" s="71"/>
      <c r="Z39" s="106"/>
    </row>
    <row r="40" spans="1:26" ht="15" customHeight="1">
      <c r="A40" s="63"/>
      <c r="B40" s="53" t="s">
        <v>204</v>
      </c>
      <c r="C40" s="64"/>
      <c r="D40" s="69" t="s">
        <v>205</v>
      </c>
      <c r="E40" s="71">
        <v>0.8</v>
      </c>
      <c r="F40" s="67"/>
      <c r="G40" s="68">
        <f t="shared" ref="G40:G41" si="24">($E40*G$2*G$3/1000+($E40*$E$52*G$2/60/1000)*$E$54-($E40*G$2/1000/60)*$E$54)</f>
        <v>0.86714320000000011</v>
      </c>
      <c r="H40" s="67"/>
      <c r="I40" s="68">
        <f t="shared" ref="I40:I41" si="25">($E40*G$2*G$4/1000+($E40*$E$59*G$2/60/1000)*$E$61-($E40*G$2/1000/60)*$E$61)</f>
        <v>2.2129184000000004</v>
      </c>
      <c r="J40" s="67"/>
      <c r="K40" s="68">
        <f t="shared" ref="K40:K41" si="26">($E40*K$2*K$3/1000+($E40*$E$52*K$2/60/1000)*$E$54-($E40*K$2/1000/60)*$E$54)</f>
        <v>0.86714320000000011</v>
      </c>
      <c r="L40" s="67"/>
      <c r="M40" s="68">
        <f t="shared" ref="M40:M41" si="27">($E40*K$2*K$4/1000+($E40*$E$59*K$2/60/1000)*$E$61-($E40*K$2/1000/60)*$E$61)</f>
        <v>2.2129184000000004</v>
      </c>
      <c r="N40" s="67"/>
      <c r="O40" s="68">
        <f t="shared" ref="O40:O41" si="28">($E40*O$2*O$3/1000+($E40*$E$52*O$2/60/1000)*$E$54-($E40*O$2/1000/60)*$E$54)</f>
        <v>0.86714320000000011</v>
      </c>
      <c r="P40" s="67"/>
      <c r="Q40" s="68">
        <f t="shared" ref="Q40:Q41" si="29">($E40*O$2*O$4/1000+($E40*$E$59*O$2/60/1000)*$E$61-($E40*O$2/1000/60)*$E$61)</f>
        <v>2.2129184000000004</v>
      </c>
      <c r="R40" s="67"/>
      <c r="S40" s="68">
        <f t="shared" ref="S40:S41" si="30">($E40*S$2*S$3/1000+($E40*$E$52*S$2/60/1000)*$E$54-($E40*S$2/1000/60)*$E$54)</f>
        <v>0.86762584000000009</v>
      </c>
      <c r="T40" s="67"/>
      <c r="U40" s="68">
        <f t="shared" ref="U40:U41" si="31">($E40*S$2*S$4/1000+($E40*$E$59*S$2/60/1000)*$E$61-($E40*S$2/1000/60)*$E$61)</f>
        <v>2.21415008</v>
      </c>
      <c r="V40" s="67"/>
      <c r="W40" s="68">
        <f t="shared" ref="W40:W41" si="32">($E40*W$2*W$3/1000+($E40*$E$52*W$2/60/1000)*$E$54-($E40*W$2/1000/60)*$E$54)</f>
        <v>0.86296032000000011</v>
      </c>
      <c r="X40" s="67"/>
      <c r="Y40" s="68">
        <f t="shared" ref="Y40:Y41" si="33">($E40*W$2*W$4/1000+($E40*$E$59*W$2/60/1000)*$E$61-($E40*W$2/1000/60)*$E$61)</f>
        <v>2.2022438400000004</v>
      </c>
      <c r="Z40" s="106"/>
    </row>
    <row r="41" spans="1:26" ht="15" customHeight="1">
      <c r="A41" s="63"/>
      <c r="B41" s="53" t="s">
        <v>206</v>
      </c>
      <c r="C41" s="64"/>
      <c r="D41" s="69" t="s">
        <v>207</v>
      </c>
      <c r="E41" s="71">
        <v>0.18629999999999999</v>
      </c>
      <c r="F41" s="67"/>
      <c r="G41" s="68">
        <f t="shared" si="24"/>
        <v>0.20193597269999999</v>
      </c>
      <c r="H41" s="67"/>
      <c r="I41" s="68">
        <f t="shared" si="25"/>
        <v>0.51533337239999999</v>
      </c>
      <c r="J41" s="67"/>
      <c r="K41" s="68">
        <f t="shared" si="26"/>
        <v>0.20193597269999999</v>
      </c>
      <c r="L41" s="67"/>
      <c r="M41" s="68">
        <f t="shared" si="27"/>
        <v>0.51533337239999999</v>
      </c>
      <c r="N41" s="67"/>
      <c r="O41" s="68">
        <f t="shared" si="28"/>
        <v>0.20193597269999999</v>
      </c>
      <c r="P41" s="67"/>
      <c r="Q41" s="68">
        <f t="shared" si="29"/>
        <v>0.51533337239999999</v>
      </c>
      <c r="R41" s="67"/>
      <c r="S41" s="68">
        <f t="shared" si="30"/>
        <v>0.20204836748999999</v>
      </c>
      <c r="T41" s="67"/>
      <c r="U41" s="68">
        <f t="shared" si="31"/>
        <v>0.51562019987999996</v>
      </c>
      <c r="V41" s="67"/>
      <c r="W41" s="68">
        <f t="shared" si="32"/>
        <v>0.20096188451999999</v>
      </c>
      <c r="X41" s="67"/>
      <c r="Y41" s="68">
        <f t="shared" si="33"/>
        <v>0.51284753423999996</v>
      </c>
      <c r="Z41" s="106"/>
    </row>
    <row r="42" spans="1:26" ht="15" customHeight="1">
      <c r="A42" s="59" t="s">
        <v>208</v>
      </c>
      <c r="B42" s="75"/>
      <c r="C42" s="53"/>
      <c r="D42" s="17"/>
      <c r="E42" s="61"/>
      <c r="F42" s="61"/>
      <c r="G42" s="77"/>
      <c r="H42" s="112"/>
      <c r="I42" s="71"/>
      <c r="J42" s="113"/>
      <c r="K42" s="77"/>
      <c r="L42" s="112"/>
      <c r="M42" s="71"/>
      <c r="N42" s="113"/>
      <c r="O42" s="77"/>
      <c r="P42" s="112"/>
      <c r="Q42" s="71"/>
      <c r="R42" s="113"/>
      <c r="S42" s="77"/>
      <c r="T42" s="112"/>
      <c r="U42" s="71"/>
      <c r="V42" s="113"/>
      <c r="W42" s="77"/>
      <c r="X42" s="112"/>
      <c r="Y42" s="71"/>
      <c r="Z42" s="106"/>
    </row>
    <row r="43" spans="1:26" ht="15" customHeight="1">
      <c r="A43" s="63"/>
      <c r="B43" s="53" t="s">
        <v>209</v>
      </c>
      <c r="C43" s="64"/>
      <c r="D43" s="65" t="s">
        <v>210</v>
      </c>
      <c r="E43" s="70">
        <v>3.5200000000000002E-5</v>
      </c>
      <c r="F43" s="67"/>
      <c r="G43" s="68">
        <f t="shared" ref="G43:G45" si="34">($E43*G$2*G$3/1000+($E43*$E$52*G$2/60/1000)*$E$54-($E43*G$2/1000/60)*$E$54)</f>
        <v>3.8154300800000008E-5</v>
      </c>
      <c r="H43" s="67"/>
      <c r="I43" s="68">
        <f t="shared" ref="I43:I45" si="35">($E43*G$2*G$4/1000+($E43*$E$59*G$2/60/1000)*$E$61-($E43*G$2/1000/60)*$E$61)</f>
        <v>9.7368409600000016E-5</v>
      </c>
      <c r="J43" s="67"/>
      <c r="K43" s="68">
        <f t="shared" ref="K43:K45" si="36">($E43*K$2*K$3/1000+($E43*$E$52*K$2/60/1000)*$E$54-($E43*K$2/1000/60)*$E$54)</f>
        <v>3.8154300800000008E-5</v>
      </c>
      <c r="L43" s="67"/>
      <c r="M43" s="68">
        <f t="shared" ref="M43:M45" si="37">($E43*K$2*K$4/1000+($E43*$E$59*K$2/60/1000)*$E$61-($E43*K$2/1000/60)*$E$61)</f>
        <v>9.7368409600000016E-5</v>
      </c>
      <c r="N43" s="67"/>
      <c r="O43" s="68">
        <f t="shared" ref="O43:O45" si="38">($E43*O$2*O$3/1000+($E43*$E$52*O$2/60/1000)*$E$54-($E43*O$2/1000/60)*$E$54)</f>
        <v>3.8154300800000008E-5</v>
      </c>
      <c r="P43" s="67"/>
      <c r="Q43" s="68">
        <f t="shared" ref="Q43:Q45" si="39">($E43*O$2*O$4/1000+($E43*$E$59*O$2/60/1000)*$E$61-($E43*O$2/1000/60)*$E$61)</f>
        <v>9.7368409600000016E-5</v>
      </c>
      <c r="R43" s="67"/>
      <c r="S43" s="68">
        <f t="shared" ref="S43:S45" si="40">($E43*S$2*S$3/1000+($E43*$E$52*S$2/60/1000)*$E$54-($E43*S$2/1000/60)*$E$54)</f>
        <v>3.8175536960000003E-5</v>
      </c>
      <c r="T43" s="67"/>
      <c r="U43" s="68">
        <f t="shared" ref="U43:U45" si="41">($E43*S$2*S$4/1000+($E43*$E$59*S$2/60/1000)*$E$61-($E43*S$2/1000/60)*$E$61)</f>
        <v>9.7422603519999997E-5</v>
      </c>
      <c r="V43" s="67"/>
      <c r="W43" s="68">
        <f t="shared" ref="W43:W45" si="42">($E43*W$2*W$3/1000+($E43*$E$52*W$2/60/1000)*$E$54-($E43*W$2/1000/60)*$E$54)</f>
        <v>3.7970254079999997E-5</v>
      </c>
      <c r="X43" s="67"/>
      <c r="Y43" s="68">
        <f t="shared" ref="Y43:Y45" si="43">($E43*W$2*W$4/1000+($E43*$E$59*W$2/60/1000)*$E$61-($E43*W$2/1000/60)*$E$61)</f>
        <v>9.6898728960000021E-5</v>
      </c>
      <c r="Z43" s="106"/>
    </row>
    <row r="44" spans="1:26" ht="15" customHeight="1">
      <c r="A44" s="63"/>
      <c r="B44" s="53" t="s">
        <v>211</v>
      </c>
      <c r="C44" s="64"/>
      <c r="D44" s="65" t="s">
        <v>212</v>
      </c>
      <c r="E44" s="70">
        <v>1.9699999999999999E-2</v>
      </c>
      <c r="F44" s="67"/>
      <c r="G44" s="68">
        <f t="shared" si="34"/>
        <v>2.1353401299999995E-2</v>
      </c>
      <c r="H44" s="67"/>
      <c r="I44" s="68">
        <f t="shared" si="35"/>
        <v>5.4493115599999989E-2</v>
      </c>
      <c r="J44" s="67"/>
      <c r="K44" s="68">
        <f t="shared" si="36"/>
        <v>2.1353401299999995E-2</v>
      </c>
      <c r="L44" s="67"/>
      <c r="M44" s="68">
        <f t="shared" si="37"/>
        <v>5.4493115599999989E-2</v>
      </c>
      <c r="N44" s="67"/>
      <c r="O44" s="68">
        <f t="shared" si="38"/>
        <v>2.1353401299999995E-2</v>
      </c>
      <c r="P44" s="67"/>
      <c r="Q44" s="68">
        <f t="shared" si="39"/>
        <v>5.4493115599999989E-2</v>
      </c>
      <c r="R44" s="67"/>
      <c r="S44" s="68">
        <f t="shared" si="40"/>
        <v>2.1365286309999995E-2</v>
      </c>
      <c r="T44" s="67"/>
      <c r="U44" s="68">
        <f t="shared" si="41"/>
        <v>5.4523445719999987E-2</v>
      </c>
      <c r="V44" s="67"/>
      <c r="W44" s="68">
        <f t="shared" si="42"/>
        <v>2.1250397880000004E-2</v>
      </c>
      <c r="X44" s="67"/>
      <c r="Y44" s="68">
        <f t="shared" si="43"/>
        <v>5.4230254559999996E-2</v>
      </c>
      <c r="Z44" s="106"/>
    </row>
    <row r="45" spans="1:26" ht="15" customHeight="1">
      <c r="A45" s="63"/>
      <c r="B45" s="53" t="s">
        <v>213</v>
      </c>
      <c r="C45" s="64"/>
      <c r="D45" s="65">
        <v>401</v>
      </c>
      <c r="E45" s="70">
        <v>3.6200000000000003E-2</v>
      </c>
      <c r="F45" s="67"/>
      <c r="G45" s="68">
        <f t="shared" si="34"/>
        <v>3.9238229799999996E-2</v>
      </c>
      <c r="H45" s="67"/>
      <c r="I45" s="68">
        <f t="shared" si="35"/>
        <v>0.10013455760000001</v>
      </c>
      <c r="J45" s="67"/>
      <c r="K45" s="68">
        <f t="shared" si="36"/>
        <v>3.9238229799999996E-2</v>
      </c>
      <c r="L45" s="67"/>
      <c r="M45" s="68">
        <f t="shared" si="37"/>
        <v>0.10013455760000001</v>
      </c>
      <c r="N45" s="67"/>
      <c r="O45" s="68">
        <f t="shared" si="38"/>
        <v>3.9238229799999996E-2</v>
      </c>
      <c r="P45" s="67"/>
      <c r="Q45" s="68">
        <f t="shared" si="39"/>
        <v>0.10013455760000001</v>
      </c>
      <c r="R45" s="67"/>
      <c r="S45" s="68">
        <f t="shared" si="40"/>
        <v>3.9260069260000002E-2</v>
      </c>
      <c r="T45" s="67"/>
      <c r="U45" s="68">
        <f t="shared" si="41"/>
        <v>0.10019029112000001</v>
      </c>
      <c r="V45" s="67"/>
      <c r="W45" s="68">
        <f t="shared" si="42"/>
        <v>3.9048954479999995E-2</v>
      </c>
      <c r="X45" s="67"/>
      <c r="Y45" s="68">
        <f t="shared" si="43"/>
        <v>9.9651533760000008E-2</v>
      </c>
      <c r="Z45" s="106"/>
    </row>
    <row r="46" spans="1:26" ht="15" customHeight="1">
      <c r="A46" s="59" t="s">
        <v>214</v>
      </c>
      <c r="B46" s="75"/>
      <c r="C46" s="53"/>
      <c r="D46" s="17"/>
      <c r="E46" s="61"/>
      <c r="F46" s="61"/>
      <c r="G46" s="16"/>
      <c r="H46" s="61"/>
      <c r="I46" s="16"/>
      <c r="J46" s="61"/>
      <c r="K46" s="16"/>
      <c r="L46" s="61"/>
      <c r="M46" s="16"/>
      <c r="N46" s="61"/>
      <c r="O46" s="16"/>
      <c r="P46" s="61"/>
      <c r="Q46" s="16"/>
      <c r="R46" s="61"/>
      <c r="S46" s="16"/>
      <c r="T46" s="61"/>
      <c r="U46" s="16"/>
      <c r="V46" s="61"/>
      <c r="W46" s="16"/>
      <c r="X46" s="61"/>
      <c r="Y46" s="16"/>
      <c r="Z46" s="111"/>
    </row>
    <row r="47" spans="1:26" ht="15" customHeight="1">
      <c r="A47" s="63"/>
      <c r="B47" s="53" t="s">
        <v>215</v>
      </c>
      <c r="C47" s="64"/>
      <c r="D47" s="78">
        <v>200</v>
      </c>
      <c r="E47" s="79">
        <v>33.5</v>
      </c>
      <c r="F47" s="67"/>
      <c r="G47" s="68">
        <f>($E47*G$2*G$3/1000+($E47*$E$52*G$2/60/1000)*$E$54-($E47*G$2/1000/60)*$E$54)</f>
        <v>36.311621499999994</v>
      </c>
      <c r="H47" s="67"/>
      <c r="I47" s="68">
        <f>($E47*G$2*G$4/1000+($E47*$E$59*G$2/60/1000)*$E$61-($E47*G$2/1000/60)*$E$61)</f>
        <v>92.665957999999989</v>
      </c>
      <c r="J47" s="67"/>
      <c r="K47" s="68">
        <f>($E47*K$2*K$3/1000+($E47*$E$52*K$2/60/1000)*$E$54-($E47*K$2/1000/60)*$E$54)</f>
        <v>36.311621499999994</v>
      </c>
      <c r="L47" s="67"/>
      <c r="M47" s="68">
        <f>($E47*K$2*K$4/1000+($E47*$E$59*K$2/60/1000)*$E$61-($E47*K$2/1000/60)*$E$61)</f>
        <v>92.665957999999989</v>
      </c>
      <c r="N47" s="67"/>
      <c r="O47" s="68">
        <f>($E47*O$2*O$3/1000+($E47*$E$52*O$2/60/1000)*$E$54-($E47*O$2/1000/60)*$E$54)</f>
        <v>36.311621499999994</v>
      </c>
      <c r="P47" s="67"/>
      <c r="Q47" s="68">
        <f>($E47*O$2*O$4/1000+($E47*$E$59*O$2/60/1000)*$E$61-($E47*O$2/1000/60)*$E$61)</f>
        <v>92.665957999999989</v>
      </c>
      <c r="R47" s="67"/>
      <c r="S47" s="68">
        <f>($E47*S$2*S$3/1000+($E47*$E$52*S$2/60/1000)*$E$54-($E47*S$2/1000/60)*$E$54)</f>
        <v>36.331832049999996</v>
      </c>
      <c r="T47" s="67"/>
      <c r="U47" s="68">
        <f>($E47*S$2*S$4/1000+($E47*$E$59*S$2/60/1000)*$E$61-($E47*S$2/1000/60)*$E$61)</f>
        <v>92.717534600000008</v>
      </c>
      <c r="V47" s="67"/>
      <c r="W47" s="68">
        <f>($E47*W$2*W$3/1000+($E47*$E$52*W$2/60/1000)*$E$54-($E47*W$2/1000/60)*$E$54)</f>
        <v>36.136463400000004</v>
      </c>
      <c r="X47" s="67"/>
      <c r="Y47" s="68">
        <f>($E47*W$2*W$4/1000+($E47*$E$59*W$2/60/1000)*$E$61-($E47*W$2/1000/60)*$E$61)</f>
        <v>92.218960799999991</v>
      </c>
      <c r="Z47" s="106"/>
    </row>
    <row r="48" spans="1:26" ht="15" customHeight="1">
      <c r="A48" s="22" t="s">
        <v>216</v>
      </c>
      <c r="B48" s="26"/>
      <c r="C48" s="108"/>
      <c r="D48" s="109"/>
      <c r="E48" s="109"/>
      <c r="F48" s="110"/>
      <c r="G48" s="33"/>
      <c r="H48" s="33"/>
      <c r="I48" s="33"/>
      <c r="J48" s="33"/>
      <c r="K48" s="33"/>
      <c r="L48" s="33"/>
      <c r="M48" s="33"/>
      <c r="N48" s="33"/>
      <c r="O48" s="33"/>
      <c r="P48" s="33"/>
      <c r="Q48" s="33"/>
      <c r="R48" s="33"/>
      <c r="S48" s="33"/>
      <c r="T48" s="33"/>
      <c r="U48" s="33"/>
      <c r="V48" s="33"/>
      <c r="W48" s="33"/>
      <c r="X48" s="33"/>
      <c r="Y48" s="33"/>
      <c r="Z48" s="33"/>
    </row>
    <row r="49" spans="1:26" s="5" customFormat="1" ht="15" customHeight="1">
      <c r="A49" s="28" t="s">
        <v>289</v>
      </c>
      <c r="B49" s="29"/>
      <c r="C49" s="26"/>
      <c r="D49" s="27"/>
      <c r="E49" s="27"/>
      <c r="F49" s="27"/>
      <c r="G49" s="27"/>
      <c r="H49" s="27"/>
      <c r="I49" s="27"/>
      <c r="J49" s="27"/>
      <c r="K49" s="27"/>
      <c r="L49" s="27"/>
      <c r="M49" s="27"/>
      <c r="N49" s="27"/>
      <c r="O49" s="27"/>
      <c r="P49" s="27"/>
      <c r="Q49" s="27"/>
      <c r="R49" s="27"/>
      <c r="S49" s="27"/>
      <c r="T49" s="27"/>
      <c r="U49" s="27"/>
      <c r="V49" s="27"/>
      <c r="W49" s="27"/>
      <c r="X49" s="27"/>
      <c r="Y49" s="27"/>
      <c r="Z49" s="27"/>
    </row>
    <row r="50" spans="1:26" s="5" customFormat="1" ht="15" customHeight="1">
      <c r="A50" s="30" t="str">
        <f ca="1">"("&amp;CHAR((ROW()-MATCH("Notes",A:A,FALSE)-COUNTIF(INDIRECT(ADDRESS(MATCH("Notes",A:A,FALSE),COLUMN())):INDIRECT(ADDRESS(ROW()-1,COLUMN())),""))+95)&amp;")"</f>
        <v>(a)</v>
      </c>
      <c r="B50" s="26" t="s">
        <v>284</v>
      </c>
      <c r="C50" s="26"/>
      <c r="D50" s="27"/>
      <c r="E50" s="27"/>
      <c r="F50" s="27"/>
      <c r="G50" s="27"/>
      <c r="H50" s="27"/>
      <c r="I50" s="27"/>
      <c r="J50" s="27"/>
      <c r="K50" s="27"/>
      <c r="L50" s="27"/>
      <c r="M50" s="27"/>
      <c r="N50" s="27"/>
      <c r="O50" s="27"/>
      <c r="P50" s="27"/>
      <c r="Q50" s="27"/>
      <c r="R50" s="26" t="str">
        <f ca="1">$A$55&amp;", "&amp;$A$56</f>
        <v>(b), (c)</v>
      </c>
      <c r="S50" s="27"/>
      <c r="T50" s="27"/>
      <c r="U50" s="27"/>
      <c r="V50" s="27"/>
      <c r="W50" s="27"/>
      <c r="X50" s="27"/>
      <c r="Y50" s="27"/>
      <c r="Z50" s="27"/>
    </row>
    <row r="51" spans="1:26" s="5" customFormat="1" ht="15" customHeight="1">
      <c r="A51" s="30"/>
      <c r="B51" s="31" t="s">
        <v>285</v>
      </c>
      <c r="C51" s="26"/>
      <c r="D51" s="27"/>
      <c r="E51" s="27"/>
      <c r="F51" s="27"/>
      <c r="G51" s="27"/>
      <c r="H51" s="27"/>
      <c r="I51" s="27"/>
      <c r="J51" s="27"/>
      <c r="K51" s="27"/>
      <c r="L51" s="27"/>
      <c r="M51" s="27"/>
      <c r="N51" s="27"/>
      <c r="O51" s="27"/>
      <c r="P51" s="27"/>
      <c r="Q51" s="27"/>
      <c r="R51" s="27" t="str">
        <f ca="1">$A$67</f>
        <v>(3)</v>
      </c>
      <c r="S51" s="27"/>
      <c r="T51" s="27"/>
      <c r="U51" s="27"/>
      <c r="V51" s="27"/>
      <c r="W51" s="27"/>
      <c r="X51" s="27"/>
      <c r="Y51" s="27"/>
      <c r="Z51" s="27"/>
    </row>
    <row r="52" spans="1:26" s="5" customFormat="1" ht="15" customHeight="1">
      <c r="A52" s="30"/>
      <c r="B52" s="26"/>
      <c r="C52" s="27"/>
      <c r="D52" s="32" t="s">
        <v>221</v>
      </c>
      <c r="E52" s="27">
        <v>4.3</v>
      </c>
      <c r="F52" s="27" t="str">
        <f ca="1">$A$68</f>
        <v>(4)</v>
      </c>
      <c r="G52" s="27"/>
      <c r="H52" s="27"/>
      <c r="I52" s="27"/>
      <c r="J52" s="27"/>
      <c r="K52" s="27"/>
      <c r="L52" s="27"/>
      <c r="M52" s="27"/>
      <c r="N52" s="27"/>
      <c r="O52" s="27"/>
      <c r="P52" s="27"/>
      <c r="Q52" s="27"/>
      <c r="R52" s="27"/>
      <c r="S52" s="27"/>
      <c r="T52" s="27"/>
      <c r="U52" s="27"/>
      <c r="V52" s="27"/>
      <c r="W52" s="27"/>
      <c r="X52" s="27"/>
      <c r="Y52" s="27"/>
      <c r="Z52" s="27"/>
    </row>
    <row r="53" spans="1:26" s="5" customFormat="1" ht="15" customHeight="1">
      <c r="A53" s="30"/>
      <c r="B53" s="26"/>
      <c r="C53" s="27"/>
      <c r="D53" s="32" t="s">
        <v>222</v>
      </c>
      <c r="E53" s="27">
        <v>4.8</v>
      </c>
      <c r="F53" s="27" t="str">
        <f ca="1">$A$68</f>
        <v>(4)</v>
      </c>
      <c r="G53" s="27"/>
      <c r="H53" s="27"/>
      <c r="I53" s="27"/>
      <c r="J53" s="27"/>
      <c r="K53" s="27"/>
      <c r="L53" s="27"/>
      <c r="M53" s="27"/>
      <c r="N53" s="27"/>
      <c r="O53" s="27"/>
      <c r="P53" s="27"/>
      <c r="Q53" s="27"/>
      <c r="R53" s="27"/>
      <c r="S53" s="27"/>
      <c r="T53" s="27"/>
      <c r="U53" s="27"/>
      <c r="V53" s="27"/>
      <c r="W53" s="27"/>
      <c r="X53" s="27"/>
      <c r="Y53" s="27"/>
      <c r="Z53" s="27"/>
    </row>
    <row r="54" spans="1:26" s="5" customFormat="1" ht="15" customHeight="1">
      <c r="A54" s="30"/>
      <c r="B54" s="26"/>
      <c r="C54" s="27"/>
      <c r="D54" s="32" t="s">
        <v>223</v>
      </c>
      <c r="E54" s="27">
        <v>1</v>
      </c>
      <c r="F54" s="27" t="str">
        <f ca="1">$A$70</f>
        <v>(5)</v>
      </c>
      <c r="G54" s="27"/>
      <c r="H54" s="27"/>
      <c r="I54" s="27"/>
      <c r="J54" s="27"/>
      <c r="K54" s="27"/>
      <c r="L54" s="27"/>
      <c r="M54" s="27"/>
      <c r="N54" s="27"/>
      <c r="O54" s="27"/>
      <c r="P54" s="27"/>
      <c r="Q54" s="27"/>
      <c r="R54" s="27"/>
      <c r="S54" s="27"/>
      <c r="T54" s="27"/>
      <c r="U54" s="27"/>
      <c r="V54" s="27"/>
      <c r="W54" s="27"/>
      <c r="X54" s="27"/>
      <c r="Y54" s="27"/>
      <c r="Z54" s="27"/>
    </row>
    <row r="55" spans="1:26" s="5" customFormat="1" ht="15" customHeight="1">
      <c r="A55" s="30" t="str">
        <f ca="1">"("&amp;CHAR((ROW()-MATCH("Notes",A:A,FALSE)-COUNTIF(INDIRECT(ADDRESS(MATCH("Notes",A:A,FALSE),COLUMN())):INDIRECT(ADDRESS(ROW()-1,COLUMN())),""))+95)&amp;")"</f>
        <v>(b)</v>
      </c>
      <c r="B55" s="26" t="s">
        <v>224</v>
      </c>
      <c r="C55" s="26"/>
      <c r="D55" s="27"/>
      <c r="E55" s="27"/>
      <c r="F55" s="27"/>
      <c r="G55" s="27"/>
      <c r="H55" s="27"/>
      <c r="I55" s="27"/>
      <c r="J55" s="27"/>
      <c r="K55" s="27"/>
      <c r="L55" s="27"/>
      <c r="M55" s="27"/>
      <c r="N55" s="27"/>
      <c r="O55" s="27"/>
      <c r="P55" s="27"/>
      <c r="Q55" s="93"/>
      <c r="R55" s="27"/>
      <c r="S55" s="27"/>
      <c r="T55" s="27"/>
      <c r="U55" s="27"/>
      <c r="V55" s="27"/>
      <c r="W55" s="27"/>
      <c r="X55" s="27"/>
      <c r="Y55" s="27"/>
      <c r="Z55" s="27"/>
    </row>
    <row r="56" spans="1:26" s="5" customFormat="1" ht="15" customHeight="1">
      <c r="A56" s="30" t="str">
        <f ca="1">"("&amp;CHAR((ROW()-MATCH("Notes",A:A,FALSE)-COUNTIF(INDIRECT(ADDRESS(MATCH("Notes",A:A,FALSE),COLUMN())):INDIRECT(ADDRESS(ROW()-1,COLUMN())),""))+95)&amp;")"</f>
        <v>(c)</v>
      </c>
      <c r="B56" s="26" t="s">
        <v>225</v>
      </c>
      <c r="C56" s="26"/>
      <c r="D56" s="27"/>
      <c r="E56" s="27"/>
      <c r="F56" s="27"/>
      <c r="G56" s="27"/>
      <c r="H56" s="27"/>
      <c r="I56" s="27"/>
      <c r="J56" s="27"/>
      <c r="K56" s="27"/>
      <c r="L56" s="27"/>
      <c r="M56" s="27"/>
      <c r="N56" s="27"/>
      <c r="O56" s="27"/>
      <c r="P56" s="27"/>
      <c r="Q56" s="93"/>
      <c r="R56" s="27"/>
      <c r="S56" s="27"/>
      <c r="T56" s="27"/>
      <c r="U56" s="27"/>
      <c r="V56" s="27"/>
      <c r="W56" s="27"/>
      <c r="X56" s="27"/>
      <c r="Y56" s="27"/>
      <c r="Z56" s="27"/>
    </row>
    <row r="57" spans="1:26" s="5" customFormat="1" ht="15" customHeight="1">
      <c r="A57" s="30" t="str">
        <f ca="1">"("&amp;CHAR((ROW()-MATCH("Notes",A:A,FALSE)-COUNTIF(INDIRECT(ADDRESS(MATCH("Notes",A:A,FALSE),COLUMN())):INDIRECT(ADDRESS(ROW()-1,COLUMN())),""))+95)&amp;")"</f>
        <v>(d)</v>
      </c>
      <c r="B57" s="26" t="s">
        <v>286</v>
      </c>
      <c r="C57" s="26"/>
      <c r="D57" s="27"/>
      <c r="E57" s="27"/>
      <c r="F57" s="27"/>
      <c r="G57" s="27"/>
      <c r="H57" s="27"/>
      <c r="I57" s="27"/>
      <c r="J57" s="27"/>
      <c r="K57" s="27"/>
      <c r="L57" s="27"/>
      <c r="M57" s="27"/>
      <c r="N57" s="27"/>
      <c r="O57" s="27"/>
      <c r="P57" s="27"/>
      <c r="Q57" s="27"/>
      <c r="R57" s="26" t="str">
        <f ca="1">$A$55&amp;", "&amp;$A$56</f>
        <v>(b), (c)</v>
      </c>
      <c r="S57" s="27"/>
      <c r="T57" s="27"/>
      <c r="U57" s="27"/>
      <c r="V57" s="27"/>
      <c r="W57" s="27"/>
      <c r="X57" s="27"/>
      <c r="Y57" s="27"/>
      <c r="Z57" s="27"/>
    </row>
    <row r="58" spans="1:26" s="5" customFormat="1" ht="15" customHeight="1">
      <c r="A58" s="30"/>
      <c r="B58" s="31" t="s">
        <v>287</v>
      </c>
      <c r="C58" s="26"/>
      <c r="D58" s="27"/>
      <c r="E58" s="27"/>
      <c r="F58" s="27"/>
      <c r="G58" s="27"/>
      <c r="H58" s="27"/>
      <c r="I58" s="27"/>
      <c r="J58" s="27"/>
      <c r="K58" s="27"/>
      <c r="L58" s="27"/>
      <c r="M58" s="27"/>
      <c r="N58" s="27"/>
      <c r="O58" s="27"/>
      <c r="P58" s="27"/>
      <c r="Q58" s="27"/>
      <c r="R58" s="27" t="str">
        <f ca="1">$A$67</f>
        <v>(3)</v>
      </c>
      <c r="S58" s="27"/>
      <c r="T58" s="27"/>
      <c r="U58" s="27"/>
      <c r="V58" s="27"/>
      <c r="W58" s="27"/>
      <c r="X58" s="27"/>
      <c r="Y58" s="27"/>
      <c r="Z58" s="27"/>
    </row>
    <row r="59" spans="1:26" s="5" customFormat="1" ht="15" customHeight="1">
      <c r="A59" s="27"/>
      <c r="B59" s="26"/>
      <c r="C59" s="27"/>
      <c r="D59" s="32" t="s">
        <v>221</v>
      </c>
      <c r="E59" s="27">
        <v>4.3</v>
      </c>
      <c r="F59" s="27" t="str">
        <f ca="1">$A$68</f>
        <v>(4)</v>
      </c>
      <c r="G59" s="27"/>
      <c r="H59" s="27"/>
      <c r="I59" s="27"/>
      <c r="J59" s="27"/>
      <c r="K59" s="27"/>
      <c r="L59" s="27"/>
      <c r="M59" s="27"/>
      <c r="N59" s="33"/>
      <c r="O59" s="27"/>
      <c r="P59" s="27"/>
      <c r="Q59" s="27"/>
      <c r="R59" s="27"/>
      <c r="S59" s="27"/>
      <c r="T59" s="27"/>
      <c r="U59" s="27"/>
      <c r="V59" s="27"/>
      <c r="W59" s="27"/>
      <c r="X59" s="27"/>
      <c r="Y59" s="27"/>
      <c r="Z59" s="27"/>
    </row>
    <row r="60" spans="1:26" s="5" customFormat="1" ht="15" customHeight="1">
      <c r="A60" s="30"/>
      <c r="B60" s="26"/>
      <c r="C60" s="27"/>
      <c r="D60" s="32" t="s">
        <v>222</v>
      </c>
      <c r="E60" s="27">
        <v>4.8</v>
      </c>
      <c r="F60" s="27" t="str">
        <f ca="1">$A$68</f>
        <v>(4)</v>
      </c>
      <c r="G60" s="27"/>
      <c r="H60" s="27"/>
      <c r="I60" s="27"/>
      <c r="J60" s="27"/>
      <c r="K60" s="27"/>
      <c r="L60" s="27"/>
      <c r="M60" s="27"/>
      <c r="N60" s="33"/>
      <c r="O60" s="27"/>
      <c r="P60" s="27"/>
      <c r="Q60" s="27"/>
      <c r="R60" s="27"/>
      <c r="S60" s="27"/>
      <c r="T60" s="27"/>
      <c r="U60" s="27"/>
      <c r="V60" s="27"/>
      <c r="W60" s="27"/>
      <c r="X60" s="27"/>
      <c r="Y60" s="27"/>
      <c r="Z60" s="27"/>
    </row>
    <row r="61" spans="1:26" s="5" customFormat="1" ht="15" customHeight="1">
      <c r="A61" s="30"/>
      <c r="B61" s="26"/>
      <c r="C61" s="27"/>
      <c r="D61" s="32" t="s">
        <v>228</v>
      </c>
      <c r="E61" s="27">
        <v>12</v>
      </c>
      <c r="F61" s="27" t="str">
        <f ca="1">$A$70</f>
        <v>(5)</v>
      </c>
      <c r="G61" s="27"/>
      <c r="H61" s="27"/>
      <c r="I61" s="27"/>
      <c r="J61" s="27"/>
      <c r="K61" s="27"/>
      <c r="L61" s="27"/>
      <c r="M61" s="27"/>
      <c r="N61" s="33"/>
      <c r="O61" s="27"/>
      <c r="P61" s="27"/>
      <c r="Q61" s="27"/>
      <c r="R61" s="27"/>
      <c r="S61" s="27"/>
      <c r="T61" s="27"/>
      <c r="U61" s="27"/>
      <c r="V61" s="27"/>
      <c r="W61" s="27"/>
      <c r="X61" s="27"/>
      <c r="Y61" s="27"/>
      <c r="Z61" s="27"/>
    </row>
    <row r="62" spans="1:26" ht="15" customHeight="1">
      <c r="A62" s="30"/>
      <c r="B62" s="27"/>
      <c r="C62" s="27"/>
      <c r="D62" s="27"/>
      <c r="E62" s="27"/>
      <c r="F62" s="27"/>
      <c r="G62" s="33"/>
      <c r="H62" s="33"/>
      <c r="I62" s="33"/>
      <c r="J62" s="33"/>
      <c r="K62" s="33"/>
      <c r="L62" s="33"/>
      <c r="M62" s="33"/>
      <c r="N62" s="33"/>
      <c r="O62" s="33"/>
      <c r="P62" s="33"/>
      <c r="Q62" s="33"/>
      <c r="R62" s="33"/>
      <c r="S62" s="33"/>
      <c r="T62" s="33"/>
      <c r="U62" s="33"/>
      <c r="V62" s="33"/>
      <c r="W62" s="33"/>
      <c r="X62" s="33"/>
      <c r="Y62" s="33"/>
      <c r="Z62" s="33"/>
    </row>
    <row r="63" spans="1:26" ht="15" customHeight="1">
      <c r="A63" s="22" t="s">
        <v>128</v>
      </c>
      <c r="B63" s="26"/>
      <c r="C63" s="26"/>
      <c r="D63" s="27"/>
      <c r="E63" s="27"/>
      <c r="F63" s="27"/>
      <c r="G63" s="33"/>
      <c r="H63" s="33"/>
      <c r="I63" s="33"/>
      <c r="J63" s="33"/>
      <c r="K63" s="33"/>
      <c r="L63" s="33"/>
      <c r="M63" s="33"/>
      <c r="N63" s="33"/>
      <c r="O63" s="33"/>
      <c r="P63" s="33"/>
      <c r="Q63" s="33"/>
      <c r="R63" s="33"/>
      <c r="S63" s="33"/>
      <c r="T63" s="33"/>
      <c r="U63" s="33"/>
      <c r="V63" s="33"/>
      <c r="W63" s="33"/>
      <c r="X63" s="33"/>
      <c r="Y63" s="33"/>
      <c r="Z63" s="33"/>
    </row>
    <row r="64" spans="1:26" ht="15" customHeight="1">
      <c r="A64" s="30" t="str">
        <f ca="1">"("&amp;(ROW()-MATCH("References",A:A,FALSE)-COUNTIF(INDIRECT(ADDRESS(MATCH("References",A:A,FALSE),COLUMN())):INDIRECT(ADDRESS(ROW()-1,COLUMN())),""))&amp;")"</f>
        <v>(1)</v>
      </c>
      <c r="B64" s="34" t="str">
        <f>EGEN_DPF_a_RONLER!B65</f>
        <v>Permit conditions limit Intel to operate 10 EGENs for 10 hours a day and all EGENs for 25 hours a year.</v>
      </c>
      <c r="C64" s="35"/>
      <c r="D64" s="27"/>
      <c r="E64" s="27"/>
      <c r="F64" s="27"/>
      <c r="G64" s="33"/>
      <c r="H64" s="33"/>
      <c r="I64" s="33"/>
      <c r="J64" s="33"/>
      <c r="K64" s="33"/>
      <c r="L64" s="33"/>
      <c r="M64" s="33"/>
      <c r="N64" s="33"/>
      <c r="O64" s="33"/>
      <c r="P64" s="33"/>
      <c r="Q64" s="33"/>
      <c r="R64" s="33"/>
      <c r="S64" s="33"/>
      <c r="T64" s="33"/>
      <c r="U64" s="33"/>
      <c r="V64" s="33"/>
      <c r="W64" s="33"/>
      <c r="X64" s="33"/>
      <c r="Y64" s="33"/>
      <c r="Z64" s="33"/>
    </row>
    <row r="65" spans="1:26">
      <c r="A65" s="30" t="str">
        <f ca="1">"("&amp;(ROW()-MATCH("References",A:A,FALSE)-COUNTIF(INDIRECT(ADDRESS(MATCH("References",A:A,FALSE),COLUMN())):INDIRECT(ADDRESS(ROW()-1,COLUMN())),""))&amp;")"</f>
        <v>(2)</v>
      </c>
      <c r="B65" s="26" t="s">
        <v>290</v>
      </c>
      <c r="C65" s="26"/>
      <c r="D65" s="27"/>
      <c r="E65" s="27"/>
      <c r="F65" s="27"/>
      <c r="G65" s="33"/>
      <c r="H65" s="33"/>
      <c r="I65" s="33"/>
      <c r="J65" s="33"/>
      <c r="K65" s="33"/>
      <c r="L65" s="33"/>
      <c r="M65" s="33"/>
      <c r="N65" s="33"/>
      <c r="O65" s="33"/>
      <c r="P65" s="33"/>
      <c r="Q65" s="33"/>
      <c r="R65" s="33"/>
      <c r="S65" s="33"/>
      <c r="T65" s="33"/>
      <c r="U65" s="33"/>
      <c r="V65" s="33"/>
      <c r="W65" s="33"/>
      <c r="X65" s="33"/>
      <c r="Y65" s="33"/>
      <c r="Z65" s="33"/>
    </row>
    <row r="66" spans="1:26">
      <c r="A66" s="30"/>
      <c r="B66" s="26" t="s">
        <v>231</v>
      </c>
      <c r="C66" s="26"/>
      <c r="D66" s="27"/>
      <c r="E66" s="27"/>
      <c r="F66" s="27"/>
      <c r="G66" s="33"/>
      <c r="H66" s="33"/>
      <c r="I66" s="33"/>
      <c r="J66" s="33"/>
      <c r="K66" s="33"/>
      <c r="L66" s="33"/>
      <c r="M66" s="33"/>
      <c r="N66" s="33"/>
      <c r="O66" s="33"/>
      <c r="P66" s="33"/>
      <c r="Q66" s="33"/>
      <c r="R66" s="33"/>
      <c r="S66" s="33"/>
      <c r="T66" s="33"/>
      <c r="U66" s="33"/>
      <c r="V66" s="33"/>
      <c r="W66" s="33"/>
      <c r="X66" s="33"/>
      <c r="Y66" s="33"/>
      <c r="Z66" s="33"/>
    </row>
    <row r="67" spans="1:26">
      <c r="A67" s="30" t="str">
        <f ca="1">"("&amp;(ROW()-MATCH("References",A:A,FALSE)-COUNTIF(INDIRECT(ADDRESS(MATCH("References",A:A,FALSE),COLUMN())):INDIRECT(ADDRESS(ROW()-1,COLUMN())),""))&amp;")"</f>
        <v>(3)</v>
      </c>
      <c r="B67" s="36" t="s">
        <v>278</v>
      </c>
      <c r="C67" s="26"/>
      <c r="D67" s="27"/>
      <c r="E67" s="27"/>
      <c r="F67" s="27"/>
      <c r="G67" s="33"/>
      <c r="H67" s="33"/>
      <c r="I67" s="33"/>
      <c r="J67" s="33"/>
      <c r="K67" s="33"/>
      <c r="L67" s="33"/>
      <c r="M67" s="33"/>
      <c r="N67" s="33"/>
      <c r="O67" s="33"/>
      <c r="P67" s="33"/>
      <c r="Q67" s="33"/>
      <c r="R67" s="33"/>
      <c r="S67" s="33"/>
      <c r="T67" s="33"/>
      <c r="U67" s="33"/>
      <c r="V67" s="33"/>
      <c r="W67" s="33"/>
      <c r="X67" s="33"/>
      <c r="Y67" s="33"/>
      <c r="Z67" s="33"/>
    </row>
    <row r="68" spans="1:26">
      <c r="A68" s="30" t="str">
        <f ca="1">"("&amp;(ROW()-MATCH("References",A:A,FALSE)-COUNTIF(INDIRECT(ADDRESS(MATCH("References",A:A,FALSE),COLUMN())):INDIRECT(ADDRESS(ROW()-1,COLUMN())),""))&amp;")"</f>
        <v>(4)</v>
      </c>
      <c r="B68" s="26" t="s">
        <v>279</v>
      </c>
      <c r="C68" s="26"/>
      <c r="D68" s="27"/>
      <c r="E68" s="27"/>
      <c r="F68" s="27"/>
      <c r="G68" s="33"/>
      <c r="H68" s="33"/>
      <c r="I68" s="33"/>
      <c r="J68" s="33"/>
      <c r="K68" s="33"/>
      <c r="L68" s="33"/>
      <c r="M68" s="33"/>
      <c r="N68" s="33"/>
      <c r="O68" s="33"/>
      <c r="P68" s="33"/>
      <c r="Q68" s="33"/>
      <c r="R68" s="33"/>
      <c r="S68" s="33"/>
      <c r="T68" s="33"/>
      <c r="U68" s="33"/>
      <c r="V68" s="33"/>
      <c r="W68" s="33"/>
      <c r="X68" s="33"/>
      <c r="Y68" s="33"/>
      <c r="Z68" s="33"/>
    </row>
    <row r="69" spans="1:26">
      <c r="A69" s="33"/>
      <c r="B69" s="26" t="s">
        <v>280</v>
      </c>
      <c r="C69" s="26"/>
      <c r="D69" s="27"/>
      <c r="E69" s="27"/>
      <c r="F69" s="27"/>
      <c r="G69" s="33"/>
      <c r="H69" s="33"/>
      <c r="I69" s="33"/>
      <c r="J69" s="33"/>
      <c r="K69" s="33"/>
      <c r="L69" s="33"/>
      <c r="M69" s="33"/>
      <c r="N69" s="33"/>
      <c r="O69" s="33"/>
      <c r="P69" s="33"/>
      <c r="Q69" s="33"/>
      <c r="R69" s="33"/>
      <c r="S69" s="33"/>
      <c r="T69" s="33"/>
      <c r="U69" s="33"/>
      <c r="V69" s="33"/>
      <c r="W69" s="33"/>
      <c r="X69" s="33"/>
      <c r="Y69" s="33"/>
      <c r="Z69" s="33"/>
    </row>
    <row r="70" spans="1:26">
      <c r="A70" s="30" t="str">
        <f ca="1">"("&amp;(ROW()-MATCH("References",A:A,FALSE)-COUNTIF(INDIRECT(ADDRESS(MATCH("References",A:A,FALSE),COLUMN())):INDIRECT(ADDRESS(ROW()-1,COLUMN())),""))&amp;")"</f>
        <v>(5)</v>
      </c>
      <c r="B70" s="23" t="str">
        <f>EGEN_DPF_a_RONLER!B71</f>
        <v>Based on one cold start per month per engine for Preventative Maintenance activities.</v>
      </c>
      <c r="C70" s="26"/>
      <c r="D70" s="27"/>
      <c r="E70" s="27"/>
      <c r="F70" s="27"/>
      <c r="G70" s="33"/>
      <c r="H70" s="33"/>
      <c r="I70" s="33"/>
      <c r="J70" s="33"/>
      <c r="K70" s="33"/>
      <c r="L70" s="33"/>
      <c r="M70" s="33"/>
      <c r="N70" s="33"/>
      <c r="O70" s="33"/>
      <c r="P70" s="33"/>
      <c r="Q70" s="33"/>
      <c r="R70" s="33"/>
      <c r="S70" s="33"/>
      <c r="T70" s="33"/>
      <c r="U70" s="33"/>
      <c r="V70" s="33"/>
      <c r="W70" s="33"/>
      <c r="X70" s="33"/>
      <c r="Y70" s="33"/>
      <c r="Z70" s="33"/>
    </row>
  </sheetData>
  <mergeCells count="4">
    <mergeCell ref="A1:F1"/>
    <mergeCell ref="A6:C8"/>
    <mergeCell ref="D6:D8"/>
    <mergeCell ref="E6:F8"/>
  </mergeCells>
  <conditionalFormatting sqref="D5:E5">
    <cfRule type="cellIs" dxfId="4242" priority="831" operator="equal">
      <formula>0</formula>
    </cfRule>
    <cfRule type="cellIs" dxfId="4241" priority="832" operator="greaterThanOrEqual">
      <formula>100</formula>
    </cfRule>
    <cfRule type="cellIs" dxfId="4240" priority="833" operator="between">
      <formula>10</formula>
      <formula>100</formula>
    </cfRule>
    <cfRule type="cellIs" dxfId="4239" priority="834" operator="between">
      <formula>0.1</formula>
      <formula>10</formula>
    </cfRule>
    <cfRule type="cellIs" dxfId="4238" priority="835" operator="between">
      <formula>0.01</formula>
      <formula>0.1</formula>
    </cfRule>
  </conditionalFormatting>
  <conditionalFormatting sqref="E10:F13 F14 E15:F26 E28:F38">
    <cfRule type="cellIs" dxfId="4237" priority="761" operator="greaterThan">
      <formula>100</formula>
    </cfRule>
    <cfRule type="cellIs" dxfId="4236" priority="762" operator="equal">
      <formula>0</formula>
    </cfRule>
    <cfRule type="cellIs" dxfId="4235" priority="763" operator="lessThan">
      <formula>0.01</formula>
    </cfRule>
    <cfRule type="cellIs" dxfId="4234" priority="764" operator="between">
      <formula>0.01</formula>
      <formula>0.1</formula>
    </cfRule>
    <cfRule type="cellIs" dxfId="4233" priority="765" operator="between">
      <formula>0.1</formula>
      <formula>10</formula>
    </cfRule>
    <cfRule type="cellIs" dxfId="4232" priority="766" operator="between">
      <formula>10</formula>
      <formula>100</formula>
    </cfRule>
  </conditionalFormatting>
  <conditionalFormatting sqref="E40:F41">
    <cfRule type="cellIs" dxfId="4231" priority="775" operator="greaterThan">
      <formula>100</formula>
    </cfRule>
  </conditionalFormatting>
  <conditionalFormatting sqref="E43:F45">
    <cfRule type="cellIs" dxfId="4230" priority="769" operator="equal">
      <formula>0</formula>
    </cfRule>
    <cfRule type="cellIs" dxfId="4229" priority="770" operator="lessThan">
      <formula>0.01</formula>
    </cfRule>
    <cfRule type="cellIs" dxfId="4228" priority="771" operator="between">
      <formula>0.01</formula>
      <formula>0.1</formula>
    </cfRule>
    <cfRule type="cellIs" dxfId="4227" priority="772" operator="between">
      <formula>0.1</formula>
      <formula>10</formula>
    </cfRule>
    <cfRule type="cellIs" dxfId="4226" priority="773" operator="between">
      <formula>10</formula>
      <formula>100</formula>
    </cfRule>
    <cfRule type="cellIs" dxfId="4225" priority="774" operator="greaterThan">
      <formula>100</formula>
    </cfRule>
  </conditionalFormatting>
  <conditionalFormatting sqref="E40:F41">
    <cfRule type="cellIs" dxfId="4224" priority="662" operator="equal">
      <formula>0</formula>
    </cfRule>
    <cfRule type="cellIs" dxfId="4223" priority="663" operator="lessThan">
      <formula>0.01</formula>
    </cfRule>
    <cfRule type="cellIs" dxfId="4222" priority="664" operator="between">
      <formula>0.01</formula>
      <formula>0.1</formula>
    </cfRule>
    <cfRule type="cellIs" dxfId="4221" priority="665" operator="between">
      <formula>0.1</formula>
      <formula>10</formula>
    </cfRule>
    <cfRule type="cellIs" dxfId="4220" priority="666" operator="between">
      <formula>10</formula>
      <formula>100</formula>
    </cfRule>
  </conditionalFormatting>
  <conditionalFormatting sqref="F47:F48">
    <cfRule type="cellIs" dxfId="4219" priority="779" operator="greaterThan">
      <formula>100</formula>
    </cfRule>
    <cfRule type="cellIs" dxfId="4218" priority="780" operator="between">
      <formula>0.01</formula>
      <formula>0.1</formula>
    </cfRule>
    <cfRule type="cellIs" dxfId="4217" priority="781" operator="equal">
      <formula>0</formula>
    </cfRule>
    <cfRule type="cellIs" dxfId="4216" priority="782" operator="lessThan">
      <formula>0.01</formula>
    </cfRule>
    <cfRule type="cellIs" dxfId="4215" priority="783" operator="between">
      <formula>0.1</formula>
      <formula>10</formula>
    </cfRule>
    <cfRule type="cellIs" dxfId="4214" priority="784" operator="between">
      <formula>10</formula>
      <formula>100</formula>
    </cfRule>
  </conditionalFormatting>
  <conditionalFormatting sqref="G2:G4 K2:K4 O2:O4 S2:S4 W2:W4">
    <cfRule type="cellIs" dxfId="4213" priority="821" operator="greaterThan">
      <formula>100</formula>
    </cfRule>
    <cfRule type="cellIs" dxfId="4212" priority="822" operator="equal">
      <formula>0</formula>
    </cfRule>
    <cfRule type="cellIs" dxfId="4211" priority="823" operator="greaterThanOrEqual">
      <formula>100</formula>
    </cfRule>
    <cfRule type="cellIs" dxfId="4210" priority="824" operator="between">
      <formula>10</formula>
      <formula>100</formula>
    </cfRule>
    <cfRule type="cellIs" dxfId="4209" priority="825" operator="between">
      <formula>0.1</formula>
      <formula>10</formula>
    </cfRule>
    <cfRule type="cellIs" dxfId="4208" priority="826" operator="between">
      <formula>0.01</formula>
      <formula>0.1</formula>
    </cfRule>
    <cfRule type="cellIs" dxfId="4207" priority="827" operator="greaterThanOrEqual">
      <formula>100</formula>
    </cfRule>
    <cfRule type="cellIs" dxfId="4206" priority="828" operator="between">
      <formula>10</formula>
      <formula>100</formula>
    </cfRule>
    <cfRule type="cellIs" dxfId="4205" priority="829" operator="between">
      <formula>0.1</formula>
      <formula>10</formula>
    </cfRule>
    <cfRule type="cellIs" dxfId="4204" priority="830" operator="between">
      <formula>0.01</formula>
      <formula>0.1</formula>
    </cfRule>
  </conditionalFormatting>
  <conditionalFormatting sqref="G27 G46">
    <cfRule type="cellIs" dxfId="4203" priority="734" operator="equal">
      <formula>0</formula>
    </cfRule>
    <cfRule type="cellIs" dxfId="4202" priority="735" operator="lessThan">
      <formula>0.01</formula>
    </cfRule>
  </conditionalFormatting>
  <conditionalFormatting sqref="G27 I27 G46 I46">
    <cfRule type="cellIs" dxfId="4201" priority="738" operator="between">
      <formula>0.01</formula>
      <formula>0.1</formula>
    </cfRule>
    <cfRule type="cellIs" dxfId="4200" priority="739" operator="between">
      <formula>0.1</formula>
      <formula>10</formula>
    </cfRule>
    <cfRule type="cellIs" dxfId="4199" priority="740" operator="between">
      <formula>10</formula>
      <formula>100</formula>
    </cfRule>
  </conditionalFormatting>
  <conditionalFormatting sqref="G27 I27 I39 G39 G42 I42 I46 G46">
    <cfRule type="cellIs" dxfId="4198" priority="727" operator="greaterThan">
      <formula>100</formula>
    </cfRule>
  </conditionalFormatting>
  <conditionalFormatting sqref="G39:Z39 G42:Z42">
    <cfRule type="cellIs" dxfId="4197" priority="816" operator="equal">
      <formula>0</formula>
    </cfRule>
    <cfRule type="cellIs" dxfId="4196" priority="817" operator="lessThan">
      <formula>0.01</formula>
    </cfRule>
    <cfRule type="cellIs" dxfId="4195" priority="818" operator="between">
      <formula>0.01</formula>
      <formula>0.1</formula>
    </cfRule>
    <cfRule type="cellIs" dxfId="4194" priority="819" operator="between">
      <formula>0.1</formula>
      <formula>10</formula>
    </cfRule>
    <cfRule type="cellIs" dxfId="4193" priority="820" operator="between">
      <formula>10</formula>
      <formula>100</formula>
    </cfRule>
  </conditionalFormatting>
  <conditionalFormatting sqref="H39 H42">
    <cfRule type="cellIs" dxfId="4192" priority="721" operator="greaterThan">
      <formula>100</formula>
    </cfRule>
  </conditionalFormatting>
  <conditionalFormatting sqref="I27 I46">
    <cfRule type="cellIs" dxfId="4191" priority="736" operator="equal">
      <formula>0</formula>
    </cfRule>
    <cfRule type="cellIs" dxfId="4190" priority="737" operator="lessThan">
      <formula>0.01</formula>
    </cfRule>
  </conditionalFormatting>
  <conditionalFormatting sqref="I46 M46 Q46 U46 Y46">
    <cfRule type="cellIs" dxfId="4189" priority="914" operator="equal">
      <formula>0</formula>
    </cfRule>
    <cfRule type="cellIs" dxfId="4188" priority="915" operator="lessThan">
      <formula>0.01</formula>
    </cfRule>
    <cfRule type="cellIs" dxfId="4187" priority="916" operator="between">
      <formula>0.01</formula>
      <formula>0.1</formula>
    </cfRule>
    <cfRule type="cellIs" dxfId="4186" priority="917" operator="between">
      <formula>0.1</formula>
      <formula>10</formula>
    </cfRule>
    <cfRule type="cellIs" dxfId="4185" priority="918" operator="between">
      <formula>10</formula>
      <formula>100</formula>
    </cfRule>
  </conditionalFormatting>
  <conditionalFormatting sqref="J39 J42">
    <cfRule type="cellIs" dxfId="4184" priority="728" operator="greaterThan">
      <formula>100</formula>
    </cfRule>
  </conditionalFormatting>
  <conditionalFormatting sqref="G10:G26 I10:I26">
    <cfRule type="cellIs" dxfId="4183" priority="618" operator="between">
      <formula>0.01</formula>
      <formula>0.1</formula>
    </cfRule>
    <cfRule type="cellIs" dxfId="4182" priority="619" operator="between">
      <formula>0.1</formula>
      <formula>10</formula>
    </cfRule>
    <cfRule type="cellIs" dxfId="4181" priority="620" operator="between">
      <formula>10</formula>
      <formula>100</formula>
    </cfRule>
  </conditionalFormatting>
  <conditionalFormatting sqref="G10:G26">
    <cfRule type="cellIs" dxfId="4180" priority="614" operator="equal">
      <formula>0</formula>
    </cfRule>
    <cfRule type="cellIs" dxfId="4179" priority="615" operator="lessThan">
      <formula>0.01</formula>
    </cfRule>
  </conditionalFormatting>
  <conditionalFormatting sqref="G10:G26 I10:I26">
    <cfRule type="cellIs" dxfId="4178" priority="607" operator="greaterThan">
      <formula>100</formula>
    </cfRule>
  </conditionalFormatting>
  <conditionalFormatting sqref="H10:H26">
    <cfRule type="cellIs" dxfId="4177" priority="601" operator="greaterThan">
      <formula>100</formula>
    </cfRule>
    <cfRule type="cellIs" dxfId="4176" priority="602" operator="equal">
      <formula>0</formula>
    </cfRule>
    <cfRule type="cellIs" dxfId="4175" priority="603" operator="lessThan">
      <formula>0.01</formula>
    </cfRule>
    <cfRule type="cellIs" dxfId="4174" priority="604" operator="between">
      <formula>0.01</formula>
      <formula>0.1</formula>
    </cfRule>
    <cfRule type="cellIs" dxfId="4173" priority="605" operator="between">
      <formula>0.1</formula>
      <formula>10</formula>
    </cfRule>
    <cfRule type="cellIs" dxfId="4172" priority="606" operator="between">
      <formula>10</formula>
      <formula>100</formula>
    </cfRule>
  </conditionalFormatting>
  <conditionalFormatting sqref="I10:I26">
    <cfRule type="cellIs" dxfId="4171" priority="616" operator="equal">
      <formula>0</formula>
    </cfRule>
    <cfRule type="cellIs" dxfId="4170" priority="617" operator="lessThan">
      <formula>0.01</formula>
    </cfRule>
  </conditionalFormatting>
  <conditionalFormatting sqref="J10:J26">
    <cfRule type="cellIs" dxfId="4169" priority="608" operator="greaterThan">
      <formula>100</formula>
    </cfRule>
    <cfRule type="cellIs" dxfId="4168" priority="609" operator="equal">
      <formula>0</formula>
    </cfRule>
    <cfRule type="cellIs" dxfId="4167" priority="610" operator="lessThan">
      <formula>0.01</formula>
    </cfRule>
    <cfRule type="cellIs" dxfId="4166" priority="611" operator="between">
      <formula>0.01</formula>
      <formula>0.1</formula>
    </cfRule>
    <cfRule type="cellIs" dxfId="4165" priority="612" operator="between">
      <formula>0.1</formula>
      <formula>10</formula>
    </cfRule>
    <cfRule type="cellIs" dxfId="4164" priority="613" operator="between">
      <formula>10</formula>
      <formula>100</formula>
    </cfRule>
  </conditionalFormatting>
  <conditionalFormatting sqref="G28:G38 I28:I38">
    <cfRule type="cellIs" dxfId="4163" priority="598" operator="between">
      <formula>0.01</formula>
      <formula>0.1</formula>
    </cfRule>
    <cfRule type="cellIs" dxfId="4162" priority="599" operator="between">
      <formula>0.1</formula>
      <formula>10</formula>
    </cfRule>
    <cfRule type="cellIs" dxfId="4161" priority="600" operator="between">
      <formula>10</formula>
      <formula>100</formula>
    </cfRule>
  </conditionalFormatting>
  <conditionalFormatting sqref="G28:G38">
    <cfRule type="cellIs" dxfId="4160" priority="594" operator="equal">
      <formula>0</formula>
    </cfRule>
    <cfRule type="cellIs" dxfId="4159" priority="595" operator="lessThan">
      <formula>0.01</formula>
    </cfRule>
  </conditionalFormatting>
  <conditionalFormatting sqref="G28:G38 I28:I38">
    <cfRule type="cellIs" dxfId="4158" priority="587" operator="greaterThan">
      <formula>100</formula>
    </cfRule>
  </conditionalFormatting>
  <conditionalFormatting sqref="H28:H38">
    <cfRule type="cellIs" dxfId="4157" priority="581" operator="greaterThan">
      <formula>100</formula>
    </cfRule>
    <cfRule type="cellIs" dxfId="4156" priority="582" operator="equal">
      <formula>0</formula>
    </cfRule>
    <cfRule type="cellIs" dxfId="4155" priority="583" operator="lessThan">
      <formula>0.01</formula>
    </cfRule>
    <cfRule type="cellIs" dxfId="4154" priority="584" operator="between">
      <formula>0.01</formula>
      <formula>0.1</formula>
    </cfRule>
    <cfRule type="cellIs" dxfId="4153" priority="585" operator="between">
      <formula>0.1</formula>
      <formula>10</formula>
    </cfRule>
    <cfRule type="cellIs" dxfId="4152" priority="586" operator="between">
      <formula>10</formula>
      <formula>100</formula>
    </cfRule>
  </conditionalFormatting>
  <conditionalFormatting sqref="I28:I38">
    <cfRule type="cellIs" dxfId="4151" priority="596" operator="equal">
      <formula>0</formula>
    </cfRule>
    <cfRule type="cellIs" dxfId="4150" priority="597" operator="lessThan">
      <formula>0.01</formula>
    </cfRule>
  </conditionalFormatting>
  <conditionalFormatting sqref="J28:J38">
    <cfRule type="cellIs" dxfId="4149" priority="588" operator="greaterThan">
      <formula>100</formula>
    </cfRule>
    <cfRule type="cellIs" dxfId="4148" priority="589" operator="equal">
      <formula>0</formula>
    </cfRule>
    <cfRule type="cellIs" dxfId="4147" priority="590" operator="lessThan">
      <formula>0.01</formula>
    </cfRule>
    <cfRule type="cellIs" dxfId="4146" priority="591" operator="between">
      <formula>0.01</formula>
      <formula>0.1</formula>
    </cfRule>
    <cfRule type="cellIs" dxfId="4145" priority="592" operator="between">
      <formula>0.1</formula>
      <formula>10</formula>
    </cfRule>
    <cfRule type="cellIs" dxfId="4144" priority="593" operator="between">
      <formula>10</formula>
      <formula>100</formula>
    </cfRule>
  </conditionalFormatting>
  <conditionalFormatting sqref="G40:G41 I40:I41">
    <cfRule type="cellIs" dxfId="4143" priority="578" operator="between">
      <formula>0.01</formula>
      <formula>0.1</formula>
    </cfRule>
    <cfRule type="cellIs" dxfId="4142" priority="579" operator="between">
      <formula>0.1</formula>
      <formula>10</formula>
    </cfRule>
    <cfRule type="cellIs" dxfId="4141" priority="580" operator="between">
      <formula>10</formula>
      <formula>100</formula>
    </cfRule>
  </conditionalFormatting>
  <conditionalFormatting sqref="G40:G41">
    <cfRule type="cellIs" dxfId="4140" priority="574" operator="equal">
      <formula>0</formula>
    </cfRule>
    <cfRule type="cellIs" dxfId="4139" priority="575" operator="lessThan">
      <formula>0.01</formula>
    </cfRule>
  </conditionalFormatting>
  <conditionalFormatting sqref="G40:G41 I40:I41">
    <cfRule type="cellIs" dxfId="4138" priority="567" operator="greaterThan">
      <formula>100</formula>
    </cfRule>
  </conditionalFormatting>
  <conditionalFormatting sqref="H40:H41">
    <cfRule type="cellIs" dxfId="4137" priority="561" operator="greaterThan">
      <formula>100</formula>
    </cfRule>
    <cfRule type="cellIs" dxfId="4136" priority="562" operator="equal">
      <formula>0</formula>
    </cfRule>
    <cfRule type="cellIs" dxfId="4135" priority="563" operator="lessThan">
      <formula>0.01</formula>
    </cfRule>
    <cfRule type="cellIs" dxfId="4134" priority="564" operator="between">
      <formula>0.01</formula>
      <formula>0.1</formula>
    </cfRule>
    <cfRule type="cellIs" dxfId="4133" priority="565" operator="between">
      <formula>0.1</formula>
      <formula>10</formula>
    </cfRule>
    <cfRule type="cellIs" dxfId="4132" priority="566" operator="between">
      <formula>10</formula>
      <formula>100</formula>
    </cfRule>
  </conditionalFormatting>
  <conditionalFormatting sqref="I40:I41">
    <cfRule type="cellIs" dxfId="4131" priority="576" operator="equal">
      <formula>0</formula>
    </cfRule>
    <cfRule type="cellIs" dxfId="4130" priority="577" operator="lessThan">
      <formula>0.01</formula>
    </cfRule>
  </conditionalFormatting>
  <conditionalFormatting sqref="J40:J41">
    <cfRule type="cellIs" dxfId="4129" priority="568" operator="greaterThan">
      <formula>100</formula>
    </cfRule>
    <cfRule type="cellIs" dxfId="4128" priority="569" operator="equal">
      <formula>0</formula>
    </cfRule>
    <cfRule type="cellIs" dxfId="4127" priority="570" operator="lessThan">
      <formula>0.01</formula>
    </cfRule>
    <cfRule type="cellIs" dxfId="4126" priority="571" operator="between">
      <formula>0.01</formula>
      <formula>0.1</formula>
    </cfRule>
    <cfRule type="cellIs" dxfId="4125" priority="572" operator="between">
      <formula>0.1</formula>
      <formula>10</formula>
    </cfRule>
    <cfRule type="cellIs" dxfId="4124" priority="573" operator="between">
      <formula>10</formula>
      <formula>100</formula>
    </cfRule>
  </conditionalFormatting>
  <conditionalFormatting sqref="G43:G45 I43:I45">
    <cfRule type="cellIs" dxfId="4123" priority="558" operator="between">
      <formula>0.01</formula>
      <formula>0.1</formula>
    </cfRule>
    <cfRule type="cellIs" dxfId="4122" priority="559" operator="between">
      <formula>0.1</formula>
      <formula>10</formula>
    </cfRule>
    <cfRule type="cellIs" dxfId="4121" priority="560" operator="between">
      <formula>10</formula>
      <formula>100</formula>
    </cfRule>
  </conditionalFormatting>
  <conditionalFormatting sqref="G43:G45">
    <cfRule type="cellIs" dxfId="4120" priority="554" operator="equal">
      <formula>0</formula>
    </cfRule>
    <cfRule type="cellIs" dxfId="4119" priority="555" operator="lessThan">
      <formula>0.01</formula>
    </cfRule>
  </conditionalFormatting>
  <conditionalFormatting sqref="G43:G45 I43:I45">
    <cfRule type="cellIs" dxfId="4118" priority="547" operator="greaterThan">
      <formula>100</formula>
    </cfRule>
  </conditionalFormatting>
  <conditionalFormatting sqref="H43:H45">
    <cfRule type="cellIs" dxfId="4117" priority="541" operator="greaterThan">
      <formula>100</formula>
    </cfRule>
    <cfRule type="cellIs" dxfId="4116" priority="542" operator="equal">
      <formula>0</formula>
    </cfRule>
    <cfRule type="cellIs" dxfId="4115" priority="543" operator="lessThan">
      <formula>0.01</formula>
    </cfRule>
    <cfRule type="cellIs" dxfId="4114" priority="544" operator="between">
      <formula>0.01</formula>
      <formula>0.1</formula>
    </cfRule>
    <cfRule type="cellIs" dxfId="4113" priority="545" operator="between">
      <formula>0.1</formula>
      <formula>10</formula>
    </cfRule>
    <cfRule type="cellIs" dxfId="4112" priority="546" operator="between">
      <formula>10</formula>
      <formula>100</formula>
    </cfRule>
  </conditionalFormatting>
  <conditionalFormatting sqref="I43:I45">
    <cfRule type="cellIs" dxfId="4111" priority="556" operator="equal">
      <formula>0</formula>
    </cfRule>
    <cfRule type="cellIs" dxfId="4110" priority="557" operator="lessThan">
      <formula>0.01</formula>
    </cfRule>
  </conditionalFormatting>
  <conditionalFormatting sqref="J43:J45">
    <cfRule type="cellIs" dxfId="4109" priority="548" operator="greaterThan">
      <formula>100</formula>
    </cfRule>
    <cfRule type="cellIs" dxfId="4108" priority="549" operator="equal">
      <formula>0</formula>
    </cfRule>
    <cfRule type="cellIs" dxfId="4107" priority="550" operator="lessThan">
      <formula>0.01</formula>
    </cfRule>
    <cfRule type="cellIs" dxfId="4106" priority="551" operator="between">
      <formula>0.01</formula>
      <formula>0.1</formula>
    </cfRule>
    <cfRule type="cellIs" dxfId="4105" priority="552" operator="between">
      <formula>0.1</formula>
      <formula>10</formula>
    </cfRule>
    <cfRule type="cellIs" dxfId="4104" priority="553" operator="between">
      <formula>10</formula>
      <formula>100</formula>
    </cfRule>
  </conditionalFormatting>
  <conditionalFormatting sqref="G47 I47">
    <cfRule type="cellIs" dxfId="4103" priority="538" operator="between">
      <formula>0.01</formula>
      <formula>0.1</formula>
    </cfRule>
    <cfRule type="cellIs" dxfId="4102" priority="539" operator="between">
      <formula>0.1</formula>
      <formula>10</formula>
    </cfRule>
    <cfRule type="cellIs" dxfId="4101" priority="540" operator="between">
      <formula>10</formula>
      <formula>100</formula>
    </cfRule>
  </conditionalFormatting>
  <conditionalFormatting sqref="G47">
    <cfRule type="cellIs" dxfId="4100" priority="534" operator="equal">
      <formula>0</formula>
    </cfRule>
    <cfRule type="cellIs" dxfId="4099" priority="535" operator="lessThan">
      <formula>0.01</formula>
    </cfRule>
  </conditionalFormatting>
  <conditionalFormatting sqref="G47 I47">
    <cfRule type="cellIs" dxfId="4098" priority="527" operator="greaterThan">
      <formula>100</formula>
    </cfRule>
  </conditionalFormatting>
  <conditionalFormatting sqref="H47">
    <cfRule type="cellIs" dxfId="4097" priority="521" operator="greaterThan">
      <formula>100</formula>
    </cfRule>
    <cfRule type="cellIs" dxfId="4096" priority="522" operator="equal">
      <formula>0</formula>
    </cfRule>
    <cfRule type="cellIs" dxfId="4095" priority="523" operator="lessThan">
      <formula>0.01</formula>
    </cfRule>
    <cfRule type="cellIs" dxfId="4094" priority="524" operator="between">
      <formula>0.01</formula>
      <formula>0.1</formula>
    </cfRule>
    <cfRule type="cellIs" dxfId="4093" priority="525" operator="between">
      <formula>0.1</formula>
      <formula>10</formula>
    </cfRule>
    <cfRule type="cellIs" dxfId="4092" priority="526" operator="between">
      <formula>10</formula>
      <formula>100</formula>
    </cfRule>
  </conditionalFormatting>
  <conditionalFormatting sqref="I47">
    <cfRule type="cellIs" dxfId="4091" priority="536" operator="equal">
      <formula>0</formula>
    </cfRule>
    <cfRule type="cellIs" dxfId="4090" priority="537" operator="lessThan">
      <formula>0.01</formula>
    </cfRule>
  </conditionalFormatting>
  <conditionalFormatting sqref="J47">
    <cfRule type="cellIs" dxfId="4089" priority="528" operator="greaterThan">
      <formula>100</formula>
    </cfRule>
    <cfRule type="cellIs" dxfId="4088" priority="529" operator="equal">
      <formula>0</formula>
    </cfRule>
    <cfRule type="cellIs" dxfId="4087" priority="530" operator="lessThan">
      <formula>0.01</formula>
    </cfRule>
    <cfRule type="cellIs" dxfId="4086" priority="531" operator="between">
      <formula>0.01</formula>
      <formula>0.1</formula>
    </cfRule>
    <cfRule type="cellIs" dxfId="4085" priority="532" operator="between">
      <formula>0.1</formula>
      <formula>10</formula>
    </cfRule>
    <cfRule type="cellIs" dxfId="4084" priority="533" operator="between">
      <formula>10</formula>
      <formula>100</formula>
    </cfRule>
  </conditionalFormatting>
  <conditionalFormatting sqref="K27 K46">
    <cfRule type="cellIs" dxfId="4083" priority="514" operator="equal">
      <formula>0</formula>
    </cfRule>
    <cfRule type="cellIs" dxfId="4082" priority="515" operator="lessThan">
      <formula>0.01</formula>
    </cfRule>
  </conditionalFormatting>
  <conditionalFormatting sqref="K27 M27 K46 M46">
    <cfRule type="cellIs" dxfId="4081" priority="518" operator="between">
      <formula>0.01</formula>
      <formula>0.1</formula>
    </cfRule>
    <cfRule type="cellIs" dxfId="4080" priority="519" operator="between">
      <formula>0.1</formula>
      <formula>10</formula>
    </cfRule>
    <cfRule type="cellIs" dxfId="4079" priority="520" operator="between">
      <formula>10</formula>
      <formula>100</formula>
    </cfRule>
  </conditionalFormatting>
  <conditionalFormatting sqref="K27 M27 M39 K39 K42 M42 M46 K46">
    <cfRule type="cellIs" dxfId="4078" priority="512" operator="greaterThan">
      <formula>100</formula>
    </cfRule>
  </conditionalFormatting>
  <conditionalFormatting sqref="L39 L42">
    <cfRule type="cellIs" dxfId="4077" priority="511" operator="greaterThan">
      <formula>100</formula>
    </cfRule>
  </conditionalFormatting>
  <conditionalFormatting sqref="M27 M46">
    <cfRule type="cellIs" dxfId="4076" priority="516" operator="equal">
      <formula>0</formula>
    </cfRule>
    <cfRule type="cellIs" dxfId="4075" priority="517" operator="lessThan">
      <formula>0.01</formula>
    </cfRule>
  </conditionalFormatting>
  <conditionalFormatting sqref="N39 N42">
    <cfRule type="cellIs" dxfId="4074" priority="513" operator="greaterThan">
      <formula>100</formula>
    </cfRule>
  </conditionalFormatting>
  <conditionalFormatting sqref="K28:K38 M28:M38">
    <cfRule type="cellIs" dxfId="4073" priority="488" operator="between">
      <formula>0.01</formula>
      <formula>0.1</formula>
    </cfRule>
    <cfRule type="cellIs" dxfId="4072" priority="489" operator="between">
      <formula>0.1</formula>
      <formula>10</formula>
    </cfRule>
    <cfRule type="cellIs" dxfId="4071" priority="490" operator="between">
      <formula>10</formula>
      <formula>100</formula>
    </cfRule>
  </conditionalFormatting>
  <conditionalFormatting sqref="K28:K38">
    <cfRule type="cellIs" dxfId="4070" priority="484" operator="equal">
      <formula>0</formula>
    </cfRule>
    <cfRule type="cellIs" dxfId="4069" priority="485" operator="lessThan">
      <formula>0.01</formula>
    </cfRule>
  </conditionalFormatting>
  <conditionalFormatting sqref="K28:K38 M28:M38">
    <cfRule type="cellIs" dxfId="4068" priority="477" operator="greaterThan">
      <formula>100</formula>
    </cfRule>
  </conditionalFormatting>
  <conditionalFormatting sqref="L28:L38">
    <cfRule type="cellIs" dxfId="4067" priority="471" operator="greaterThan">
      <formula>100</formula>
    </cfRule>
    <cfRule type="cellIs" dxfId="4066" priority="472" operator="equal">
      <formula>0</formula>
    </cfRule>
    <cfRule type="cellIs" dxfId="4065" priority="473" operator="lessThan">
      <formula>0.01</formula>
    </cfRule>
    <cfRule type="cellIs" dxfId="4064" priority="474" operator="between">
      <formula>0.01</formula>
      <formula>0.1</formula>
    </cfRule>
    <cfRule type="cellIs" dxfId="4063" priority="475" operator="between">
      <formula>0.1</formula>
      <formula>10</formula>
    </cfRule>
    <cfRule type="cellIs" dxfId="4062" priority="476" operator="between">
      <formula>10</formula>
      <formula>100</formula>
    </cfRule>
  </conditionalFormatting>
  <conditionalFormatting sqref="M28:M38">
    <cfRule type="cellIs" dxfId="4061" priority="486" operator="equal">
      <formula>0</formula>
    </cfRule>
    <cfRule type="cellIs" dxfId="4060" priority="487" operator="lessThan">
      <formula>0.01</formula>
    </cfRule>
  </conditionalFormatting>
  <conditionalFormatting sqref="N28:N38">
    <cfRule type="cellIs" dxfId="4059" priority="478" operator="greaterThan">
      <formula>100</formula>
    </cfRule>
    <cfRule type="cellIs" dxfId="4058" priority="479" operator="equal">
      <formula>0</formula>
    </cfRule>
    <cfRule type="cellIs" dxfId="4057" priority="480" operator="lessThan">
      <formula>0.01</formula>
    </cfRule>
    <cfRule type="cellIs" dxfId="4056" priority="481" operator="between">
      <formula>0.01</formula>
      <formula>0.1</formula>
    </cfRule>
    <cfRule type="cellIs" dxfId="4055" priority="482" operator="between">
      <formula>0.1</formula>
      <formula>10</formula>
    </cfRule>
    <cfRule type="cellIs" dxfId="4054" priority="483" operator="between">
      <formula>10</formula>
      <formula>100</formula>
    </cfRule>
  </conditionalFormatting>
  <conditionalFormatting sqref="K40:K41 M40:M41">
    <cfRule type="cellIs" dxfId="4053" priority="468" operator="between">
      <formula>0.01</formula>
      <formula>0.1</formula>
    </cfRule>
    <cfRule type="cellIs" dxfId="4052" priority="469" operator="between">
      <formula>0.1</formula>
      <formula>10</formula>
    </cfRule>
    <cfRule type="cellIs" dxfId="4051" priority="470" operator="between">
      <formula>10</formula>
      <formula>100</formula>
    </cfRule>
  </conditionalFormatting>
  <conditionalFormatting sqref="K40:K41">
    <cfRule type="cellIs" dxfId="4050" priority="464" operator="equal">
      <formula>0</formula>
    </cfRule>
    <cfRule type="cellIs" dxfId="4049" priority="465" operator="lessThan">
      <formula>0.01</formula>
    </cfRule>
  </conditionalFormatting>
  <conditionalFormatting sqref="K40:K41 M40:M41">
    <cfRule type="cellIs" dxfId="4048" priority="457" operator="greaterThan">
      <formula>100</formula>
    </cfRule>
  </conditionalFormatting>
  <conditionalFormatting sqref="L40:L41">
    <cfRule type="cellIs" dxfId="4047" priority="451" operator="greaterThan">
      <formula>100</formula>
    </cfRule>
    <cfRule type="cellIs" dxfId="4046" priority="452" operator="equal">
      <formula>0</formula>
    </cfRule>
    <cfRule type="cellIs" dxfId="4045" priority="453" operator="lessThan">
      <formula>0.01</formula>
    </cfRule>
    <cfRule type="cellIs" dxfId="4044" priority="454" operator="between">
      <formula>0.01</formula>
      <formula>0.1</formula>
    </cfRule>
    <cfRule type="cellIs" dxfId="4043" priority="455" operator="between">
      <formula>0.1</formula>
      <formula>10</formula>
    </cfRule>
    <cfRule type="cellIs" dxfId="4042" priority="456" operator="between">
      <formula>10</formula>
      <formula>100</formula>
    </cfRule>
  </conditionalFormatting>
  <conditionalFormatting sqref="M40:M41">
    <cfRule type="cellIs" dxfId="4041" priority="466" operator="equal">
      <formula>0</formula>
    </cfRule>
    <cfRule type="cellIs" dxfId="4040" priority="467" operator="lessThan">
      <formula>0.01</formula>
    </cfRule>
  </conditionalFormatting>
  <conditionalFormatting sqref="N40:N41">
    <cfRule type="cellIs" dxfId="4039" priority="458" operator="greaterThan">
      <formula>100</formula>
    </cfRule>
    <cfRule type="cellIs" dxfId="4038" priority="459" operator="equal">
      <formula>0</formula>
    </cfRule>
    <cfRule type="cellIs" dxfId="4037" priority="460" operator="lessThan">
      <formula>0.01</formula>
    </cfRule>
    <cfRule type="cellIs" dxfId="4036" priority="461" operator="between">
      <formula>0.01</formula>
      <formula>0.1</formula>
    </cfRule>
    <cfRule type="cellIs" dxfId="4035" priority="462" operator="between">
      <formula>0.1</formula>
      <formula>10</formula>
    </cfRule>
    <cfRule type="cellIs" dxfId="4034" priority="463" operator="between">
      <formula>10</formula>
      <formula>100</formula>
    </cfRule>
  </conditionalFormatting>
  <conditionalFormatting sqref="K43:K45 M43:M45">
    <cfRule type="cellIs" dxfId="4033" priority="448" operator="between">
      <formula>0.01</formula>
      <formula>0.1</formula>
    </cfRule>
    <cfRule type="cellIs" dxfId="4032" priority="449" operator="between">
      <formula>0.1</formula>
      <formula>10</formula>
    </cfRule>
    <cfRule type="cellIs" dxfId="4031" priority="450" operator="between">
      <formula>10</formula>
      <formula>100</formula>
    </cfRule>
  </conditionalFormatting>
  <conditionalFormatting sqref="K43:K45">
    <cfRule type="cellIs" dxfId="4030" priority="444" operator="equal">
      <formula>0</formula>
    </cfRule>
    <cfRule type="cellIs" dxfId="4029" priority="445" operator="lessThan">
      <formula>0.01</formula>
    </cfRule>
  </conditionalFormatting>
  <conditionalFormatting sqref="K43:K45 M43:M45">
    <cfRule type="cellIs" dxfId="4028" priority="437" operator="greaterThan">
      <formula>100</formula>
    </cfRule>
  </conditionalFormatting>
  <conditionalFormatting sqref="L43:L45">
    <cfRule type="cellIs" dxfId="4027" priority="431" operator="greaterThan">
      <formula>100</formula>
    </cfRule>
    <cfRule type="cellIs" dxfId="4026" priority="432" operator="equal">
      <formula>0</formula>
    </cfRule>
    <cfRule type="cellIs" dxfId="4025" priority="433" operator="lessThan">
      <formula>0.01</formula>
    </cfRule>
    <cfRule type="cellIs" dxfId="4024" priority="434" operator="between">
      <formula>0.01</formula>
      <formula>0.1</formula>
    </cfRule>
    <cfRule type="cellIs" dxfId="4023" priority="435" operator="between">
      <formula>0.1</formula>
      <formula>10</formula>
    </cfRule>
    <cfRule type="cellIs" dxfId="4022" priority="436" operator="between">
      <formula>10</formula>
      <formula>100</formula>
    </cfRule>
  </conditionalFormatting>
  <conditionalFormatting sqref="M43:M45">
    <cfRule type="cellIs" dxfId="4021" priority="446" operator="equal">
      <formula>0</formula>
    </cfRule>
    <cfRule type="cellIs" dxfId="4020" priority="447" operator="lessThan">
      <formula>0.01</formula>
    </cfRule>
  </conditionalFormatting>
  <conditionalFormatting sqref="N43:N45">
    <cfRule type="cellIs" dxfId="4019" priority="438" operator="greaterThan">
      <formula>100</formula>
    </cfRule>
    <cfRule type="cellIs" dxfId="4018" priority="439" operator="equal">
      <formula>0</formula>
    </cfRule>
    <cfRule type="cellIs" dxfId="4017" priority="440" operator="lessThan">
      <formula>0.01</formula>
    </cfRule>
    <cfRule type="cellIs" dxfId="4016" priority="441" operator="between">
      <formula>0.01</formula>
      <formula>0.1</formula>
    </cfRule>
    <cfRule type="cellIs" dxfId="4015" priority="442" operator="between">
      <formula>0.1</formula>
      <formula>10</formula>
    </cfRule>
    <cfRule type="cellIs" dxfId="4014" priority="443" operator="between">
      <formula>10</formula>
      <formula>100</formula>
    </cfRule>
  </conditionalFormatting>
  <conditionalFormatting sqref="K47 M47">
    <cfRule type="cellIs" dxfId="4013" priority="428" operator="between">
      <formula>0.01</formula>
      <formula>0.1</formula>
    </cfRule>
    <cfRule type="cellIs" dxfId="4012" priority="429" operator="between">
      <formula>0.1</formula>
      <formula>10</formula>
    </cfRule>
    <cfRule type="cellIs" dxfId="4011" priority="430" operator="between">
      <formula>10</formula>
      <formula>100</formula>
    </cfRule>
  </conditionalFormatting>
  <conditionalFormatting sqref="K47">
    <cfRule type="cellIs" dxfId="4010" priority="424" operator="equal">
      <formula>0</formula>
    </cfRule>
    <cfRule type="cellIs" dxfId="4009" priority="425" operator="lessThan">
      <formula>0.01</formula>
    </cfRule>
  </conditionalFormatting>
  <conditionalFormatting sqref="K47 M47">
    <cfRule type="cellIs" dxfId="4008" priority="417" operator="greaterThan">
      <formula>100</formula>
    </cfRule>
  </conditionalFormatting>
  <conditionalFormatting sqref="L47">
    <cfRule type="cellIs" dxfId="4007" priority="411" operator="greaterThan">
      <formula>100</formula>
    </cfRule>
    <cfRule type="cellIs" dxfId="4006" priority="412" operator="equal">
      <formula>0</formula>
    </cfRule>
    <cfRule type="cellIs" dxfId="4005" priority="413" operator="lessThan">
      <formula>0.01</formula>
    </cfRule>
    <cfRule type="cellIs" dxfId="4004" priority="414" operator="between">
      <formula>0.01</formula>
      <formula>0.1</formula>
    </cfRule>
    <cfRule type="cellIs" dxfId="4003" priority="415" operator="between">
      <formula>0.1</formula>
      <formula>10</formula>
    </cfRule>
    <cfRule type="cellIs" dxfId="4002" priority="416" operator="between">
      <formula>10</formula>
      <formula>100</formula>
    </cfRule>
  </conditionalFormatting>
  <conditionalFormatting sqref="M47">
    <cfRule type="cellIs" dxfId="4001" priority="426" operator="equal">
      <formula>0</formula>
    </cfRule>
    <cfRule type="cellIs" dxfId="4000" priority="427" operator="lessThan">
      <formula>0.01</formula>
    </cfRule>
  </conditionalFormatting>
  <conditionalFormatting sqref="N47">
    <cfRule type="cellIs" dxfId="3999" priority="418" operator="greaterThan">
      <formula>100</formula>
    </cfRule>
    <cfRule type="cellIs" dxfId="3998" priority="419" operator="equal">
      <formula>0</formula>
    </cfRule>
    <cfRule type="cellIs" dxfId="3997" priority="420" operator="lessThan">
      <formula>0.01</formula>
    </cfRule>
    <cfRule type="cellIs" dxfId="3996" priority="421" operator="between">
      <formula>0.01</formula>
      <formula>0.1</formula>
    </cfRule>
    <cfRule type="cellIs" dxfId="3995" priority="422" operator="between">
      <formula>0.1</formula>
      <formula>10</formula>
    </cfRule>
    <cfRule type="cellIs" dxfId="3994" priority="423" operator="between">
      <formula>10</formula>
      <formula>100</formula>
    </cfRule>
  </conditionalFormatting>
  <conditionalFormatting sqref="O27 O46">
    <cfRule type="cellIs" dxfId="3993" priority="404" operator="equal">
      <formula>0</formula>
    </cfRule>
    <cfRule type="cellIs" dxfId="3992" priority="405" operator="lessThan">
      <formula>0.01</formula>
    </cfRule>
  </conditionalFormatting>
  <conditionalFormatting sqref="O27 Q27 O46 Q46">
    <cfRule type="cellIs" dxfId="3991" priority="408" operator="between">
      <formula>0.01</formula>
      <formula>0.1</formula>
    </cfRule>
    <cfRule type="cellIs" dxfId="3990" priority="409" operator="between">
      <formula>0.1</formula>
      <formula>10</formula>
    </cfRule>
    <cfRule type="cellIs" dxfId="3989" priority="410" operator="between">
      <formula>10</formula>
      <formula>100</formula>
    </cfRule>
  </conditionalFormatting>
  <conditionalFormatting sqref="O27 Q27 Q39 O39 O42 Q42 Q46 O46">
    <cfRule type="cellIs" dxfId="3988" priority="402" operator="greaterThan">
      <formula>100</formula>
    </cfRule>
  </conditionalFormatting>
  <conditionalFormatting sqref="P39 P42">
    <cfRule type="cellIs" dxfId="3987" priority="401" operator="greaterThan">
      <formula>100</formula>
    </cfRule>
  </conditionalFormatting>
  <conditionalFormatting sqref="Q27 Q46">
    <cfRule type="cellIs" dxfId="3986" priority="406" operator="equal">
      <formula>0</formula>
    </cfRule>
    <cfRule type="cellIs" dxfId="3985" priority="407" operator="lessThan">
      <formula>0.01</formula>
    </cfRule>
  </conditionalFormatting>
  <conditionalFormatting sqref="R39 R42">
    <cfRule type="cellIs" dxfId="3984" priority="403" operator="greaterThan">
      <formula>100</formula>
    </cfRule>
  </conditionalFormatting>
  <conditionalFormatting sqref="O28:O38 Q28:Q38">
    <cfRule type="cellIs" dxfId="3983" priority="378" operator="between">
      <formula>0.01</formula>
      <formula>0.1</formula>
    </cfRule>
    <cfRule type="cellIs" dxfId="3982" priority="379" operator="between">
      <formula>0.1</formula>
      <formula>10</formula>
    </cfRule>
    <cfRule type="cellIs" dxfId="3981" priority="380" operator="between">
      <formula>10</formula>
      <formula>100</formula>
    </cfRule>
  </conditionalFormatting>
  <conditionalFormatting sqref="O28:O38">
    <cfRule type="cellIs" dxfId="3980" priority="374" operator="equal">
      <formula>0</formula>
    </cfRule>
    <cfRule type="cellIs" dxfId="3979" priority="375" operator="lessThan">
      <formula>0.01</formula>
    </cfRule>
  </conditionalFormatting>
  <conditionalFormatting sqref="O28:O38 Q28:Q38">
    <cfRule type="cellIs" dxfId="3978" priority="367" operator="greaterThan">
      <formula>100</formula>
    </cfRule>
  </conditionalFormatting>
  <conditionalFormatting sqref="P28:P38">
    <cfRule type="cellIs" dxfId="3977" priority="361" operator="greaterThan">
      <formula>100</formula>
    </cfRule>
    <cfRule type="cellIs" dxfId="3976" priority="362" operator="equal">
      <formula>0</formula>
    </cfRule>
    <cfRule type="cellIs" dxfId="3975" priority="363" operator="lessThan">
      <formula>0.01</formula>
    </cfRule>
    <cfRule type="cellIs" dxfId="3974" priority="364" operator="between">
      <formula>0.01</formula>
      <formula>0.1</formula>
    </cfRule>
    <cfRule type="cellIs" dxfId="3973" priority="365" operator="between">
      <formula>0.1</formula>
      <formula>10</formula>
    </cfRule>
    <cfRule type="cellIs" dxfId="3972" priority="366" operator="between">
      <formula>10</formula>
      <formula>100</formula>
    </cfRule>
  </conditionalFormatting>
  <conditionalFormatting sqref="Q28:Q38">
    <cfRule type="cellIs" dxfId="3971" priority="376" operator="equal">
      <formula>0</formula>
    </cfRule>
    <cfRule type="cellIs" dxfId="3970" priority="377" operator="lessThan">
      <formula>0.01</formula>
    </cfRule>
  </conditionalFormatting>
  <conditionalFormatting sqref="R28:R38">
    <cfRule type="cellIs" dxfId="3969" priority="368" operator="greaterThan">
      <formula>100</formula>
    </cfRule>
    <cfRule type="cellIs" dxfId="3968" priority="369" operator="equal">
      <formula>0</formula>
    </cfRule>
    <cfRule type="cellIs" dxfId="3967" priority="370" operator="lessThan">
      <formula>0.01</formula>
    </cfRule>
    <cfRule type="cellIs" dxfId="3966" priority="371" operator="between">
      <formula>0.01</formula>
      <formula>0.1</formula>
    </cfRule>
    <cfRule type="cellIs" dxfId="3965" priority="372" operator="between">
      <formula>0.1</formula>
      <formula>10</formula>
    </cfRule>
    <cfRule type="cellIs" dxfId="3964" priority="373" operator="between">
      <formula>10</formula>
      <formula>100</formula>
    </cfRule>
  </conditionalFormatting>
  <conditionalFormatting sqref="O40:O41 Q40:Q41">
    <cfRule type="cellIs" dxfId="3963" priority="358" operator="between">
      <formula>0.01</formula>
      <formula>0.1</formula>
    </cfRule>
    <cfRule type="cellIs" dxfId="3962" priority="359" operator="between">
      <formula>0.1</formula>
      <formula>10</formula>
    </cfRule>
    <cfRule type="cellIs" dxfId="3961" priority="360" operator="between">
      <formula>10</formula>
      <formula>100</formula>
    </cfRule>
  </conditionalFormatting>
  <conditionalFormatting sqref="O40:O41">
    <cfRule type="cellIs" dxfId="3960" priority="354" operator="equal">
      <formula>0</formula>
    </cfRule>
    <cfRule type="cellIs" dxfId="3959" priority="355" operator="lessThan">
      <formula>0.01</formula>
    </cfRule>
  </conditionalFormatting>
  <conditionalFormatting sqref="O40:O41 Q40:Q41">
    <cfRule type="cellIs" dxfId="3958" priority="347" operator="greaterThan">
      <formula>100</formula>
    </cfRule>
  </conditionalFormatting>
  <conditionalFormatting sqref="P40:P41">
    <cfRule type="cellIs" dxfId="3957" priority="341" operator="greaterThan">
      <formula>100</formula>
    </cfRule>
    <cfRule type="cellIs" dxfId="3956" priority="342" operator="equal">
      <formula>0</formula>
    </cfRule>
    <cfRule type="cellIs" dxfId="3955" priority="343" operator="lessThan">
      <formula>0.01</formula>
    </cfRule>
    <cfRule type="cellIs" dxfId="3954" priority="344" operator="between">
      <formula>0.01</formula>
      <formula>0.1</formula>
    </cfRule>
    <cfRule type="cellIs" dxfId="3953" priority="345" operator="between">
      <formula>0.1</formula>
      <formula>10</formula>
    </cfRule>
    <cfRule type="cellIs" dxfId="3952" priority="346" operator="between">
      <formula>10</formula>
      <formula>100</formula>
    </cfRule>
  </conditionalFormatting>
  <conditionalFormatting sqref="Q40:Q41">
    <cfRule type="cellIs" dxfId="3951" priority="356" operator="equal">
      <formula>0</formula>
    </cfRule>
    <cfRule type="cellIs" dxfId="3950" priority="357" operator="lessThan">
      <formula>0.01</formula>
    </cfRule>
  </conditionalFormatting>
  <conditionalFormatting sqref="R40:R41">
    <cfRule type="cellIs" dxfId="3949" priority="348" operator="greaterThan">
      <formula>100</formula>
    </cfRule>
    <cfRule type="cellIs" dxfId="3948" priority="349" operator="equal">
      <formula>0</formula>
    </cfRule>
    <cfRule type="cellIs" dxfId="3947" priority="350" operator="lessThan">
      <formula>0.01</formula>
    </cfRule>
    <cfRule type="cellIs" dxfId="3946" priority="351" operator="between">
      <formula>0.01</formula>
      <formula>0.1</formula>
    </cfRule>
    <cfRule type="cellIs" dxfId="3945" priority="352" operator="between">
      <formula>0.1</formula>
      <formula>10</formula>
    </cfRule>
    <cfRule type="cellIs" dxfId="3944" priority="353" operator="between">
      <formula>10</formula>
      <formula>100</formula>
    </cfRule>
  </conditionalFormatting>
  <conditionalFormatting sqref="O43:O45 Q43:Q45">
    <cfRule type="cellIs" dxfId="3943" priority="338" operator="between">
      <formula>0.01</formula>
      <formula>0.1</formula>
    </cfRule>
    <cfRule type="cellIs" dxfId="3942" priority="339" operator="between">
      <formula>0.1</formula>
      <formula>10</formula>
    </cfRule>
    <cfRule type="cellIs" dxfId="3941" priority="340" operator="between">
      <formula>10</formula>
      <formula>100</formula>
    </cfRule>
  </conditionalFormatting>
  <conditionalFormatting sqref="O43:O45">
    <cfRule type="cellIs" dxfId="3940" priority="334" operator="equal">
      <formula>0</formula>
    </cfRule>
    <cfRule type="cellIs" dxfId="3939" priority="335" operator="lessThan">
      <formula>0.01</formula>
    </cfRule>
  </conditionalFormatting>
  <conditionalFormatting sqref="O43:O45 Q43:Q45">
    <cfRule type="cellIs" dxfId="3938" priority="327" operator="greaterThan">
      <formula>100</formula>
    </cfRule>
  </conditionalFormatting>
  <conditionalFormatting sqref="P43:P45">
    <cfRule type="cellIs" dxfId="3937" priority="321" operator="greaterThan">
      <formula>100</formula>
    </cfRule>
    <cfRule type="cellIs" dxfId="3936" priority="322" operator="equal">
      <formula>0</formula>
    </cfRule>
    <cfRule type="cellIs" dxfId="3935" priority="323" operator="lessThan">
      <formula>0.01</formula>
    </cfRule>
    <cfRule type="cellIs" dxfId="3934" priority="324" operator="between">
      <formula>0.01</formula>
      <formula>0.1</formula>
    </cfRule>
    <cfRule type="cellIs" dxfId="3933" priority="325" operator="between">
      <formula>0.1</formula>
      <formula>10</formula>
    </cfRule>
    <cfRule type="cellIs" dxfId="3932" priority="326" operator="between">
      <formula>10</formula>
      <formula>100</formula>
    </cfRule>
  </conditionalFormatting>
  <conditionalFormatting sqref="Q43:Q45">
    <cfRule type="cellIs" dxfId="3931" priority="336" operator="equal">
      <formula>0</formula>
    </cfRule>
    <cfRule type="cellIs" dxfId="3930" priority="337" operator="lessThan">
      <formula>0.01</formula>
    </cfRule>
  </conditionalFormatting>
  <conditionalFormatting sqref="R43:R45">
    <cfRule type="cellIs" dxfId="3929" priority="328" operator="greaterThan">
      <formula>100</formula>
    </cfRule>
    <cfRule type="cellIs" dxfId="3928" priority="329" operator="equal">
      <formula>0</formula>
    </cfRule>
    <cfRule type="cellIs" dxfId="3927" priority="330" operator="lessThan">
      <formula>0.01</formula>
    </cfRule>
    <cfRule type="cellIs" dxfId="3926" priority="331" operator="between">
      <formula>0.01</formula>
      <formula>0.1</formula>
    </cfRule>
    <cfRule type="cellIs" dxfId="3925" priority="332" operator="between">
      <formula>0.1</formula>
      <formula>10</formula>
    </cfRule>
    <cfRule type="cellIs" dxfId="3924" priority="333" operator="between">
      <formula>10</formula>
      <formula>100</formula>
    </cfRule>
  </conditionalFormatting>
  <conditionalFormatting sqref="O47 Q47">
    <cfRule type="cellIs" dxfId="3923" priority="318" operator="between">
      <formula>0.01</formula>
      <formula>0.1</formula>
    </cfRule>
    <cfRule type="cellIs" dxfId="3922" priority="319" operator="between">
      <formula>0.1</formula>
      <formula>10</formula>
    </cfRule>
    <cfRule type="cellIs" dxfId="3921" priority="320" operator="between">
      <formula>10</formula>
      <formula>100</formula>
    </cfRule>
  </conditionalFormatting>
  <conditionalFormatting sqref="O47">
    <cfRule type="cellIs" dxfId="3920" priority="314" operator="equal">
      <formula>0</formula>
    </cfRule>
    <cfRule type="cellIs" dxfId="3919" priority="315" operator="lessThan">
      <formula>0.01</formula>
    </cfRule>
  </conditionalFormatting>
  <conditionalFormatting sqref="O47 Q47">
    <cfRule type="cellIs" dxfId="3918" priority="307" operator="greaterThan">
      <formula>100</formula>
    </cfRule>
  </conditionalFormatting>
  <conditionalFormatting sqref="P47">
    <cfRule type="cellIs" dxfId="3917" priority="301" operator="greaterThan">
      <formula>100</formula>
    </cfRule>
    <cfRule type="cellIs" dxfId="3916" priority="302" operator="equal">
      <formula>0</formula>
    </cfRule>
    <cfRule type="cellIs" dxfId="3915" priority="303" operator="lessThan">
      <formula>0.01</formula>
    </cfRule>
    <cfRule type="cellIs" dxfId="3914" priority="304" operator="between">
      <formula>0.01</formula>
      <formula>0.1</formula>
    </cfRule>
    <cfRule type="cellIs" dxfId="3913" priority="305" operator="between">
      <formula>0.1</formula>
      <formula>10</formula>
    </cfRule>
    <cfRule type="cellIs" dxfId="3912" priority="306" operator="between">
      <formula>10</formula>
      <formula>100</formula>
    </cfRule>
  </conditionalFormatting>
  <conditionalFormatting sqref="Q47">
    <cfRule type="cellIs" dxfId="3911" priority="316" operator="equal">
      <formula>0</formula>
    </cfRule>
    <cfRule type="cellIs" dxfId="3910" priority="317" operator="lessThan">
      <formula>0.01</formula>
    </cfRule>
  </conditionalFormatting>
  <conditionalFormatting sqref="R47">
    <cfRule type="cellIs" dxfId="3909" priority="308" operator="greaterThan">
      <formula>100</formula>
    </cfRule>
    <cfRule type="cellIs" dxfId="3908" priority="309" operator="equal">
      <formula>0</formula>
    </cfRule>
    <cfRule type="cellIs" dxfId="3907" priority="310" operator="lessThan">
      <formula>0.01</formula>
    </cfRule>
    <cfRule type="cellIs" dxfId="3906" priority="311" operator="between">
      <formula>0.01</formula>
      <formula>0.1</formula>
    </cfRule>
    <cfRule type="cellIs" dxfId="3905" priority="312" operator="between">
      <formula>0.1</formula>
      <formula>10</formula>
    </cfRule>
    <cfRule type="cellIs" dxfId="3904" priority="313" operator="between">
      <formula>10</formula>
      <formula>100</formula>
    </cfRule>
  </conditionalFormatting>
  <conditionalFormatting sqref="S27 S46">
    <cfRule type="cellIs" dxfId="3903" priority="294" operator="equal">
      <formula>0</formula>
    </cfRule>
    <cfRule type="cellIs" dxfId="3902" priority="295" operator="lessThan">
      <formula>0.01</formula>
    </cfRule>
  </conditionalFormatting>
  <conditionalFormatting sqref="S27 U27 S46 U46">
    <cfRule type="cellIs" dxfId="3901" priority="298" operator="between">
      <formula>0.01</formula>
      <formula>0.1</formula>
    </cfRule>
    <cfRule type="cellIs" dxfId="3900" priority="299" operator="between">
      <formula>0.1</formula>
      <formula>10</formula>
    </cfRule>
    <cfRule type="cellIs" dxfId="3899" priority="300" operator="between">
      <formula>10</formula>
      <formula>100</formula>
    </cfRule>
  </conditionalFormatting>
  <conditionalFormatting sqref="S27 U27 U39 S39 S42 U42 U46 S46">
    <cfRule type="cellIs" dxfId="3898" priority="292" operator="greaterThan">
      <formula>100</formula>
    </cfRule>
  </conditionalFormatting>
  <conditionalFormatting sqref="T39 T42">
    <cfRule type="cellIs" dxfId="3897" priority="291" operator="greaterThan">
      <formula>100</formula>
    </cfRule>
  </conditionalFormatting>
  <conditionalFormatting sqref="U27 U46">
    <cfRule type="cellIs" dxfId="3896" priority="296" operator="equal">
      <formula>0</formula>
    </cfRule>
    <cfRule type="cellIs" dxfId="3895" priority="297" operator="lessThan">
      <formula>0.01</formula>
    </cfRule>
  </conditionalFormatting>
  <conditionalFormatting sqref="V39 V42">
    <cfRule type="cellIs" dxfId="3894" priority="293" operator="greaterThan">
      <formula>100</formula>
    </cfRule>
  </conditionalFormatting>
  <conditionalFormatting sqref="S28:S38 U28:U38">
    <cfRule type="cellIs" dxfId="3893" priority="268" operator="between">
      <formula>0.01</formula>
      <formula>0.1</formula>
    </cfRule>
    <cfRule type="cellIs" dxfId="3892" priority="269" operator="between">
      <formula>0.1</formula>
      <formula>10</formula>
    </cfRule>
    <cfRule type="cellIs" dxfId="3891" priority="270" operator="between">
      <formula>10</formula>
      <formula>100</formula>
    </cfRule>
  </conditionalFormatting>
  <conditionalFormatting sqref="S28:S38">
    <cfRule type="cellIs" dxfId="3890" priority="264" operator="equal">
      <formula>0</formula>
    </cfRule>
    <cfRule type="cellIs" dxfId="3889" priority="265" operator="lessThan">
      <formula>0.01</formula>
    </cfRule>
  </conditionalFormatting>
  <conditionalFormatting sqref="S28:S38 U28:U38">
    <cfRule type="cellIs" dxfId="3888" priority="257" operator="greaterThan">
      <formula>100</formula>
    </cfRule>
  </conditionalFormatting>
  <conditionalFormatting sqref="T28:T38">
    <cfRule type="cellIs" dxfId="3887" priority="251" operator="greaterThan">
      <formula>100</formula>
    </cfRule>
    <cfRule type="cellIs" dxfId="3886" priority="252" operator="equal">
      <formula>0</formula>
    </cfRule>
    <cfRule type="cellIs" dxfId="3885" priority="253" operator="lessThan">
      <formula>0.01</formula>
    </cfRule>
    <cfRule type="cellIs" dxfId="3884" priority="254" operator="between">
      <formula>0.01</formula>
      <formula>0.1</formula>
    </cfRule>
    <cfRule type="cellIs" dxfId="3883" priority="255" operator="between">
      <formula>0.1</formula>
      <formula>10</formula>
    </cfRule>
    <cfRule type="cellIs" dxfId="3882" priority="256" operator="between">
      <formula>10</formula>
      <formula>100</formula>
    </cfRule>
  </conditionalFormatting>
  <conditionalFormatting sqref="U28:U38">
    <cfRule type="cellIs" dxfId="3881" priority="266" operator="equal">
      <formula>0</formula>
    </cfRule>
    <cfRule type="cellIs" dxfId="3880" priority="267" operator="lessThan">
      <formula>0.01</formula>
    </cfRule>
  </conditionalFormatting>
  <conditionalFormatting sqref="V28:V38">
    <cfRule type="cellIs" dxfId="3879" priority="258" operator="greaterThan">
      <formula>100</formula>
    </cfRule>
    <cfRule type="cellIs" dxfId="3878" priority="259" operator="equal">
      <formula>0</formula>
    </cfRule>
    <cfRule type="cellIs" dxfId="3877" priority="260" operator="lessThan">
      <formula>0.01</formula>
    </cfRule>
    <cfRule type="cellIs" dxfId="3876" priority="261" operator="between">
      <formula>0.01</formula>
      <formula>0.1</formula>
    </cfRule>
    <cfRule type="cellIs" dxfId="3875" priority="262" operator="between">
      <formula>0.1</formula>
      <formula>10</formula>
    </cfRule>
    <cfRule type="cellIs" dxfId="3874" priority="263" operator="between">
      <formula>10</formula>
      <formula>100</formula>
    </cfRule>
  </conditionalFormatting>
  <conditionalFormatting sqref="S40:S41 U40:U41">
    <cfRule type="cellIs" dxfId="3873" priority="248" operator="between">
      <formula>0.01</formula>
      <formula>0.1</formula>
    </cfRule>
    <cfRule type="cellIs" dxfId="3872" priority="249" operator="between">
      <formula>0.1</formula>
      <formula>10</formula>
    </cfRule>
    <cfRule type="cellIs" dxfId="3871" priority="250" operator="between">
      <formula>10</formula>
      <formula>100</formula>
    </cfRule>
  </conditionalFormatting>
  <conditionalFormatting sqref="S40:S41">
    <cfRule type="cellIs" dxfId="3870" priority="244" operator="equal">
      <formula>0</formula>
    </cfRule>
    <cfRule type="cellIs" dxfId="3869" priority="245" operator="lessThan">
      <formula>0.01</formula>
    </cfRule>
  </conditionalFormatting>
  <conditionalFormatting sqref="S40:S41 U40:U41">
    <cfRule type="cellIs" dxfId="3868" priority="237" operator="greaterThan">
      <formula>100</formula>
    </cfRule>
  </conditionalFormatting>
  <conditionalFormatting sqref="T40:T41">
    <cfRule type="cellIs" dxfId="3867" priority="231" operator="greaterThan">
      <formula>100</formula>
    </cfRule>
    <cfRule type="cellIs" dxfId="3866" priority="232" operator="equal">
      <formula>0</formula>
    </cfRule>
    <cfRule type="cellIs" dxfId="3865" priority="233" operator="lessThan">
      <formula>0.01</formula>
    </cfRule>
    <cfRule type="cellIs" dxfId="3864" priority="234" operator="between">
      <formula>0.01</formula>
      <formula>0.1</formula>
    </cfRule>
    <cfRule type="cellIs" dxfId="3863" priority="235" operator="between">
      <formula>0.1</formula>
      <formula>10</formula>
    </cfRule>
    <cfRule type="cellIs" dxfId="3862" priority="236" operator="between">
      <formula>10</formula>
      <formula>100</formula>
    </cfRule>
  </conditionalFormatting>
  <conditionalFormatting sqref="U40:U41">
    <cfRule type="cellIs" dxfId="3861" priority="246" operator="equal">
      <formula>0</formula>
    </cfRule>
    <cfRule type="cellIs" dxfId="3860" priority="247" operator="lessThan">
      <formula>0.01</formula>
    </cfRule>
  </conditionalFormatting>
  <conditionalFormatting sqref="V40:V41">
    <cfRule type="cellIs" dxfId="3859" priority="238" operator="greaterThan">
      <formula>100</formula>
    </cfRule>
    <cfRule type="cellIs" dxfId="3858" priority="239" operator="equal">
      <formula>0</formula>
    </cfRule>
    <cfRule type="cellIs" dxfId="3857" priority="240" operator="lessThan">
      <formula>0.01</formula>
    </cfRule>
    <cfRule type="cellIs" dxfId="3856" priority="241" operator="between">
      <formula>0.01</formula>
      <formula>0.1</formula>
    </cfRule>
    <cfRule type="cellIs" dxfId="3855" priority="242" operator="between">
      <formula>0.1</formula>
      <formula>10</formula>
    </cfRule>
    <cfRule type="cellIs" dxfId="3854" priority="243" operator="between">
      <formula>10</formula>
      <formula>100</formula>
    </cfRule>
  </conditionalFormatting>
  <conditionalFormatting sqref="S43:S45 U43:U45">
    <cfRule type="cellIs" dxfId="3853" priority="228" operator="between">
      <formula>0.01</formula>
      <formula>0.1</formula>
    </cfRule>
    <cfRule type="cellIs" dxfId="3852" priority="229" operator="between">
      <formula>0.1</formula>
      <formula>10</formula>
    </cfRule>
    <cfRule type="cellIs" dxfId="3851" priority="230" operator="between">
      <formula>10</formula>
      <formula>100</formula>
    </cfRule>
  </conditionalFormatting>
  <conditionalFormatting sqref="S43:S45">
    <cfRule type="cellIs" dxfId="3850" priority="224" operator="equal">
      <formula>0</formula>
    </cfRule>
    <cfRule type="cellIs" dxfId="3849" priority="225" operator="lessThan">
      <formula>0.01</formula>
    </cfRule>
  </conditionalFormatting>
  <conditionalFormatting sqref="S43:S45 U43:U45">
    <cfRule type="cellIs" dxfId="3848" priority="217" operator="greaterThan">
      <formula>100</formula>
    </cfRule>
  </conditionalFormatting>
  <conditionalFormatting sqref="T43:T45">
    <cfRule type="cellIs" dxfId="3847" priority="211" operator="greaterThan">
      <formula>100</formula>
    </cfRule>
    <cfRule type="cellIs" dxfId="3846" priority="212" operator="equal">
      <formula>0</formula>
    </cfRule>
    <cfRule type="cellIs" dxfId="3845" priority="213" operator="lessThan">
      <formula>0.01</formula>
    </cfRule>
    <cfRule type="cellIs" dxfId="3844" priority="214" operator="between">
      <formula>0.01</formula>
      <formula>0.1</formula>
    </cfRule>
    <cfRule type="cellIs" dxfId="3843" priority="215" operator="between">
      <formula>0.1</formula>
      <formula>10</formula>
    </cfRule>
    <cfRule type="cellIs" dxfId="3842" priority="216" operator="between">
      <formula>10</formula>
      <formula>100</formula>
    </cfRule>
  </conditionalFormatting>
  <conditionalFormatting sqref="U43:U45">
    <cfRule type="cellIs" dxfId="3841" priority="226" operator="equal">
      <formula>0</formula>
    </cfRule>
    <cfRule type="cellIs" dxfId="3840" priority="227" operator="lessThan">
      <formula>0.01</formula>
    </cfRule>
  </conditionalFormatting>
  <conditionalFormatting sqref="V43:V45">
    <cfRule type="cellIs" dxfId="3839" priority="218" operator="greaterThan">
      <formula>100</formula>
    </cfRule>
    <cfRule type="cellIs" dxfId="3838" priority="219" operator="equal">
      <formula>0</formula>
    </cfRule>
    <cfRule type="cellIs" dxfId="3837" priority="220" operator="lessThan">
      <formula>0.01</formula>
    </cfRule>
    <cfRule type="cellIs" dxfId="3836" priority="221" operator="between">
      <formula>0.01</formula>
      <formula>0.1</formula>
    </cfRule>
    <cfRule type="cellIs" dxfId="3835" priority="222" operator="between">
      <formula>0.1</formula>
      <formula>10</formula>
    </cfRule>
    <cfRule type="cellIs" dxfId="3834" priority="223" operator="between">
      <formula>10</formula>
      <formula>100</formula>
    </cfRule>
  </conditionalFormatting>
  <conditionalFormatting sqref="S47 U47">
    <cfRule type="cellIs" dxfId="3833" priority="208" operator="between">
      <formula>0.01</formula>
      <formula>0.1</formula>
    </cfRule>
    <cfRule type="cellIs" dxfId="3832" priority="209" operator="between">
      <formula>0.1</formula>
      <formula>10</formula>
    </cfRule>
    <cfRule type="cellIs" dxfId="3831" priority="210" operator="between">
      <formula>10</formula>
      <formula>100</formula>
    </cfRule>
  </conditionalFormatting>
  <conditionalFormatting sqref="S47">
    <cfRule type="cellIs" dxfId="3830" priority="204" operator="equal">
      <formula>0</formula>
    </cfRule>
    <cfRule type="cellIs" dxfId="3829" priority="205" operator="lessThan">
      <formula>0.01</formula>
    </cfRule>
  </conditionalFormatting>
  <conditionalFormatting sqref="S47 U47">
    <cfRule type="cellIs" dxfId="3828" priority="197" operator="greaterThan">
      <formula>100</formula>
    </cfRule>
  </conditionalFormatting>
  <conditionalFormatting sqref="T47">
    <cfRule type="cellIs" dxfId="3827" priority="191" operator="greaterThan">
      <formula>100</formula>
    </cfRule>
    <cfRule type="cellIs" dxfId="3826" priority="192" operator="equal">
      <formula>0</formula>
    </cfRule>
    <cfRule type="cellIs" dxfId="3825" priority="193" operator="lessThan">
      <formula>0.01</formula>
    </cfRule>
    <cfRule type="cellIs" dxfId="3824" priority="194" operator="between">
      <formula>0.01</formula>
      <formula>0.1</formula>
    </cfRule>
    <cfRule type="cellIs" dxfId="3823" priority="195" operator="between">
      <formula>0.1</formula>
      <formula>10</formula>
    </cfRule>
    <cfRule type="cellIs" dxfId="3822" priority="196" operator="between">
      <formula>10</formula>
      <formula>100</formula>
    </cfRule>
  </conditionalFormatting>
  <conditionalFormatting sqref="U47">
    <cfRule type="cellIs" dxfId="3821" priority="206" operator="equal">
      <formula>0</formula>
    </cfRule>
    <cfRule type="cellIs" dxfId="3820" priority="207" operator="lessThan">
      <formula>0.01</formula>
    </cfRule>
  </conditionalFormatting>
  <conditionalFormatting sqref="V47">
    <cfRule type="cellIs" dxfId="3819" priority="198" operator="greaterThan">
      <formula>100</formula>
    </cfRule>
    <cfRule type="cellIs" dxfId="3818" priority="199" operator="equal">
      <formula>0</formula>
    </cfRule>
    <cfRule type="cellIs" dxfId="3817" priority="200" operator="lessThan">
      <formula>0.01</formula>
    </cfRule>
    <cfRule type="cellIs" dxfId="3816" priority="201" operator="between">
      <formula>0.01</formula>
      <formula>0.1</formula>
    </cfRule>
    <cfRule type="cellIs" dxfId="3815" priority="202" operator="between">
      <formula>0.1</formula>
      <formula>10</formula>
    </cfRule>
    <cfRule type="cellIs" dxfId="3814" priority="203" operator="between">
      <formula>10</formula>
      <formula>100</formula>
    </cfRule>
  </conditionalFormatting>
  <conditionalFormatting sqref="W27 W46">
    <cfRule type="cellIs" dxfId="3813" priority="184" operator="equal">
      <formula>0</formula>
    </cfRule>
    <cfRule type="cellIs" dxfId="3812" priority="185" operator="lessThan">
      <formula>0.01</formula>
    </cfRule>
  </conditionalFormatting>
  <conditionalFormatting sqref="W27 Y27 W46 Y46">
    <cfRule type="cellIs" dxfId="3811" priority="188" operator="between">
      <formula>0.01</formula>
      <formula>0.1</formula>
    </cfRule>
    <cfRule type="cellIs" dxfId="3810" priority="189" operator="between">
      <formula>0.1</formula>
      <formula>10</formula>
    </cfRule>
    <cfRule type="cellIs" dxfId="3809" priority="190" operator="between">
      <formula>10</formula>
      <formula>100</formula>
    </cfRule>
  </conditionalFormatting>
  <conditionalFormatting sqref="W27 Y27 Y39 W39 W42 Y42 Y46 W46">
    <cfRule type="cellIs" dxfId="3808" priority="182" operator="greaterThan">
      <formula>100</formula>
    </cfRule>
  </conditionalFormatting>
  <conditionalFormatting sqref="X39 X42">
    <cfRule type="cellIs" dxfId="3807" priority="181" operator="greaterThan">
      <formula>100</formula>
    </cfRule>
  </conditionalFormatting>
  <conditionalFormatting sqref="Y27 Y46">
    <cfRule type="cellIs" dxfId="3806" priority="186" operator="equal">
      <formula>0</formula>
    </cfRule>
    <cfRule type="cellIs" dxfId="3805" priority="187" operator="lessThan">
      <formula>0.01</formula>
    </cfRule>
  </conditionalFormatting>
  <conditionalFormatting sqref="Z39 Z42">
    <cfRule type="cellIs" dxfId="3804" priority="183" operator="greaterThan">
      <formula>100</formula>
    </cfRule>
  </conditionalFormatting>
  <conditionalFormatting sqref="W28:W38 Y28:Y38">
    <cfRule type="cellIs" dxfId="3803" priority="158" operator="between">
      <formula>0.01</formula>
      <formula>0.1</formula>
    </cfRule>
    <cfRule type="cellIs" dxfId="3802" priority="159" operator="between">
      <formula>0.1</formula>
      <formula>10</formula>
    </cfRule>
    <cfRule type="cellIs" dxfId="3801" priority="160" operator="between">
      <formula>10</formula>
      <formula>100</formula>
    </cfRule>
  </conditionalFormatting>
  <conditionalFormatting sqref="W28:W38">
    <cfRule type="cellIs" dxfId="3800" priority="154" operator="equal">
      <formula>0</formula>
    </cfRule>
    <cfRule type="cellIs" dxfId="3799" priority="155" operator="lessThan">
      <formula>0.01</formula>
    </cfRule>
  </conditionalFormatting>
  <conditionalFormatting sqref="W28:W38 Y28:Y38">
    <cfRule type="cellIs" dxfId="3798" priority="147" operator="greaterThan">
      <formula>100</formula>
    </cfRule>
  </conditionalFormatting>
  <conditionalFormatting sqref="X28:X38">
    <cfRule type="cellIs" dxfId="3797" priority="141" operator="greaterThan">
      <formula>100</formula>
    </cfRule>
    <cfRule type="cellIs" dxfId="3796" priority="142" operator="equal">
      <formula>0</formula>
    </cfRule>
    <cfRule type="cellIs" dxfId="3795" priority="143" operator="lessThan">
      <formula>0.01</formula>
    </cfRule>
    <cfRule type="cellIs" dxfId="3794" priority="144" operator="between">
      <formula>0.01</formula>
      <formula>0.1</formula>
    </cfRule>
    <cfRule type="cellIs" dxfId="3793" priority="145" operator="between">
      <formula>0.1</formula>
      <formula>10</formula>
    </cfRule>
    <cfRule type="cellIs" dxfId="3792" priority="146" operator="between">
      <formula>10</formula>
      <formula>100</formula>
    </cfRule>
  </conditionalFormatting>
  <conditionalFormatting sqref="Y28:Y38">
    <cfRule type="cellIs" dxfId="3791" priority="156" operator="equal">
      <formula>0</formula>
    </cfRule>
    <cfRule type="cellIs" dxfId="3790" priority="157" operator="lessThan">
      <formula>0.01</formula>
    </cfRule>
  </conditionalFormatting>
  <conditionalFormatting sqref="Z28:Z38">
    <cfRule type="cellIs" dxfId="3789" priority="148" operator="greaterThan">
      <formula>100</formula>
    </cfRule>
    <cfRule type="cellIs" dxfId="3788" priority="149" operator="equal">
      <formula>0</formula>
    </cfRule>
    <cfRule type="cellIs" dxfId="3787" priority="150" operator="lessThan">
      <formula>0.01</formula>
    </cfRule>
    <cfRule type="cellIs" dxfId="3786" priority="151" operator="between">
      <formula>0.01</formula>
      <formula>0.1</formula>
    </cfRule>
    <cfRule type="cellIs" dxfId="3785" priority="152" operator="between">
      <formula>0.1</formula>
      <formula>10</formula>
    </cfRule>
    <cfRule type="cellIs" dxfId="3784" priority="153" operator="between">
      <formula>10</formula>
      <formula>100</formula>
    </cfRule>
  </conditionalFormatting>
  <conditionalFormatting sqref="W40:W41 Y40:Y41">
    <cfRule type="cellIs" dxfId="3783" priority="138" operator="between">
      <formula>0.01</formula>
      <formula>0.1</formula>
    </cfRule>
    <cfRule type="cellIs" dxfId="3782" priority="139" operator="between">
      <formula>0.1</formula>
      <formula>10</formula>
    </cfRule>
    <cfRule type="cellIs" dxfId="3781" priority="140" operator="between">
      <formula>10</formula>
      <formula>100</formula>
    </cfRule>
  </conditionalFormatting>
  <conditionalFormatting sqref="W40:W41">
    <cfRule type="cellIs" dxfId="3780" priority="134" operator="equal">
      <formula>0</formula>
    </cfRule>
    <cfRule type="cellIs" dxfId="3779" priority="135" operator="lessThan">
      <formula>0.01</formula>
    </cfRule>
  </conditionalFormatting>
  <conditionalFormatting sqref="W40:W41 Y40:Y41">
    <cfRule type="cellIs" dxfId="3778" priority="127" operator="greaterThan">
      <formula>100</formula>
    </cfRule>
  </conditionalFormatting>
  <conditionalFormatting sqref="X40:X41">
    <cfRule type="cellIs" dxfId="3777" priority="121" operator="greaterThan">
      <formula>100</formula>
    </cfRule>
    <cfRule type="cellIs" dxfId="3776" priority="122" operator="equal">
      <formula>0</formula>
    </cfRule>
    <cfRule type="cellIs" dxfId="3775" priority="123" operator="lessThan">
      <formula>0.01</formula>
    </cfRule>
    <cfRule type="cellIs" dxfId="3774" priority="124" operator="between">
      <formula>0.01</formula>
      <formula>0.1</formula>
    </cfRule>
    <cfRule type="cellIs" dxfId="3773" priority="125" operator="between">
      <formula>0.1</formula>
      <formula>10</formula>
    </cfRule>
    <cfRule type="cellIs" dxfId="3772" priority="126" operator="between">
      <formula>10</formula>
      <formula>100</formula>
    </cfRule>
  </conditionalFormatting>
  <conditionalFormatting sqref="Y40:Y41">
    <cfRule type="cellIs" dxfId="3771" priority="136" operator="equal">
      <formula>0</formula>
    </cfRule>
    <cfRule type="cellIs" dxfId="3770" priority="137" operator="lessThan">
      <formula>0.01</formula>
    </cfRule>
  </conditionalFormatting>
  <conditionalFormatting sqref="Z40:Z41">
    <cfRule type="cellIs" dxfId="3769" priority="128" operator="greaterThan">
      <formula>100</formula>
    </cfRule>
    <cfRule type="cellIs" dxfId="3768" priority="129" operator="equal">
      <formula>0</formula>
    </cfRule>
    <cfRule type="cellIs" dxfId="3767" priority="130" operator="lessThan">
      <formula>0.01</formula>
    </cfRule>
    <cfRule type="cellIs" dxfId="3766" priority="131" operator="between">
      <formula>0.01</formula>
      <formula>0.1</formula>
    </cfRule>
    <cfRule type="cellIs" dxfId="3765" priority="132" operator="between">
      <formula>0.1</formula>
      <formula>10</formula>
    </cfRule>
    <cfRule type="cellIs" dxfId="3764" priority="133" operator="between">
      <formula>10</formula>
      <formula>100</formula>
    </cfRule>
  </conditionalFormatting>
  <conditionalFormatting sqref="W43:W45 Y43:Y45">
    <cfRule type="cellIs" dxfId="3763" priority="118" operator="between">
      <formula>0.01</formula>
      <formula>0.1</formula>
    </cfRule>
    <cfRule type="cellIs" dxfId="3762" priority="119" operator="between">
      <formula>0.1</formula>
      <formula>10</formula>
    </cfRule>
    <cfRule type="cellIs" dxfId="3761" priority="120" operator="between">
      <formula>10</formula>
      <formula>100</formula>
    </cfRule>
  </conditionalFormatting>
  <conditionalFormatting sqref="W43:W45">
    <cfRule type="cellIs" dxfId="3760" priority="114" operator="equal">
      <formula>0</formula>
    </cfRule>
    <cfRule type="cellIs" dxfId="3759" priority="115" operator="lessThan">
      <formula>0.01</formula>
    </cfRule>
  </conditionalFormatting>
  <conditionalFormatting sqref="W43:W45 Y43:Y45">
    <cfRule type="cellIs" dxfId="3758" priority="107" operator="greaterThan">
      <formula>100</formula>
    </cfRule>
  </conditionalFormatting>
  <conditionalFormatting sqref="X43:X45">
    <cfRule type="cellIs" dxfId="3757" priority="101" operator="greaterThan">
      <formula>100</formula>
    </cfRule>
    <cfRule type="cellIs" dxfId="3756" priority="102" operator="equal">
      <formula>0</formula>
    </cfRule>
    <cfRule type="cellIs" dxfId="3755" priority="103" operator="lessThan">
      <formula>0.01</formula>
    </cfRule>
    <cfRule type="cellIs" dxfId="3754" priority="104" operator="between">
      <formula>0.01</formula>
      <formula>0.1</formula>
    </cfRule>
    <cfRule type="cellIs" dxfId="3753" priority="105" operator="between">
      <formula>0.1</formula>
      <formula>10</formula>
    </cfRule>
    <cfRule type="cellIs" dxfId="3752" priority="106" operator="between">
      <formula>10</formula>
      <formula>100</formula>
    </cfRule>
  </conditionalFormatting>
  <conditionalFormatting sqref="Y43:Y45">
    <cfRule type="cellIs" dxfId="3751" priority="116" operator="equal">
      <formula>0</formula>
    </cfRule>
    <cfRule type="cellIs" dxfId="3750" priority="117" operator="lessThan">
      <formula>0.01</formula>
    </cfRule>
  </conditionalFormatting>
  <conditionalFormatting sqref="Z43:Z45">
    <cfRule type="cellIs" dxfId="3749" priority="108" operator="greaterThan">
      <formula>100</formula>
    </cfRule>
    <cfRule type="cellIs" dxfId="3748" priority="109" operator="equal">
      <formula>0</formula>
    </cfRule>
    <cfRule type="cellIs" dxfId="3747" priority="110" operator="lessThan">
      <formula>0.01</formula>
    </cfRule>
    <cfRule type="cellIs" dxfId="3746" priority="111" operator="between">
      <formula>0.01</formula>
      <formula>0.1</formula>
    </cfRule>
    <cfRule type="cellIs" dxfId="3745" priority="112" operator="between">
      <formula>0.1</formula>
      <formula>10</formula>
    </cfRule>
    <cfRule type="cellIs" dxfId="3744" priority="113" operator="between">
      <formula>10</formula>
      <formula>100</formula>
    </cfRule>
  </conditionalFormatting>
  <conditionalFormatting sqref="W47 Y47">
    <cfRule type="cellIs" dxfId="3743" priority="98" operator="between">
      <formula>0.01</formula>
      <formula>0.1</formula>
    </cfRule>
    <cfRule type="cellIs" dxfId="3742" priority="99" operator="between">
      <formula>0.1</formula>
      <formula>10</formula>
    </cfRule>
    <cfRule type="cellIs" dxfId="3741" priority="100" operator="between">
      <formula>10</formula>
      <formula>100</formula>
    </cfRule>
  </conditionalFormatting>
  <conditionalFormatting sqref="W47">
    <cfRule type="cellIs" dxfId="3740" priority="94" operator="equal">
      <formula>0</formula>
    </cfRule>
    <cfRule type="cellIs" dxfId="3739" priority="95" operator="lessThan">
      <formula>0.01</formula>
    </cfRule>
  </conditionalFormatting>
  <conditionalFormatting sqref="W47 Y47">
    <cfRule type="cellIs" dxfId="3738" priority="87" operator="greaterThan">
      <formula>100</formula>
    </cfRule>
  </conditionalFormatting>
  <conditionalFormatting sqref="X47">
    <cfRule type="cellIs" dxfId="3737" priority="81" operator="greaterThan">
      <formula>100</formula>
    </cfRule>
    <cfRule type="cellIs" dxfId="3736" priority="82" operator="equal">
      <formula>0</formula>
    </cfRule>
    <cfRule type="cellIs" dxfId="3735" priority="83" operator="lessThan">
      <formula>0.01</formula>
    </cfRule>
    <cfRule type="cellIs" dxfId="3734" priority="84" operator="between">
      <formula>0.01</formula>
      <formula>0.1</formula>
    </cfRule>
    <cfRule type="cellIs" dxfId="3733" priority="85" operator="between">
      <formula>0.1</formula>
      <formula>10</formula>
    </cfRule>
    <cfRule type="cellIs" dxfId="3732" priority="86" operator="between">
      <formula>10</formula>
      <formula>100</formula>
    </cfRule>
  </conditionalFormatting>
  <conditionalFormatting sqref="Y47">
    <cfRule type="cellIs" dxfId="3731" priority="96" operator="equal">
      <formula>0</formula>
    </cfRule>
    <cfRule type="cellIs" dxfId="3730" priority="97" operator="lessThan">
      <formula>0.01</formula>
    </cfRule>
  </conditionalFormatting>
  <conditionalFormatting sqref="Z47">
    <cfRule type="cellIs" dxfId="3729" priority="88" operator="greaterThan">
      <formula>100</formula>
    </cfRule>
    <cfRule type="cellIs" dxfId="3728" priority="89" operator="equal">
      <formula>0</formula>
    </cfRule>
    <cfRule type="cellIs" dxfId="3727" priority="90" operator="lessThan">
      <formula>0.01</formula>
    </cfRule>
    <cfRule type="cellIs" dxfId="3726" priority="91" operator="between">
      <formula>0.01</formula>
      <formula>0.1</formula>
    </cfRule>
    <cfRule type="cellIs" dxfId="3725" priority="92" operator="between">
      <formula>0.1</formula>
      <formula>10</formula>
    </cfRule>
    <cfRule type="cellIs" dxfId="3724" priority="93" operator="between">
      <formula>10</formula>
      <formula>100</formula>
    </cfRule>
  </conditionalFormatting>
  <conditionalFormatting sqref="K10:K26 M10:M26">
    <cfRule type="cellIs" dxfId="3723" priority="78" operator="between">
      <formula>0.01</formula>
      <formula>0.1</formula>
    </cfRule>
    <cfRule type="cellIs" dxfId="3722" priority="79" operator="between">
      <formula>0.1</formula>
      <formula>10</formula>
    </cfRule>
    <cfRule type="cellIs" dxfId="3721" priority="80" operator="between">
      <formula>10</formula>
      <formula>100</formula>
    </cfRule>
  </conditionalFormatting>
  <conditionalFormatting sqref="K10:K26">
    <cfRule type="cellIs" dxfId="3720" priority="74" operator="equal">
      <formula>0</formula>
    </cfRule>
    <cfRule type="cellIs" dxfId="3719" priority="75" operator="lessThan">
      <formula>0.01</formula>
    </cfRule>
  </conditionalFormatting>
  <conditionalFormatting sqref="K10:K26 M10:M26">
    <cfRule type="cellIs" dxfId="3718" priority="67" operator="greaterThan">
      <formula>100</formula>
    </cfRule>
  </conditionalFormatting>
  <conditionalFormatting sqref="L10:L26">
    <cfRule type="cellIs" dxfId="3717" priority="61" operator="greaterThan">
      <formula>100</formula>
    </cfRule>
    <cfRule type="cellIs" dxfId="3716" priority="62" operator="equal">
      <formula>0</formula>
    </cfRule>
    <cfRule type="cellIs" dxfId="3715" priority="63" operator="lessThan">
      <formula>0.01</formula>
    </cfRule>
    <cfRule type="cellIs" dxfId="3714" priority="64" operator="between">
      <formula>0.01</formula>
      <formula>0.1</formula>
    </cfRule>
    <cfRule type="cellIs" dxfId="3713" priority="65" operator="between">
      <formula>0.1</formula>
      <formula>10</formula>
    </cfRule>
    <cfRule type="cellIs" dxfId="3712" priority="66" operator="between">
      <formula>10</formula>
      <formula>100</formula>
    </cfRule>
  </conditionalFormatting>
  <conditionalFormatting sqref="M10:M26">
    <cfRule type="cellIs" dxfId="3711" priority="76" operator="equal">
      <formula>0</formula>
    </cfRule>
    <cfRule type="cellIs" dxfId="3710" priority="77" operator="lessThan">
      <formula>0.01</formula>
    </cfRule>
  </conditionalFormatting>
  <conditionalFormatting sqref="N10:N26">
    <cfRule type="cellIs" dxfId="3709" priority="68" operator="greaterThan">
      <formula>100</formula>
    </cfRule>
    <cfRule type="cellIs" dxfId="3708" priority="69" operator="equal">
      <formula>0</formula>
    </cfRule>
    <cfRule type="cellIs" dxfId="3707" priority="70" operator="lessThan">
      <formula>0.01</formula>
    </cfRule>
    <cfRule type="cellIs" dxfId="3706" priority="71" operator="between">
      <formula>0.01</formula>
      <formula>0.1</formula>
    </cfRule>
    <cfRule type="cellIs" dxfId="3705" priority="72" operator="between">
      <formula>0.1</formula>
      <formula>10</formula>
    </cfRule>
    <cfRule type="cellIs" dxfId="3704" priority="73" operator="between">
      <formula>10</formula>
      <formula>100</formula>
    </cfRule>
  </conditionalFormatting>
  <conditionalFormatting sqref="O10:O26 Q10:Q26">
    <cfRule type="cellIs" dxfId="3703" priority="58" operator="between">
      <formula>0.01</formula>
      <formula>0.1</formula>
    </cfRule>
    <cfRule type="cellIs" dxfId="3702" priority="59" operator="between">
      <formula>0.1</formula>
      <formula>10</formula>
    </cfRule>
    <cfRule type="cellIs" dxfId="3701" priority="60" operator="between">
      <formula>10</formula>
      <formula>100</formula>
    </cfRule>
  </conditionalFormatting>
  <conditionalFormatting sqref="O10:O26">
    <cfRule type="cellIs" dxfId="3700" priority="54" operator="equal">
      <formula>0</formula>
    </cfRule>
    <cfRule type="cellIs" dxfId="3699" priority="55" operator="lessThan">
      <formula>0.01</formula>
    </cfRule>
  </conditionalFormatting>
  <conditionalFormatting sqref="O10:O26 Q10:Q26">
    <cfRule type="cellIs" dxfId="3698" priority="47" operator="greaterThan">
      <formula>100</formula>
    </cfRule>
  </conditionalFormatting>
  <conditionalFormatting sqref="P10:P26">
    <cfRule type="cellIs" dxfId="3697" priority="41" operator="greaterThan">
      <formula>100</formula>
    </cfRule>
    <cfRule type="cellIs" dxfId="3696" priority="42" operator="equal">
      <formula>0</formula>
    </cfRule>
    <cfRule type="cellIs" dxfId="3695" priority="43" operator="lessThan">
      <formula>0.01</formula>
    </cfRule>
    <cfRule type="cellIs" dxfId="3694" priority="44" operator="between">
      <formula>0.01</formula>
      <formula>0.1</formula>
    </cfRule>
    <cfRule type="cellIs" dxfId="3693" priority="45" operator="between">
      <formula>0.1</formula>
      <formula>10</formula>
    </cfRule>
    <cfRule type="cellIs" dxfId="3692" priority="46" operator="between">
      <formula>10</formula>
      <formula>100</formula>
    </cfRule>
  </conditionalFormatting>
  <conditionalFormatting sqref="Q10:Q26">
    <cfRule type="cellIs" dxfId="3691" priority="56" operator="equal">
      <formula>0</formula>
    </cfRule>
    <cfRule type="cellIs" dxfId="3690" priority="57" operator="lessThan">
      <formula>0.01</formula>
    </cfRule>
  </conditionalFormatting>
  <conditionalFormatting sqref="R10:R26">
    <cfRule type="cellIs" dxfId="3689" priority="48" operator="greaterThan">
      <formula>100</formula>
    </cfRule>
    <cfRule type="cellIs" dxfId="3688" priority="49" operator="equal">
      <formula>0</formula>
    </cfRule>
    <cfRule type="cellIs" dxfId="3687" priority="50" operator="lessThan">
      <formula>0.01</formula>
    </cfRule>
    <cfRule type="cellIs" dxfId="3686" priority="51" operator="between">
      <formula>0.01</formula>
      <formula>0.1</formula>
    </cfRule>
    <cfRule type="cellIs" dxfId="3685" priority="52" operator="between">
      <formula>0.1</formula>
      <formula>10</formula>
    </cfRule>
    <cfRule type="cellIs" dxfId="3684" priority="53" operator="between">
      <formula>10</formula>
      <formula>100</formula>
    </cfRule>
  </conditionalFormatting>
  <conditionalFormatting sqref="S10:S26 U10:U26">
    <cfRule type="cellIs" dxfId="3683" priority="38" operator="between">
      <formula>0.01</formula>
      <formula>0.1</formula>
    </cfRule>
    <cfRule type="cellIs" dxfId="3682" priority="39" operator="between">
      <formula>0.1</formula>
      <formula>10</formula>
    </cfRule>
    <cfRule type="cellIs" dxfId="3681" priority="40" operator="between">
      <formula>10</formula>
      <formula>100</formula>
    </cfRule>
  </conditionalFormatting>
  <conditionalFormatting sqref="S10:S26">
    <cfRule type="cellIs" dxfId="3680" priority="34" operator="equal">
      <formula>0</formula>
    </cfRule>
    <cfRule type="cellIs" dxfId="3679" priority="35" operator="lessThan">
      <formula>0.01</formula>
    </cfRule>
  </conditionalFormatting>
  <conditionalFormatting sqref="S10:S26 U10:U26">
    <cfRule type="cellIs" dxfId="3678" priority="27" operator="greaterThan">
      <formula>100</formula>
    </cfRule>
  </conditionalFormatting>
  <conditionalFormatting sqref="T10:T26">
    <cfRule type="cellIs" dxfId="3677" priority="21" operator="greaterThan">
      <formula>100</formula>
    </cfRule>
    <cfRule type="cellIs" dxfId="3676" priority="22" operator="equal">
      <formula>0</formula>
    </cfRule>
    <cfRule type="cellIs" dxfId="3675" priority="23" operator="lessThan">
      <formula>0.01</formula>
    </cfRule>
    <cfRule type="cellIs" dxfId="3674" priority="24" operator="between">
      <formula>0.01</formula>
      <formula>0.1</formula>
    </cfRule>
    <cfRule type="cellIs" dxfId="3673" priority="25" operator="between">
      <formula>0.1</formula>
      <formula>10</formula>
    </cfRule>
    <cfRule type="cellIs" dxfId="3672" priority="26" operator="between">
      <formula>10</formula>
      <formula>100</formula>
    </cfRule>
  </conditionalFormatting>
  <conditionalFormatting sqref="U10:U26">
    <cfRule type="cellIs" dxfId="3671" priority="36" operator="equal">
      <formula>0</formula>
    </cfRule>
    <cfRule type="cellIs" dxfId="3670" priority="37" operator="lessThan">
      <formula>0.01</formula>
    </cfRule>
  </conditionalFormatting>
  <conditionalFormatting sqref="V10:V26">
    <cfRule type="cellIs" dxfId="3669" priority="28" operator="greaterThan">
      <formula>100</formula>
    </cfRule>
    <cfRule type="cellIs" dxfId="3668" priority="29" operator="equal">
      <formula>0</formula>
    </cfRule>
    <cfRule type="cellIs" dxfId="3667" priority="30" operator="lessThan">
      <formula>0.01</formula>
    </cfRule>
    <cfRule type="cellIs" dxfId="3666" priority="31" operator="between">
      <formula>0.01</formula>
      <formula>0.1</formula>
    </cfRule>
    <cfRule type="cellIs" dxfId="3665" priority="32" operator="between">
      <formula>0.1</formula>
      <formula>10</formula>
    </cfRule>
    <cfRule type="cellIs" dxfId="3664" priority="33" operator="between">
      <formula>10</formula>
      <formula>100</formula>
    </cfRule>
  </conditionalFormatting>
  <conditionalFormatting sqref="W10:W26 Y10:Y26">
    <cfRule type="cellIs" dxfId="3663" priority="18" operator="between">
      <formula>0.01</formula>
      <formula>0.1</formula>
    </cfRule>
    <cfRule type="cellIs" dxfId="3662" priority="19" operator="between">
      <formula>0.1</formula>
      <formula>10</formula>
    </cfRule>
    <cfRule type="cellIs" dxfId="3661" priority="20" operator="between">
      <formula>10</formula>
      <formula>100</formula>
    </cfRule>
  </conditionalFormatting>
  <conditionalFormatting sqref="W10:W26">
    <cfRule type="cellIs" dxfId="3660" priority="14" operator="equal">
      <formula>0</formula>
    </cfRule>
    <cfRule type="cellIs" dxfId="3659" priority="15" operator="lessThan">
      <formula>0.01</formula>
    </cfRule>
  </conditionalFormatting>
  <conditionalFormatting sqref="W10:W26 Y10:Y26">
    <cfRule type="cellIs" dxfId="3658" priority="7" operator="greaterThan">
      <formula>100</formula>
    </cfRule>
  </conditionalFormatting>
  <conditionalFormatting sqref="X10:X26">
    <cfRule type="cellIs" dxfId="3657" priority="1" operator="greaterThan">
      <formula>100</formula>
    </cfRule>
    <cfRule type="cellIs" dxfId="3656" priority="2" operator="equal">
      <formula>0</formula>
    </cfRule>
    <cfRule type="cellIs" dxfId="3655" priority="3" operator="lessThan">
      <formula>0.01</formula>
    </cfRule>
    <cfRule type="cellIs" dxfId="3654" priority="4" operator="between">
      <formula>0.01</formula>
      <formula>0.1</formula>
    </cfRule>
    <cfRule type="cellIs" dxfId="3653" priority="5" operator="between">
      <formula>0.1</formula>
      <formula>10</formula>
    </cfRule>
    <cfRule type="cellIs" dxfId="3652" priority="6" operator="between">
      <formula>10</formula>
      <formula>100</formula>
    </cfRule>
  </conditionalFormatting>
  <conditionalFormatting sqref="Y10:Y26">
    <cfRule type="cellIs" dxfId="3651" priority="16" operator="equal">
      <formula>0</formula>
    </cfRule>
    <cfRule type="cellIs" dxfId="3650" priority="17" operator="lessThan">
      <formula>0.01</formula>
    </cfRule>
  </conditionalFormatting>
  <conditionalFormatting sqref="Z10:Z26">
    <cfRule type="cellIs" dxfId="3649" priority="8" operator="greaterThan">
      <formula>100</formula>
    </cfRule>
    <cfRule type="cellIs" dxfId="3648" priority="9" operator="equal">
      <formula>0</formula>
    </cfRule>
    <cfRule type="cellIs" dxfId="3647" priority="10" operator="lessThan">
      <formula>0.01</formula>
    </cfRule>
    <cfRule type="cellIs" dxfId="3646" priority="11" operator="between">
      <formula>0.01</formula>
      <formula>0.1</formula>
    </cfRule>
    <cfRule type="cellIs" dxfId="3645" priority="12" operator="between">
      <formula>0.1</formula>
      <formula>10</formula>
    </cfRule>
    <cfRule type="cellIs" dxfId="3644" priority="13" operator="between">
      <formula>10</formula>
      <formula>100</formula>
    </cfRule>
  </conditionalFormatting>
  <pageMargins left="0.7" right="0.7" top="0.75" bottom="0.75" header="0.3" footer="0.3"/>
  <pageSetup scale="53" orientation="portrait" r:id="rId1"/>
  <headerFooter>
    <oddHeader>&amp;R&amp;G</oddHeader>
    <oddFooter>&amp;L&amp;"Century Gothic,Regular"&amp;6© 2023 Maul Foster &amp; Alongi, Inc.
 M1716.02, &amp;D, &amp;F&amp;R&amp;"Century Gothic,Regular"&amp;6&amp;P of &amp;N</oddFooter>
  </headerFooter>
  <customProperties>
    <customPr name="_pios_id" r:id="rId2"/>
  </customProperties>
  <ignoredErrors>
    <ignoredError sqref="G34:Z34" formula="1"/>
  </ignoredErrors>
  <legacyDrawingHF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D20178CB431FBB44BA390DFB7A67DCC0" ma:contentTypeVersion="16" ma:contentTypeDescription="Create a new document." ma:contentTypeScope="" ma:versionID="cf280a4bc12a5bbeea6c142ee8a532dc">
  <xsd:schema xmlns:xsd="http://www.w3.org/2001/XMLSchema" xmlns:xs="http://www.w3.org/2001/XMLSchema" xmlns:p="http://schemas.microsoft.com/office/2006/metadata/properties" xmlns:ns2="6076d197-b432-4a89-8b9d-b97676e775aa" xmlns:ns3="3f71e46e-dbdb-4936-a808-49fb891fc3e2" targetNamespace="http://schemas.microsoft.com/office/2006/metadata/properties" ma:root="true" ma:fieldsID="6d6c697508c4af6479fdf8947031f386" ns2:_="" ns3:_="">
    <xsd:import namespace="6076d197-b432-4a89-8b9d-b97676e775aa"/>
    <xsd:import namespace="3f71e46e-dbdb-4936-a808-49fb891fc3e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SearchProperties" minOccurs="0"/>
                <xsd:element ref="ns2:MediaServiceLocation" minOccurs="0"/>
                <xsd:element ref="ns2:MediaLengthInSeconds" minOccurs="0"/>
                <xsd:element ref="ns2:CAOProjectManag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076d197-b432-4a89-8b9d-b97676e775a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3bc13bb2-4050-4808-9050-3ebd68b2d7b0"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ServiceLocation" ma:index="21" nillable="true" ma:displayName="Location" ma:indexed="true" ma:internalName="MediaServiceLocatio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CAOProjectManager" ma:index="23" nillable="true" ma:displayName="CAO Project Manager" ma:format="Dropdown" ma:list="UserInfo" ma:SharePointGroup="0" ma:internalName="CAOProjectManag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3f71e46e-dbdb-4936-a808-49fb891fc3e2"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5" nillable="true" ma:displayName="Taxonomy Catch All Column" ma:hidden="true" ma:list="{0e011eb3-e583-4599-8d5f-56a0dc63b001}" ma:internalName="TaxCatchAll" ma:showField="CatchAllData" ma:web="3f71e46e-dbdb-4936-a808-49fb891fc3e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CAOProjectManager xmlns="6076d197-b432-4a89-8b9d-b97676e775aa">
      <UserInfo>
        <DisplayName/>
        <AccountId xsi:nil="true"/>
        <AccountType/>
      </UserInfo>
    </CAOProjectManager>
    <TaxCatchAll xmlns="3f71e46e-dbdb-4936-a808-49fb891fc3e2" xsi:nil="true"/>
    <lcf76f155ced4ddcb4097134ff3c332f xmlns="6076d197-b432-4a89-8b9d-b97676e775aa">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6B8C947F-8D9D-4E1D-A5A6-E95FBB534B19}">
  <ds:schemaRefs>
    <ds:schemaRef ds:uri="http://schemas.microsoft.com/sharepoint/v3/contenttype/forms"/>
  </ds:schemaRefs>
</ds:datastoreItem>
</file>

<file path=customXml/itemProps2.xml><?xml version="1.0" encoding="utf-8"?>
<ds:datastoreItem xmlns:ds="http://schemas.openxmlformats.org/officeDocument/2006/customXml" ds:itemID="{DDDA48DF-F42A-4FF6-887A-53C65321E66D}"/>
</file>

<file path=customXml/itemProps3.xml><?xml version="1.0" encoding="utf-8"?>
<ds:datastoreItem xmlns:ds="http://schemas.openxmlformats.org/officeDocument/2006/customXml" ds:itemID="{4E1F2C46-2E4D-491E-AA47-19D7F00FAB24}">
  <ds:schemaRefs>
    <ds:schemaRef ds:uri="http://purl.org/dc/dcmitype/"/>
    <ds:schemaRef ds:uri="http://www.w3.org/XML/1998/namespace"/>
    <ds:schemaRef ds:uri="http://purl.org/dc/elements/1.1/"/>
    <ds:schemaRef ds:uri="http://schemas.microsoft.com/office/2006/metadata/properties"/>
    <ds:schemaRef ds:uri="http://schemas.microsoft.com/office/2006/documentManagement/types"/>
    <ds:schemaRef ds:uri="http://schemas.microsoft.com/office/infopath/2007/PartnerControls"/>
    <ds:schemaRef ds:uri="http://schemas.openxmlformats.org/package/2006/metadata/core-properties"/>
    <ds:schemaRef ds:uri="864fcd12-b8b5-4d06-98e9-aee517b6ddd3"/>
    <ds:schemaRef ds:uri="http://purl.org/dc/terms/"/>
  </ds:schemaRefs>
</ds:datastoreItem>
</file>

<file path=docMetadata/LabelInfo.xml><?xml version="1.0" encoding="utf-8"?>
<clbl:labelList xmlns:clbl="http://schemas.microsoft.com/office/2020/mipLabelMetadata">
  <clbl:label id="{46c98d88-e344-4ed4-8496-4ed7712e255d}" enabled="0" method="" siteId="{46c98d88-e344-4ed4-8496-4ed7712e255d}" removed="1"/>
  <clbl:label id="{db79d039-fcd0-4045-9c78-4cfb2eba0904}" enabled="1" method="Privileged" siteId="{aa3f6932-fa7c-47b4-a0ce-a598cad161cf}"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7</vt:i4>
      </vt:variant>
    </vt:vector>
  </HeadingPairs>
  <TitlesOfParts>
    <vt:vector size="14" baseType="lpstr">
      <vt:lpstr>Input_EGEN</vt:lpstr>
      <vt:lpstr>EGEN_DPF_a_RONLER</vt:lpstr>
      <vt:lpstr>EGEN_DPF_b_RONLER</vt:lpstr>
      <vt:lpstr>EGENnoDPF_a_RONLER</vt:lpstr>
      <vt:lpstr>EGENnoDPF_b_RONLER</vt:lpstr>
      <vt:lpstr>FirePump_RONLER</vt:lpstr>
      <vt:lpstr>EGEN_ALOHA</vt:lpstr>
      <vt:lpstr>EGEN_ALOHA!Print_Area</vt:lpstr>
      <vt:lpstr>EGEN_DPF_a_RONLER!Print_Area</vt:lpstr>
      <vt:lpstr>EGEN_DPF_b_RONLER!Print_Area</vt:lpstr>
      <vt:lpstr>EGENnoDPF_a_RONLER!Print_Area</vt:lpstr>
      <vt:lpstr>EGENnoDPF_b_RONLER!Print_Area</vt:lpstr>
      <vt:lpstr>FirePump_RONLER!Print_Area</vt:lpstr>
      <vt:lpstr>Input_EGEN!Print_Area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Leslie Riley</dc:creator>
  <cp:keywords/>
  <dc:description/>
  <cp:lastModifiedBy>Glass, Ruth</cp:lastModifiedBy>
  <cp:revision/>
  <dcterms:created xsi:type="dcterms:W3CDTF">2023-08-01T18:56:43Z</dcterms:created>
  <dcterms:modified xsi:type="dcterms:W3CDTF">2026-02-13T22:51:26Z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0x010100D20178CB431FBB44BA390DFB7A67DCC0</vt:lpwstr>
  </property>
  <property fmtid="{D5CDD505-2E9C-101B-9397-08002B2CF9AE}" pid="3" name="Order">
    <vt:r8>1800</vt:r8>
  </property>
  <property fmtid="{D5CDD505-2E9C-101B-9397-08002B2CF9AE}" pid="4" name="_dlc_DocIdItemGuid">
    <vt:lpwstr>b54619a5-fc38-49d8-b495-a63fb0e3bda6</vt:lpwstr>
  </property>
  <property fmtid="{D5CDD505-2E9C-101B-9397-08002B2CF9AE}" pid="5" name="MediaServiceImageTags">
    <vt:lpwstr/>
  </property>
  <property fmtid="{D5CDD505-2E9C-101B-9397-08002B2CF9AE}" pid="6" name="Peak">
    <vt:bool>false</vt:bool>
  </property>
  <property fmtid="{D5CDD505-2E9C-101B-9397-08002B2CF9AE}" pid="7" name="Active">
    <vt:bool>true</vt:bool>
  </property>
  <property fmtid="{D5CDD505-2E9C-101B-9397-08002B2CF9AE}" pid="8" name="Priority">
    <vt:lpwstr>(2) Normal</vt:lpwstr>
  </property>
  <property fmtid="{D5CDD505-2E9C-101B-9397-08002B2CF9AE}" pid="9" name="TaskStatus">
    <vt:lpwstr>Not Started</vt:lpwstr>
  </property>
  <property fmtid="{D5CDD505-2E9C-101B-9397-08002B2CF9AE}" pid="10" name="AssignedTo">
    <vt:lpwstr/>
  </property>
</Properties>
</file>