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stateoforegon-my.sharepoint.com/personal/emil_hnidey_deq_oregon_gov/Documents/Desktop/CAO/"/>
    </mc:Choice>
  </mc:AlternateContent>
  <xr:revisionPtr revIDLastSave="4" documentId="8_{250B47AF-3F8D-4FB9-904D-3D8B0269983B}" xr6:coauthVersionLast="47" xr6:coauthVersionMax="47" xr10:uidLastSave="{93441728-E864-4B1B-A995-86B853F1367F}"/>
  <bookViews>
    <workbookView xWindow="-120" yWindow="-120" windowWidth="29040" windowHeight="15720" xr2:uid="{62B9A044-899C-474F-BA8C-93933902E674}"/>
  </bookViews>
  <sheets>
    <sheet name="1. Information" sheetId="5" r:id="rId1"/>
    <sheet name="2. Appendix to PL" sheetId="1" r:id="rId2"/>
  </sheets>
  <externalReferences>
    <externalReference r:id="rId3"/>
    <externalReference r:id="rId4"/>
  </externalReferences>
  <definedNames>
    <definedName name="_xlnm._FilterDatabase" localSheetId="1" hidden="1">'2. Appendix to PL'!$A$7:$K$813</definedName>
    <definedName name="AFs">'[1]3. Adjustment Factors'!$B$4:$P$381</definedName>
    <definedName name="childNRAFc">#REF!</definedName>
    <definedName name="childNRAFnc">#REF!</definedName>
    <definedName name="L_MPAF_Cnr">[2]Lookup!$R$2:$R$7</definedName>
    <definedName name="L_MPAF_Cr">[2]Lookup!$Q$2:$Q$9</definedName>
    <definedName name="L_MPAF_NCnr">[2]Lookup!$T$2:$T$10</definedName>
    <definedName name="L_MPAF_NCr">[2]Lookup!$S$2:$S$10</definedName>
    <definedName name="RBCs">'[1]4. Proposed RBCs'!$B$3:$R$380</definedName>
    <definedName name="TRVs">'[1]2. Proposed TRVs'!$B$3:$K$379</definedName>
    <definedName name="workNRAFc">#REF!</definedName>
    <definedName name="workNRAFn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01" i="1" l="1"/>
  <c r="I798" i="1"/>
  <c r="I797" i="1"/>
  <c r="I729" i="1"/>
  <c r="I444" i="1"/>
  <c r="I443" i="1"/>
  <c r="I438" i="1"/>
  <c r="I434" i="1"/>
  <c r="I351" i="1"/>
  <c r="I294" i="1"/>
  <c r="I194" i="1"/>
  <c r="I193" i="1"/>
  <c r="I191" i="1"/>
  <c r="I179" i="1"/>
  <c r="I151" i="1"/>
  <c r="I150" i="1"/>
  <c r="I42" i="1"/>
  <c r="I41" i="1"/>
  <c r="I23" i="1"/>
</calcChain>
</file>

<file path=xl/sharedStrings.xml><?xml version="1.0" encoding="utf-8"?>
<sst xmlns="http://schemas.openxmlformats.org/spreadsheetml/2006/main" count="4009" uniqueCount="1910">
  <si>
    <t>Purpose</t>
  </si>
  <si>
    <t>The Appendix Workbook to the Priority List is a tool to assist DEQ staff and external parties with implementing the updated Priority List to report TAC emissions. It is an un-consolidated reference to clarify emissions reporting by expanding on the reportable compounds and groups and by connecting essential TAC-specific information to be used in a risk assessment.</t>
  </si>
  <si>
    <t>Related Resources</t>
  </si>
  <si>
    <t>Toxic Air Contaminant (TAC) Review and Update Rulemaking</t>
  </si>
  <si>
    <t>Link to OAR 340-247-8010 Table 1</t>
  </si>
  <si>
    <t>Link to Priority List Supporting Document</t>
  </si>
  <si>
    <t>Explanation of Columns</t>
  </si>
  <si>
    <t>All columns can be filtered or searched based on user need.</t>
  </si>
  <si>
    <t>Column Header</t>
  </si>
  <si>
    <t>Description</t>
  </si>
  <si>
    <t>Display Order</t>
  </si>
  <si>
    <t>This column allows the user to sort on other fields and return to the same starting list</t>
  </si>
  <si>
    <t>DEQ ID</t>
  </si>
  <si>
    <t>DEQ Sequence ID is the DEQ-assigned identifier for each TAC and row. This column should not be used to order TACs.</t>
  </si>
  <si>
    <t>TRV Status</t>
  </si>
  <si>
    <t>Display in PL (Y/N)</t>
  </si>
  <si>
    <t xml:space="preserve">Identifies Y/N if the TAC is displayed as it appears in the Priority List in rule </t>
  </si>
  <si>
    <t>CAS RN</t>
  </si>
  <si>
    <t>Chemical Abstract Service Registration Number, or DEQ ID if there is no CAS RN. Some group headers are NULL. In such instances, chemical compounds that fall within the group must be identified.</t>
  </si>
  <si>
    <t>Chemical Name</t>
  </si>
  <si>
    <t>Toxic Air Contaminant name, common abbreviations in parentheses ( ) and common name in braces { }</t>
  </si>
  <si>
    <t>Group</t>
  </si>
  <si>
    <t xml:space="preserve">Chemical grouping and families to facilitate searching grouped TACs </t>
  </si>
  <si>
    <t>RBC Map</t>
  </si>
  <si>
    <t>DEQ ID of TAC with an applicable RBC, including RBC maps for grouped TACs</t>
  </si>
  <si>
    <t>MW Correction</t>
  </si>
  <si>
    <t>Molecular weight fraction of the target inorganic element in the compound</t>
  </si>
  <si>
    <t>Notes</t>
  </si>
  <si>
    <t>Clarification notes for some TACs</t>
  </si>
  <si>
    <t>Year Added</t>
  </si>
  <si>
    <t>Rulemaking year the TAC was added to the Priority reporting list. Also includes chemical attributed to a priority list TAC, for example 'and compound' metals.</t>
  </si>
  <si>
    <t>Notes Legend</t>
  </si>
  <si>
    <t xml:space="preserve">Some TACs require clarifications on what or how to report. </t>
  </si>
  <si>
    <t>Note</t>
  </si>
  <si>
    <t>Text of Note</t>
  </si>
  <si>
    <t>Group header, for which chemical compounds that fall within this group must be identified.</t>
  </si>
  <si>
    <t>Non-metal chemicals designated with "and inorganic compounds" should be reported as the sum of all forms of the chemical, expressed as the inorganic reportable component.</t>
  </si>
  <si>
    <t>Metals and metalloids designated with "and inorganic compounds" should be reported as the sum of all forms of the metal, expressed as the inorganic reportable element.</t>
  </si>
  <si>
    <t>Metals designated with "and compounds" should be reported as the sum of all forms of the metal, expressed as the reportable element.</t>
  </si>
  <si>
    <t>In cases where compounds contain multiple reportable metals, each metal should be reported separately in its elemental form based on its molar ratio (e.g., lead chromate).</t>
  </si>
  <si>
    <t xml:space="preserve">Hexavalent chromium makes up a small fraction of total chromium. CAO will apply a fraction of the total chromium as hexavalent if it hasn't already been parsed into trivalent and hexavalent using supporting documentation. "999" is a placeholder in the MW Correction to indicate a variable fractionation. </t>
  </si>
  <si>
    <t>Estimated losses of diesel vapor fumes.</t>
  </si>
  <si>
    <t xml:space="preserve">Any chemical containing one or more isocyanate functional group, (-NCO). </t>
  </si>
  <si>
    <t xml:space="preserve">TEQ = toxic equivalency quotient, based on 2,3,7,8-tetrachlorodibenzo-p-dioxin toxicity. </t>
  </si>
  <si>
    <t>When available, individual congeners of dioxin-like compounds should be reported instead of groupings.</t>
  </si>
  <si>
    <t>When available, individual PAH compounds should be reported instead of Total PAHs. Total PAH does not include naphthalene or methylnaphthalenes; naphthalene and 1- and 2-methylnaphthalene must be reported separately.</t>
  </si>
  <si>
    <t>PFAS compounds, including their salts and structural isomers, are broadly defined as a class of organic chemicals containing at least one fully fluorinated carbon atom (ORS 459.465 to ORS 459.447; OR SB543, 2023).</t>
  </si>
  <si>
    <t>See hydrogen chloride (DEQ ID 292) for target organ information for boron trichloride</t>
  </si>
  <si>
    <t>See cobalt, insoluble (DEQ ID 146)  for target organ information for cobalt, soluble</t>
  </si>
  <si>
    <t>See PFOA (DEQ ID 490)  for target organ information for PFOSA</t>
  </si>
  <si>
    <t>See ethyl benzene (DEQ ID 229) for target organ information for n-propylbenzene</t>
  </si>
  <si>
    <t>Appendix to the Priority List of Toxic Air Contaminants</t>
  </si>
  <si>
    <t>Last updated 11/6/2025</t>
  </si>
  <si>
    <t>Display in PL</t>
  </si>
  <si>
    <t>Year added</t>
  </si>
  <si>
    <t>Y</t>
  </si>
  <si>
    <t>75-07-0</t>
  </si>
  <si>
    <t>Acetaldehyde</t>
  </si>
  <si>
    <t>60-35-5</t>
  </si>
  <si>
    <t>Acetamide</t>
  </si>
  <si>
    <t>67-64-1</t>
  </si>
  <si>
    <t>Acetone</t>
  </si>
  <si>
    <t>75-05-8</t>
  </si>
  <si>
    <t>Acetonitrile</t>
  </si>
  <si>
    <t>N</t>
  </si>
  <si>
    <t>98-86-2</t>
  </si>
  <si>
    <t>Acetophenone</t>
  </si>
  <si>
    <t>107-02-8</t>
  </si>
  <si>
    <t>Acrolein</t>
  </si>
  <si>
    <t>79-06-1</t>
  </si>
  <si>
    <t>Acrylamide</t>
  </si>
  <si>
    <t>79-10-7</t>
  </si>
  <si>
    <t>Acrylic acid</t>
  </si>
  <si>
    <t>107-13-1</t>
  </si>
  <si>
    <t>Acrylonitrile</t>
  </si>
  <si>
    <t>50-76-0</t>
  </si>
  <si>
    <t>Actinomycin D</t>
  </si>
  <si>
    <t>1000T</t>
  </si>
  <si>
    <t>111-69-3</t>
  </si>
  <si>
    <t>Adiponitrile</t>
  </si>
  <si>
    <t>1596-84-5</t>
  </si>
  <si>
    <t>Alar</t>
  </si>
  <si>
    <t>309-00-2</t>
  </si>
  <si>
    <t>Aldrin</t>
  </si>
  <si>
    <t>107-05-1</t>
  </si>
  <si>
    <t>Allyl chloride</t>
  </si>
  <si>
    <t>7429-90-5</t>
  </si>
  <si>
    <t>Aluminum and compounds</t>
  </si>
  <si>
    <t>o</t>
  </si>
  <si>
    <t>1344-28-1</t>
  </si>
  <si>
    <t>Aluminum oxide (fibrous forms)</t>
  </si>
  <si>
    <t>Aluminum</t>
  </si>
  <si>
    <t>97-56-3</t>
  </si>
  <si>
    <t>92-67-1</t>
  </si>
  <si>
    <t>4-Aminobiphenyl</t>
  </si>
  <si>
    <t>6109-97-3</t>
  </si>
  <si>
    <t>3-Amino-9-ethylcarbazole hydrochloride</t>
  </si>
  <si>
    <t>82-28-0</t>
  </si>
  <si>
    <t>1-Amino-2-methylanthraquinone {disperse orange}</t>
  </si>
  <si>
    <t>68006-83-7</t>
  </si>
  <si>
    <t>2-Amino-3-methyl-9H pyrido[2,3-b]indole</t>
  </si>
  <si>
    <t>76180-96-6</t>
  </si>
  <si>
    <t>2-Amino-3-methylimidazo-[4,5-f]quinoline</t>
  </si>
  <si>
    <t>712-68-5</t>
  </si>
  <si>
    <t>2-Amino-5-(5-nitro-2-furyl)-1,3,4-thiadiazole</t>
  </si>
  <si>
    <t>26148-68-5</t>
  </si>
  <si>
    <t>2-Amino-9H-pyrido[2,3-b]indole</t>
  </si>
  <si>
    <t>61-82-5</t>
  </si>
  <si>
    <t>Amitrole</t>
  </si>
  <si>
    <t>7664-41-7</t>
  </si>
  <si>
    <t>Ammonia</t>
  </si>
  <si>
    <t>7803-63-6</t>
  </si>
  <si>
    <t>Ammonium bisulfate</t>
  </si>
  <si>
    <t>6484-52-2</t>
  </si>
  <si>
    <t>Ammonium nitrate</t>
  </si>
  <si>
    <t>7783-20-2</t>
  </si>
  <si>
    <t>Ammonium sulfate</t>
  </si>
  <si>
    <t>62-53-3</t>
  </si>
  <si>
    <t>Aniline</t>
  </si>
  <si>
    <t>90-04-0</t>
  </si>
  <si>
    <t>134-29-2</t>
  </si>
  <si>
    <t>7440-36-0</t>
  </si>
  <si>
    <t>Antimony and compounds</t>
  </si>
  <si>
    <t>1157T</t>
  </si>
  <si>
    <t>1314-6-9</t>
  </si>
  <si>
    <t>Antimony pentoxide</t>
  </si>
  <si>
    <t>Antimony</t>
  </si>
  <si>
    <t>1309-64-4</t>
  </si>
  <si>
    <t>Antimony trioxide</t>
  </si>
  <si>
    <t>140-57-8</t>
  </si>
  <si>
    <t>Aramite</t>
  </si>
  <si>
    <t>7440-38-2</t>
  </si>
  <si>
    <t>Arsenic and inorganic compounds</t>
  </si>
  <si>
    <t>3</t>
  </si>
  <si>
    <t>1158T</t>
  </si>
  <si>
    <t>7778-39-4</t>
  </si>
  <si>
    <t>Arsenic acid</t>
  </si>
  <si>
    <t>Arsenic</t>
  </si>
  <si>
    <t>1159T</t>
  </si>
  <si>
    <t>1303-28-2</t>
  </si>
  <si>
    <t>Arsenic pentoxide</t>
  </si>
  <si>
    <t>1160T</t>
  </si>
  <si>
    <t>1327-53-3</t>
  </si>
  <si>
    <t>Arsenic trioxide</t>
  </si>
  <si>
    <t>1161T</t>
  </si>
  <si>
    <t>7778-44-1</t>
  </si>
  <si>
    <t>Calcium arsenate</t>
  </si>
  <si>
    <t>1162T</t>
  </si>
  <si>
    <t>1303-00-0</t>
  </si>
  <si>
    <t>Gallium arsenide</t>
  </si>
  <si>
    <t>7784-42-1</t>
  </si>
  <si>
    <t>Arsine</t>
  </si>
  <si>
    <t>1332-21-4</t>
  </si>
  <si>
    <t>Asbestos</t>
  </si>
  <si>
    <t>1163T</t>
  </si>
  <si>
    <t>77536-67-5</t>
  </si>
  <si>
    <t>Actinolite (amphibole asbestos)</t>
  </si>
  <si>
    <t>1164T</t>
  </si>
  <si>
    <t>12172-73-5</t>
  </si>
  <si>
    <t>Amosite (amphibole asbestos)</t>
  </si>
  <si>
    <t>1165T</t>
  </si>
  <si>
    <t>77536-66-4</t>
  </si>
  <si>
    <t>Anthophyllite (amphibole asbestos)</t>
  </si>
  <si>
    <t>1166T</t>
  </si>
  <si>
    <t>12001-29-5</t>
  </si>
  <si>
    <t>Chrysotile (serpentine asbestos)</t>
  </si>
  <si>
    <t>1167T</t>
  </si>
  <si>
    <t>12001-28-4</t>
  </si>
  <si>
    <t>Crocidolite (amphibole asbestos)</t>
  </si>
  <si>
    <t>1168T</t>
  </si>
  <si>
    <t>77536-68-6</t>
  </si>
  <si>
    <t>Tremolite (amphibole asbestos)</t>
  </si>
  <si>
    <t>492-80-8</t>
  </si>
  <si>
    <t>Auramine</t>
  </si>
  <si>
    <t>115-02-6</t>
  </si>
  <si>
    <t>Azaserine</t>
  </si>
  <si>
    <t>446-86-6</t>
  </si>
  <si>
    <t>Azathioprine</t>
  </si>
  <si>
    <t>1001T</t>
  </si>
  <si>
    <t>86-50-0</t>
  </si>
  <si>
    <t>Azinphosmethyl {guthion}</t>
  </si>
  <si>
    <t>52-24-4</t>
  </si>
  <si>
    <t>103-33-3</t>
  </si>
  <si>
    <t>Azobenzene</t>
  </si>
  <si>
    <t>7440-39-3</t>
  </si>
  <si>
    <t>Barium and compounds</t>
  </si>
  <si>
    <t>71-43-2</t>
  </si>
  <si>
    <t>Benzene</t>
  </si>
  <si>
    <t>92-87-5</t>
  </si>
  <si>
    <t>Benzidine (and its salts), including but not limited to:</t>
  </si>
  <si>
    <t>1937-37-7</t>
  </si>
  <si>
    <t>Direct Black 38</t>
  </si>
  <si>
    <t>Benzidine</t>
  </si>
  <si>
    <t>2602-46-2</t>
  </si>
  <si>
    <t>Direct Blue 6</t>
  </si>
  <si>
    <t>16071-86-6</t>
  </si>
  <si>
    <t>Direct Brown 95 (technical grade)</t>
  </si>
  <si>
    <t>1170T</t>
  </si>
  <si>
    <t>612-82-8</t>
  </si>
  <si>
    <t>3,3'-Dimethylbenzidine dihydrochloride</t>
  </si>
  <si>
    <t>271-89-6</t>
  </si>
  <si>
    <t>Benzofuran</t>
  </si>
  <si>
    <t>98-07-7</t>
  </si>
  <si>
    <t>Benzoic trichloride {benzotrichloride}</t>
  </si>
  <si>
    <t>98-88-4</t>
  </si>
  <si>
    <t>Benzoyl chloride</t>
  </si>
  <si>
    <t>94-36-0</t>
  </si>
  <si>
    <t>Benzoyl peroxide</t>
  </si>
  <si>
    <t>100-44-7</t>
  </si>
  <si>
    <t>Benzyl chloride</t>
  </si>
  <si>
    <t>1694-09-3</t>
  </si>
  <si>
    <t>Benzyl Violet 4B</t>
  </si>
  <si>
    <t>7440-41-7</t>
  </si>
  <si>
    <t>Beryllium and compounds</t>
  </si>
  <si>
    <t>13510-49-1</t>
  </si>
  <si>
    <t>Beryllium sulfate</t>
  </si>
  <si>
    <t>Beryllium</t>
  </si>
  <si>
    <t>1304-56-9</t>
  </si>
  <si>
    <t>Beryllium oxide</t>
  </si>
  <si>
    <t>92-52-4</t>
  </si>
  <si>
    <t>Biphenyl</t>
  </si>
  <si>
    <t>1002T</t>
  </si>
  <si>
    <t>10294-34-5</t>
  </si>
  <si>
    <t>Boron trichloride</t>
  </si>
  <si>
    <t>16</t>
  </si>
  <si>
    <t>1171T</t>
  </si>
  <si>
    <t>15541-45-4</t>
  </si>
  <si>
    <t>Bromate</t>
  </si>
  <si>
    <t>7726-95-6</t>
  </si>
  <si>
    <t>Bromine</t>
  </si>
  <si>
    <t>7789-30-2</t>
  </si>
  <si>
    <t>Bromine pentafluoride</t>
  </si>
  <si>
    <t>1003T</t>
  </si>
  <si>
    <t>108-86-1</t>
  </si>
  <si>
    <t>Bromobenzene</t>
  </si>
  <si>
    <t>75-27-4</t>
  </si>
  <si>
    <t>Bromodichloromethane</t>
  </si>
  <si>
    <t>75-25-2</t>
  </si>
  <si>
    <t>Bromoform</t>
  </si>
  <si>
    <t>74-83-9</t>
  </si>
  <si>
    <t>Bromomethane {methyl bromide}</t>
  </si>
  <si>
    <t>106-94-5</t>
  </si>
  <si>
    <t>1-Bromopropane {n-propyl bromide}</t>
  </si>
  <si>
    <t>106-99-0</t>
  </si>
  <si>
    <t>1,3-Butadiene</t>
  </si>
  <si>
    <t>78-93-3</t>
  </si>
  <si>
    <t>2-Butanone {methyl ethyl ketone (MEK)}</t>
  </si>
  <si>
    <t>540-88-5</t>
  </si>
  <si>
    <t>141-32-2</t>
  </si>
  <si>
    <t>Butyl acrylate</t>
  </si>
  <si>
    <t>71-36-3</t>
  </si>
  <si>
    <t>78-92-2</t>
  </si>
  <si>
    <t>75-65-0</t>
  </si>
  <si>
    <t>25013-16-5</t>
  </si>
  <si>
    <t>Butylated hydroxyanisole</t>
  </si>
  <si>
    <t>85-68-7</t>
  </si>
  <si>
    <t>Butyl benzyl phthalate</t>
  </si>
  <si>
    <t>Phthalate</t>
  </si>
  <si>
    <t>3068-88-0</t>
  </si>
  <si>
    <t>569-61-9</t>
  </si>
  <si>
    <t>C.I. Basic Red 9 monohydrochloride</t>
  </si>
  <si>
    <t>7440-43-9</t>
  </si>
  <si>
    <t>Cadmium and compounds</t>
  </si>
  <si>
    <t>1172T</t>
  </si>
  <si>
    <t>10108-64-2</t>
  </si>
  <si>
    <t>Cadmium chloride</t>
  </si>
  <si>
    <t>Cadmium</t>
  </si>
  <si>
    <t>1173T</t>
  </si>
  <si>
    <t>141-00-4</t>
  </si>
  <si>
    <t>Cadmium succinate</t>
  </si>
  <si>
    <t>156-62-7</t>
  </si>
  <si>
    <t>Calcium cyanamide</t>
  </si>
  <si>
    <t>105-60-2</t>
  </si>
  <si>
    <t>Caprolactam</t>
  </si>
  <si>
    <t>2425-06-1</t>
  </si>
  <si>
    <t>Captafol</t>
  </si>
  <si>
    <t>133-06-2</t>
  </si>
  <si>
    <t>Captan</t>
  </si>
  <si>
    <t>Carbon black extracts</t>
  </si>
  <si>
    <t>75-15-0</t>
  </si>
  <si>
    <t>Carbon disulfide</t>
  </si>
  <si>
    <t>56-23-5</t>
  </si>
  <si>
    <t>Carbon tetrachloride</t>
  </si>
  <si>
    <t>463-58-1</t>
  </si>
  <si>
    <t>Carbonyl sulfide</t>
  </si>
  <si>
    <t>9000-07-1</t>
  </si>
  <si>
    <t>Carrageenan (degraded)</t>
  </si>
  <si>
    <t>120-80-9</t>
  </si>
  <si>
    <t>Catechol</t>
  </si>
  <si>
    <t>1006T</t>
  </si>
  <si>
    <t>1306-38-3</t>
  </si>
  <si>
    <t>Cerium oxide</t>
  </si>
  <si>
    <t>133-90-4</t>
  </si>
  <si>
    <t>Chloramben</t>
  </si>
  <si>
    <t>305-03-3</t>
  </si>
  <si>
    <t>Chlorambucil</t>
  </si>
  <si>
    <t>57-74-9</t>
  </si>
  <si>
    <t>Chlordane</t>
  </si>
  <si>
    <t>1268T</t>
  </si>
  <si>
    <t>12789-03-6</t>
  </si>
  <si>
    <t>Chlordane, technical</t>
  </si>
  <si>
    <t>143-50-0</t>
  </si>
  <si>
    <t>Chlordecone</t>
  </si>
  <si>
    <t>115-28-6</t>
  </si>
  <si>
    <t>Chlorendic acid</t>
  </si>
  <si>
    <t>108171-26-2</t>
  </si>
  <si>
    <t>Chlorinated paraffins</t>
  </si>
  <si>
    <t>7782-50-5</t>
  </si>
  <si>
    <t>Chlorine</t>
  </si>
  <si>
    <t>10049-04-4</t>
  </si>
  <si>
    <t>Chlorine dioxide</t>
  </si>
  <si>
    <t>79-11-8</t>
  </si>
  <si>
    <t>Chloroacetic acid</t>
  </si>
  <si>
    <t>532-27-4</t>
  </si>
  <si>
    <t>2-Chloroacetophenone</t>
  </si>
  <si>
    <t>85535-84-8</t>
  </si>
  <si>
    <t>106-47-8</t>
  </si>
  <si>
    <t>108-90-7</t>
  </si>
  <si>
    <t>Chlorobenzene</t>
  </si>
  <si>
    <t>510-15-6</t>
  </si>
  <si>
    <t>Chlorobenzilate (ethyl-4,4'-dichlorobenzilate)</t>
  </si>
  <si>
    <t>1007T</t>
  </si>
  <si>
    <t>98-56-6</t>
  </si>
  <si>
    <t>4-Chlorobenzotrifluoride (PCBTF)</t>
  </si>
  <si>
    <t>75-68-3</t>
  </si>
  <si>
    <t>1-Chloro-1,1-difluoroethane</t>
  </si>
  <si>
    <t>75-00-3</t>
  </si>
  <si>
    <t>Chloroethane {ethyl chloride}</t>
  </si>
  <si>
    <t>111-44-4</t>
  </si>
  <si>
    <t>67-66-3</t>
  </si>
  <si>
    <t>Chloroform</t>
  </si>
  <si>
    <t>74-87-3</t>
  </si>
  <si>
    <t>Chloromethane {methyl chloride}</t>
  </si>
  <si>
    <t>542-88-1</t>
  </si>
  <si>
    <t>563-47-3</t>
  </si>
  <si>
    <t>3-Chloro-2-methyl-1-propene</t>
  </si>
  <si>
    <t>107-30-2</t>
  </si>
  <si>
    <t>Chloromethyl methyl ether (technical grade)</t>
  </si>
  <si>
    <t>1008T</t>
  </si>
  <si>
    <t>100-00-5</t>
  </si>
  <si>
    <t>1-Chloro-4-nitrobenzene {p-chloronitrobenzene}</t>
  </si>
  <si>
    <t>95-57-8</t>
  </si>
  <si>
    <t>2-Chlorophenol</t>
  </si>
  <si>
    <t>95-83-0</t>
  </si>
  <si>
    <t>76-06-2</t>
  </si>
  <si>
    <t>Chloropicrin</t>
  </si>
  <si>
    <t>126-99-8</t>
  </si>
  <si>
    <t>Chloroprene</t>
  </si>
  <si>
    <t>1897-45-6</t>
  </si>
  <si>
    <t>Chlorothalonil</t>
  </si>
  <si>
    <t>95-69-2</t>
  </si>
  <si>
    <t>54749-90-5</t>
  </si>
  <si>
    <t>Chlorozotocin</t>
  </si>
  <si>
    <t>1009T</t>
  </si>
  <si>
    <t>7440-47-3</t>
  </si>
  <si>
    <t>Total Chromium</t>
  </si>
  <si>
    <t>Chromium</t>
  </si>
  <si>
    <t>5</t>
  </si>
  <si>
    <t>1033T</t>
  </si>
  <si>
    <t>16065-83-1</t>
  </si>
  <si>
    <t>Chromium, trivalent and compounds (insoluble particulate)</t>
  </si>
  <si>
    <t>1034T</t>
  </si>
  <si>
    <t>Chromium, trivalent and compounds (soluble)</t>
  </si>
  <si>
    <t>7738-94-5</t>
  </si>
  <si>
    <t>Chromic(VI) acid, including chromic acid aerosol mist and chromium trioxide</t>
  </si>
  <si>
    <t>1174T</t>
  </si>
  <si>
    <t>1333-82-0</t>
  </si>
  <si>
    <t>Chromium trioxide</t>
  </si>
  <si>
    <t>18540-29-9</t>
  </si>
  <si>
    <t>Chromium VI, chromate and dichromate particulate</t>
  </si>
  <si>
    <t>1175T</t>
  </si>
  <si>
    <t>10294-40-3</t>
  </si>
  <si>
    <t>Barium chromate</t>
  </si>
  <si>
    <t>4, 13</t>
  </si>
  <si>
    <t>1176T</t>
  </si>
  <si>
    <t>13765-19-0</t>
  </si>
  <si>
    <t>Calcium chromate</t>
  </si>
  <si>
    <t>1178T</t>
  </si>
  <si>
    <t>7775-11-3</t>
  </si>
  <si>
    <t>Sodium chromate</t>
  </si>
  <si>
    <t>1179T</t>
  </si>
  <si>
    <t>10588-01-9</t>
  </si>
  <si>
    <t>Sodium dichromate</t>
  </si>
  <si>
    <t>1180T</t>
  </si>
  <si>
    <t>7789-06-2</t>
  </si>
  <si>
    <t>Strontium chromate</t>
  </si>
  <si>
    <t>4</t>
  </si>
  <si>
    <t>1181T</t>
  </si>
  <si>
    <t>50922-29-7</t>
  </si>
  <si>
    <t>Chromium zinc oxide</t>
  </si>
  <si>
    <t>1182T</t>
  </si>
  <si>
    <t>49663-84-5</t>
  </si>
  <si>
    <t>Pentazinc chromate octahydrate</t>
  </si>
  <si>
    <t>87-29-6</t>
  </si>
  <si>
    <t>Cinnamyl anthranilate</t>
  </si>
  <si>
    <t>7440-48-4</t>
  </si>
  <si>
    <t>Cobalt and compounds (insoluble particulate)</t>
  </si>
  <si>
    <t>Cobalt</t>
  </si>
  <si>
    <t>1183T</t>
  </si>
  <si>
    <t>513-79-1</t>
  </si>
  <si>
    <t>Cobalt carbonate</t>
  </si>
  <si>
    <t>1184T</t>
  </si>
  <si>
    <t>10210-68-1</t>
  </si>
  <si>
    <t>Cobalt carbonyl</t>
  </si>
  <si>
    <t>1185T</t>
  </si>
  <si>
    <t>21041-93-0</t>
  </si>
  <si>
    <t>Cobalt hydroxide</t>
  </si>
  <si>
    <t>1186T</t>
  </si>
  <si>
    <t>814-89-1</t>
  </si>
  <si>
    <t>Cobalt oxalate</t>
  </si>
  <si>
    <t>1187T</t>
  </si>
  <si>
    <t>1307-96-6</t>
  </si>
  <si>
    <t>Cobalt [II] oxide</t>
  </si>
  <si>
    <t>1188T</t>
  </si>
  <si>
    <t>1308-06-1</t>
  </si>
  <si>
    <t>Cobalt [III] oxide</t>
  </si>
  <si>
    <t>1189T</t>
  </si>
  <si>
    <t>1317-42-6</t>
  </si>
  <si>
    <t>Cobalt sulfide</t>
  </si>
  <si>
    <t>1011T</t>
  </si>
  <si>
    <t>Cobalt and compounds (soluble)</t>
  </si>
  <si>
    <t>4, 17</t>
  </si>
  <si>
    <t>1190T</t>
  </si>
  <si>
    <t>71-48-7</t>
  </si>
  <si>
    <t>Cobalt acetate (tetrahydrate)</t>
  </si>
  <si>
    <t>1191T</t>
  </si>
  <si>
    <t>7646-79-9</t>
  </si>
  <si>
    <t>Cobalt chloride (hexahydrate)</t>
  </si>
  <si>
    <t>1192T</t>
  </si>
  <si>
    <t>16842-03-8</t>
  </si>
  <si>
    <t>Cobalt hydrocarbonyl</t>
  </si>
  <si>
    <t>1193T</t>
  </si>
  <si>
    <t>10141-05-6</t>
  </si>
  <si>
    <t>Cobalt nitrate (hexahydrate)</t>
  </si>
  <si>
    <t>1194T</t>
  </si>
  <si>
    <t>136-52-7</t>
  </si>
  <si>
    <t>Cobalt octoate</t>
  </si>
  <si>
    <t>1195T</t>
  </si>
  <si>
    <t>10124-43-3</t>
  </si>
  <si>
    <t>Cobalt sulfate</t>
  </si>
  <si>
    <t>1196T</t>
  </si>
  <si>
    <t>10026-24-1</t>
  </si>
  <si>
    <t>Cobalt sulfate (heptahydrate)</t>
  </si>
  <si>
    <t>Coke oven emissions</t>
  </si>
  <si>
    <t>7440-50-8</t>
  </si>
  <si>
    <t>Copper and compounds</t>
  </si>
  <si>
    <t>Copper</t>
  </si>
  <si>
    <t>1061T</t>
  </si>
  <si>
    <t>1338-02-9</t>
  </si>
  <si>
    <t>Copper naphthenate</t>
  </si>
  <si>
    <t>Creosotes</t>
  </si>
  <si>
    <t>1197T</t>
  </si>
  <si>
    <t>8001-58-9</t>
  </si>
  <si>
    <t>Coal tar creosote</t>
  </si>
  <si>
    <t>120-71-8</t>
  </si>
  <si>
    <t>1319-77-3</t>
  </si>
  <si>
    <t>Cresols</t>
  </si>
  <si>
    <t>108-39-4</t>
  </si>
  <si>
    <t>95-48-7</t>
  </si>
  <si>
    <t>106-44-5</t>
  </si>
  <si>
    <t>4170-30-3</t>
  </si>
  <si>
    <t>Crotonaldehyde</t>
  </si>
  <si>
    <t>80-15-9</t>
  </si>
  <si>
    <t>Cumene hydroperoxide</t>
  </si>
  <si>
    <t>135-20-6</t>
  </si>
  <si>
    <t>Cupferron</t>
  </si>
  <si>
    <t>57-12-5</t>
  </si>
  <si>
    <t>Cyanide and inorganic compounds</t>
  </si>
  <si>
    <t>Cyanide</t>
  </si>
  <si>
    <t>1198T</t>
  </si>
  <si>
    <t>592-01-8</t>
  </si>
  <si>
    <t>Calcium cyanide</t>
  </si>
  <si>
    <t>1012T</t>
  </si>
  <si>
    <t>74-90-8</t>
  </si>
  <si>
    <t>Cyanide, hydrogen</t>
  </si>
  <si>
    <t>1199T</t>
  </si>
  <si>
    <t>151-50-8</t>
  </si>
  <si>
    <t>Potassium cyanide</t>
  </si>
  <si>
    <t>1200T</t>
  </si>
  <si>
    <t>143-33-9</t>
  </si>
  <si>
    <t>Sodium cyanide</t>
  </si>
  <si>
    <t>110-82-7</t>
  </si>
  <si>
    <t>Cyclohexane</t>
  </si>
  <si>
    <t>108-93-0</t>
  </si>
  <si>
    <t>Cyclohexanol</t>
  </si>
  <si>
    <t>1013T</t>
  </si>
  <si>
    <t>108-94-1</t>
  </si>
  <si>
    <t>Cyclohexanone</t>
  </si>
  <si>
    <t>66-81-9</t>
  </si>
  <si>
    <t>Cycloheximide</t>
  </si>
  <si>
    <t>50-18-0</t>
  </si>
  <si>
    <t>Cyclophosphamide (anhydrous)</t>
  </si>
  <si>
    <t>6055-19-2</t>
  </si>
  <si>
    <t>Cyclophosphamide (hydrated)</t>
  </si>
  <si>
    <t>5160-02-1</t>
  </si>
  <si>
    <t>D &amp; C Red No. 9 {pigment red 53}</t>
  </si>
  <si>
    <t>4342-03-4</t>
  </si>
  <si>
    <t>Dacarbazine</t>
  </si>
  <si>
    <t>117-10-2</t>
  </si>
  <si>
    <t>Danthron {chrysazin}</t>
  </si>
  <si>
    <t>72-54-8</t>
  </si>
  <si>
    <t>4,4'-DDD {4,4'-dichlorodiphenyldichloroethane}</t>
  </si>
  <si>
    <t>53-19-0</t>
  </si>
  <si>
    <t>2,4'-DDD {2,4'-dichlorodiphenyldichloroethane}</t>
  </si>
  <si>
    <t>3424-82-6</t>
  </si>
  <si>
    <t>2,4'-DDE {2,4'-dichlorodiphenyldichloroethene}</t>
  </si>
  <si>
    <t>72-55-9</t>
  </si>
  <si>
    <t>4,4'-DDE {4,4'-dichlorodiphenyldichloroethene}</t>
  </si>
  <si>
    <t>50-29-3</t>
  </si>
  <si>
    <t>4,4’-DDT {4,4’-dichlorodiphenyltrichloroethane}</t>
  </si>
  <si>
    <t>789-02-6</t>
  </si>
  <si>
    <t>2,4'-DDT {2,4'-dichlorodiphenyltrichloroethane}</t>
  </si>
  <si>
    <t>615-05-4</t>
  </si>
  <si>
    <t>2,4-Diaminoanisole</t>
  </si>
  <si>
    <t>39156-41-7</t>
  </si>
  <si>
    <t>2,4-Diaminoanisole sulfate</t>
  </si>
  <si>
    <t>101-80-4</t>
  </si>
  <si>
    <t>4,4'-Diaminodiphenyl ether</t>
  </si>
  <si>
    <t>95-80-7</t>
  </si>
  <si>
    <t>2,4-Diaminotoluene {2,4-toluene diamine}</t>
  </si>
  <si>
    <t>333-41-5</t>
  </si>
  <si>
    <t>Diazinon</t>
  </si>
  <si>
    <t>334-88-3</t>
  </si>
  <si>
    <t>Diazomethane</t>
  </si>
  <si>
    <t>132-64-9</t>
  </si>
  <si>
    <t>Dibenzofuran</t>
  </si>
  <si>
    <t>124-48-1</t>
  </si>
  <si>
    <t>Dibromochloromethane</t>
  </si>
  <si>
    <t>96-12-8</t>
  </si>
  <si>
    <t>1,2-Dibromo-3-chloropropane (DBCP)</t>
  </si>
  <si>
    <t>96-13-9</t>
  </si>
  <si>
    <t>2,3-Dibromo-1-propanol</t>
  </si>
  <si>
    <t>126-72-7</t>
  </si>
  <si>
    <t>84-74-2</t>
  </si>
  <si>
    <t>Dibutyl phthalate</t>
  </si>
  <si>
    <t>95-50-1</t>
  </si>
  <si>
    <t>1,2-Dichlorobenzene</t>
  </si>
  <si>
    <t>541-73-1</t>
  </si>
  <si>
    <t>1,3-Dichlorobenzene</t>
  </si>
  <si>
    <t>106-46-7</t>
  </si>
  <si>
    <t>91-94-1</t>
  </si>
  <si>
    <t>3,3'-Dichlorobenzidine</t>
  </si>
  <si>
    <t>75-34-3</t>
  </si>
  <si>
    <t>1,1-Dichloroethane {ethylidene dichloride}</t>
  </si>
  <si>
    <t>1014T</t>
  </si>
  <si>
    <t>156-59-2</t>
  </si>
  <si>
    <t>156-60-5</t>
  </si>
  <si>
    <t>75-09-2</t>
  </si>
  <si>
    <t>Dichloromethane {methylene chloride}</t>
  </si>
  <si>
    <t>1062T</t>
  </si>
  <si>
    <t>64359-81-5</t>
  </si>
  <si>
    <t>4,5-Dichloro-2-N-octyl-4-isothiazolin-3-one (DCOI)</t>
  </si>
  <si>
    <t>120-83-2</t>
  </si>
  <si>
    <t>2,4-Dichlorophenol</t>
  </si>
  <si>
    <t>94-75-7</t>
  </si>
  <si>
    <t>Dichlorophenoxyacetic acid, salts and esters {2,4-D}</t>
  </si>
  <si>
    <t>78-87-5</t>
  </si>
  <si>
    <t>1,2-Dichloropropane {propylene dichloride}</t>
  </si>
  <si>
    <t>542-75-6</t>
  </si>
  <si>
    <t>1,3-Dichloropropene</t>
  </si>
  <si>
    <t>1152T</t>
  </si>
  <si>
    <t>10061-01-5</t>
  </si>
  <si>
    <t>1153T</t>
  </si>
  <si>
    <t>10061-02-6</t>
  </si>
  <si>
    <t>1035T</t>
  </si>
  <si>
    <t>78-88-6</t>
  </si>
  <si>
    <t>2,3-Dichloropropene</t>
  </si>
  <si>
    <t>62-73-7</t>
  </si>
  <si>
    <t>Dichlorvos (DDVP)</t>
  </si>
  <si>
    <t>115-32-2</t>
  </si>
  <si>
    <t>Dicofol</t>
  </si>
  <si>
    <t>84-61-7</t>
  </si>
  <si>
    <t>Di-cyclohexyl phthalate (DCHP)</t>
  </si>
  <si>
    <t>1082T</t>
  </si>
  <si>
    <t>77-73-6</t>
  </si>
  <si>
    <t>Dicyclopentadiene</t>
  </si>
  <si>
    <t>60-57-1</t>
  </si>
  <si>
    <t>Dieldrin</t>
  </si>
  <si>
    <t>Diesel particulate matter (DPM)</t>
  </si>
  <si>
    <t>111-42-2</t>
  </si>
  <si>
    <t>Diethanolamine</t>
  </si>
  <si>
    <t>117-81-7</t>
  </si>
  <si>
    <t>627-44-1</t>
  </si>
  <si>
    <t>Diethylmercury</t>
  </si>
  <si>
    <t>84-66-2</t>
  </si>
  <si>
    <t>Diethylphthalate</t>
  </si>
  <si>
    <t>64-67-5</t>
  </si>
  <si>
    <t>Diethyl sulfate</t>
  </si>
  <si>
    <t>134-62-3</t>
  </si>
  <si>
    <t>N,N-Diethyltoluamide (DEET)</t>
  </si>
  <si>
    <t>75-37-6</t>
  </si>
  <si>
    <t>1,1-Difluoroethane</t>
  </si>
  <si>
    <t>101-90-6</t>
  </si>
  <si>
    <t>Diglycidyl resorcinol ether</t>
  </si>
  <si>
    <t>94-58-6</t>
  </si>
  <si>
    <t>Dihydrosafrole</t>
  </si>
  <si>
    <t>119-90-4</t>
  </si>
  <si>
    <t>3,3'-Dimethoxybenzidine</t>
  </si>
  <si>
    <t>60-11-7</t>
  </si>
  <si>
    <t>4-Dimethylaminoazobenzene</t>
  </si>
  <si>
    <t>55738-54-0</t>
  </si>
  <si>
    <t>121-69-7</t>
  </si>
  <si>
    <t>N,N-Dimethylaniline</t>
  </si>
  <si>
    <t>119-93-7</t>
  </si>
  <si>
    <t>3,3'-Dimethylbenzidine {o-tolidine}</t>
  </si>
  <si>
    <t>79-44-7</t>
  </si>
  <si>
    <t>Dimethyl carbamoyl chloride</t>
  </si>
  <si>
    <t>68-12-2</t>
  </si>
  <si>
    <t>Dimethyl formamide</t>
  </si>
  <si>
    <t>57-14-7</t>
  </si>
  <si>
    <t>1,1-Dimethylhydrazine</t>
  </si>
  <si>
    <t>540-73-8</t>
  </si>
  <si>
    <t>1,2-Dimethylhydrazine</t>
  </si>
  <si>
    <t>593-74-8</t>
  </si>
  <si>
    <t>Dimethylmercury</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</si>
  <si>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</si>
  <si>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</si>
  <si>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</si>
  <si>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</si>
  <si>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</si>
  <si>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</si>
  <si>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</si>
  <si>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</si>
  <si>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</si>
  <si>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</si>
  <si>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</si>
  <si>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</si>
  <si>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</si>
  <si>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</si>
  <si>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</si>
  <si>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</si>
  <si>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</si>
  <si>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</si>
  <si>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</si>
  <si>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1,2-Diphenylhydrazine {hydrazobenzene}</t>
  </si>
  <si>
    <t>2475-45-8</t>
  </si>
  <si>
    <t>Disperse Blue 1</t>
  </si>
  <si>
    <t>298-04-4</t>
  </si>
  <si>
    <t>Disulfoton</t>
  </si>
  <si>
    <t>106-89-8</t>
  </si>
  <si>
    <t>Epichlorohydrin</t>
  </si>
  <si>
    <t>106-88-7</t>
  </si>
  <si>
    <t>1,2-Epoxybutane</t>
  </si>
  <si>
    <t>Epoxy resins</t>
  </si>
  <si>
    <t>3547-04-4</t>
  </si>
  <si>
    <t>1015T</t>
  </si>
  <si>
    <t>141-78-6</t>
  </si>
  <si>
    <t>Ethyl acetate</t>
  </si>
  <si>
    <t>140-88-5</t>
  </si>
  <si>
    <t>Ethyl acrylate</t>
  </si>
  <si>
    <t>100-41-4</t>
  </si>
  <si>
    <t>Ethyl benzene</t>
  </si>
  <si>
    <t>74-85-1</t>
  </si>
  <si>
    <t>Ethylene</t>
  </si>
  <si>
    <t>106-93-4</t>
  </si>
  <si>
    <t>Ethylene dibromide (EDB) {1,2-dibromoethane}</t>
  </si>
  <si>
    <t>107-06-2</t>
  </si>
  <si>
    <t>Ethylene dichloride (EDC) {1,2-dichloroethane}</t>
  </si>
  <si>
    <t>107-21-1</t>
  </si>
  <si>
    <t>Ethylene glycol</t>
  </si>
  <si>
    <t>151-56-4</t>
  </si>
  <si>
    <t>Ethyleneimine {aziridine}</t>
  </si>
  <si>
    <t>75-21-8</t>
  </si>
  <si>
    <t>Ethylene oxide</t>
  </si>
  <si>
    <t>96-45-7</t>
  </si>
  <si>
    <t>Ethylene thiourea</t>
  </si>
  <si>
    <t>1063T</t>
  </si>
  <si>
    <t>637-92-3</t>
  </si>
  <si>
    <t>Ethyl t-butyl ether (ETBE)</t>
  </si>
  <si>
    <t>103-23-1</t>
  </si>
  <si>
    <t>1016T</t>
  </si>
  <si>
    <t>97-63-2</t>
  </si>
  <si>
    <t>Ethyl methacrylate</t>
  </si>
  <si>
    <t>10028-22-5</t>
  </si>
  <si>
    <t>Ferric sulfate</t>
  </si>
  <si>
    <t>Fluoride and inorganic compounds</t>
  </si>
  <si>
    <t>Fluorides</t>
  </si>
  <si>
    <t>1201T</t>
  </si>
  <si>
    <t>7783-79-1</t>
  </si>
  <si>
    <t>Selenium hexafluoride</t>
  </si>
  <si>
    <t>1202T</t>
  </si>
  <si>
    <t>15096-52-3</t>
  </si>
  <si>
    <t>Sodium aluminum fluoride</t>
  </si>
  <si>
    <t>1203T</t>
  </si>
  <si>
    <t>7681-49-4</t>
  </si>
  <si>
    <t>Sodium fluoride</t>
  </si>
  <si>
    <t>7782-41-4</t>
  </si>
  <si>
    <t>Fluorine gas</t>
  </si>
  <si>
    <t>50-00-0</t>
  </si>
  <si>
    <t>Formaldehyde</t>
  </si>
  <si>
    <t>1017T</t>
  </si>
  <si>
    <t>64-18-6</t>
  </si>
  <si>
    <t>Formic Acid</t>
  </si>
  <si>
    <t>1114T</t>
  </si>
  <si>
    <t>Fluorocarbons, chlorinated, including but not limited to:</t>
  </si>
  <si>
    <t>75-69-4</t>
  </si>
  <si>
    <t>Trichlorofluoromethane {Freon 11}</t>
  </si>
  <si>
    <t>75-71-8</t>
  </si>
  <si>
    <t>Dichlorodifluoromethane {Freon 12}</t>
  </si>
  <si>
    <t>75-43-4</t>
  </si>
  <si>
    <t>Dichlorofluoromethane {Freon 21}</t>
  </si>
  <si>
    <t>75-45-6</t>
  </si>
  <si>
    <t>Chlorodifluoromethane {Freon 22}</t>
  </si>
  <si>
    <t>76-13-1</t>
  </si>
  <si>
    <t>Trichlorotrifluoroethane {Freon 113}</t>
  </si>
  <si>
    <t>1036T</t>
  </si>
  <si>
    <t>68476-30-2</t>
  </si>
  <si>
    <t>Fuel oil no. 2 (evaporative) {diesel vapor}</t>
  </si>
  <si>
    <t>110-00-9</t>
  </si>
  <si>
    <t>Furan</t>
  </si>
  <si>
    <t>60568-05-0</t>
  </si>
  <si>
    <t>Furmecyclox</t>
  </si>
  <si>
    <t>3688-53-7</t>
  </si>
  <si>
    <t>Furylfuramide</t>
  </si>
  <si>
    <t>67730-11-4</t>
  </si>
  <si>
    <t>Glu-P-1</t>
  </si>
  <si>
    <t>67730-10-3</t>
  </si>
  <si>
    <t>Glu-P-2</t>
  </si>
  <si>
    <t>111-30-8</t>
  </si>
  <si>
    <t>Glutaraldehyde</t>
  </si>
  <si>
    <t>1055T</t>
  </si>
  <si>
    <t xml:space="preserve">Glycol ethers and their acetates, including but not limited to: </t>
  </si>
  <si>
    <t>Glycol Ethers</t>
  </si>
  <si>
    <t>111-46-6</t>
  </si>
  <si>
    <t>Diethylene glycol</t>
  </si>
  <si>
    <t>111-96-6</t>
  </si>
  <si>
    <t>Diethylene glycol dimethyl ether {diglyme}</t>
  </si>
  <si>
    <t>112-34-5</t>
  </si>
  <si>
    <t>Diethylene glycol monobutyl ether</t>
  </si>
  <si>
    <t>111-90-0</t>
  </si>
  <si>
    <t>Diethylene glycol monoethyl ether</t>
  </si>
  <si>
    <t>111-77-3</t>
  </si>
  <si>
    <t>Diethylene glycol monomethyl ether</t>
  </si>
  <si>
    <t>25265-71-8</t>
  </si>
  <si>
    <t>Dipropylene glycol</t>
  </si>
  <si>
    <t>34590-94-8</t>
  </si>
  <si>
    <t>Dipropylene glycol monomethyl ether</t>
  </si>
  <si>
    <t>629-14-1</t>
  </si>
  <si>
    <t>Ethylene glycol diethyl ether</t>
  </si>
  <si>
    <t>110-71-4</t>
  </si>
  <si>
    <t>Ethylene glycol dimethyl ether</t>
  </si>
  <si>
    <t>111-76-2</t>
  </si>
  <si>
    <t>Ethylene glycol monobutyl ether {2-butoxyethanol}</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</si>
  <si>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</si>
  <si>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</si>
  <si>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</si>
  <si>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</si>
  <si>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</si>
  <si>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</si>
  <si>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</si>
  <si>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</si>
  <si>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</si>
  <si>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</si>
  <si>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107-98-2</t>
  </si>
  <si>
    <t>Propylene glycol monomethyl ether</t>
  </si>
  <si>
    <t>108-65-6</t>
  </si>
  <si>
    <t>Propylene glycol monomethyl ether acetate</t>
  </si>
  <si>
    <t>112-49-2</t>
  </si>
  <si>
    <t>Triethylene glycol dimethyl ether</t>
  </si>
  <si>
    <t>16568-02-8</t>
  </si>
  <si>
    <t>Gyromitrin</t>
  </si>
  <si>
    <t>2784-94-3</t>
  </si>
  <si>
    <t>HC Blue 1</t>
  </si>
  <si>
    <t>76-44-8</t>
  </si>
  <si>
    <t>Heptachlor</t>
  </si>
  <si>
    <t>1024-57-3</t>
  </si>
  <si>
    <t>Heptachlor epoxide</t>
  </si>
  <si>
    <t>1018T</t>
  </si>
  <si>
    <t>142-82-5</t>
  </si>
  <si>
    <t>Heptane</t>
  </si>
  <si>
    <t>118-74-1</t>
  </si>
  <si>
    <t>Hexachlorobenzene</t>
  </si>
  <si>
    <t>87-68-3</t>
  </si>
  <si>
    <t>Hexachlorobutadiene</t>
  </si>
  <si>
    <t>608-73-1</t>
  </si>
  <si>
    <t>Hexachlorocyclohexanes (mixture) including but not limited to:</t>
  </si>
  <si>
    <t>Hexachlorocyclohexanes</t>
  </si>
  <si>
    <t>319-84-6</t>
  </si>
  <si>
    <t>319-85-7</t>
  </si>
  <si>
    <t>58-89-9</t>
  </si>
  <si>
    <t>77-47-4</t>
  </si>
  <si>
    <t>Hexachlorocyclopentadiene</t>
  </si>
  <si>
    <t>67-72-1</t>
  </si>
  <si>
    <t>Hexachloroethane</t>
  </si>
  <si>
    <t>680-31-9</t>
  </si>
  <si>
    <t>Hexamethylphosphoramide</t>
  </si>
  <si>
    <t>110-54-3</t>
  </si>
  <si>
    <t>Hexane</t>
  </si>
  <si>
    <t>302-01-2</t>
  </si>
  <si>
    <t>Hydrazine</t>
  </si>
  <si>
    <t>10034-93-2</t>
  </si>
  <si>
    <t>Hydrazine sulfate</t>
  </si>
  <si>
    <t>10035-10-6</t>
  </si>
  <si>
    <t>Hydrogen bromide</t>
  </si>
  <si>
    <t>7647-01-0</t>
  </si>
  <si>
    <t>Hydrogen chloride {hydrochloric acid}</t>
  </si>
  <si>
    <t>7664-39-3</t>
  </si>
  <si>
    <t>Hydrogen fluoride</t>
  </si>
  <si>
    <t>7783-06-4</t>
  </si>
  <si>
    <t>Hydrogen sulfide</t>
  </si>
  <si>
    <t>123-31-9</t>
  </si>
  <si>
    <t>Hydroquinone</t>
  </si>
  <si>
    <t>10043-66-0</t>
  </si>
  <si>
    <t>Iodine-131</t>
  </si>
  <si>
    <t>13463-40-6</t>
  </si>
  <si>
    <t>Iron pentacarbonyl</t>
  </si>
  <si>
    <t>1037T</t>
  </si>
  <si>
    <t>78-83-1</t>
  </si>
  <si>
    <t>Isobutanol {isobutyl alcohol}</t>
  </si>
  <si>
    <t>1150T</t>
  </si>
  <si>
    <t>Isocyanates, including but not limited to:</t>
  </si>
  <si>
    <t>Isocyanate</t>
  </si>
  <si>
    <t>1,7</t>
  </si>
  <si>
    <t>1154T</t>
  </si>
  <si>
    <t>91-93-0</t>
  </si>
  <si>
    <t>3,3'-Dimethoxybenzidine-4,4'-diisocyanate</t>
  </si>
  <si>
    <t>822-06-0</t>
  </si>
  <si>
    <t>Hexamethylene-1,6-diisocyanate (HDI)</t>
  </si>
  <si>
    <t>1155T</t>
  </si>
  <si>
    <t>4098-71-9</t>
  </si>
  <si>
    <t>Isophorone diisocyanate (IPDI)</t>
  </si>
  <si>
    <t>101-68-8</t>
  </si>
  <si>
    <t>Methylene diphenyl diisocyanate (MDI)</t>
  </si>
  <si>
    <t>624-83-9</t>
  </si>
  <si>
    <t>Methyl isocyanate</t>
  </si>
  <si>
    <t>1156T</t>
  </si>
  <si>
    <t>3173-72-6</t>
  </si>
  <si>
    <t>1,5-Naphthalene diisocyanate</t>
  </si>
  <si>
    <t>26471-62-5</t>
  </si>
  <si>
    <t>Toluene diisocyanates (2,4- and 2,6-)</t>
  </si>
  <si>
    <t>584-84-9</t>
  </si>
  <si>
    <t>Toluene-2,4-diisocyanate</t>
  </si>
  <si>
    <t>91-08-7</t>
  </si>
  <si>
    <t>Toluene-2,6-diisocyanate</t>
  </si>
  <si>
    <t>78-59-1</t>
  </si>
  <si>
    <t>Isophorone</t>
  </si>
  <si>
    <t>78-79-5</t>
  </si>
  <si>
    <t>Isoprene, except from vegetative emission sources</t>
  </si>
  <si>
    <t>67-63-0</t>
  </si>
  <si>
    <t>Isopropyl alcohol</t>
  </si>
  <si>
    <t>98-82-8</t>
  </si>
  <si>
    <t>Isopropylbenzene {cumene}</t>
  </si>
  <si>
    <t>80-05-7</t>
  </si>
  <si>
    <t>4,4'-Isopropylidenediphenol {bisphenol A (BPA)}</t>
  </si>
  <si>
    <t>1038T</t>
  </si>
  <si>
    <t>50815-00-4</t>
  </si>
  <si>
    <t>JP-4</t>
  </si>
  <si>
    <t>1039T</t>
  </si>
  <si>
    <t>JP-5</t>
  </si>
  <si>
    <t>1040T</t>
  </si>
  <si>
    <t>JP-7</t>
  </si>
  <si>
    <t>1041T</t>
  </si>
  <si>
    <t>JP-8</t>
  </si>
  <si>
    <t>1042T</t>
  </si>
  <si>
    <t>8008-20-6</t>
  </si>
  <si>
    <t>Kerosene</t>
  </si>
  <si>
    <t>303-34-4</t>
  </si>
  <si>
    <t>Lasiocarpine</t>
  </si>
  <si>
    <t>7439-92-1</t>
  </si>
  <si>
    <t>Lead and compounds</t>
  </si>
  <si>
    <t>Lead</t>
  </si>
  <si>
    <t>1205T</t>
  </si>
  <si>
    <t>301-04-2</t>
  </si>
  <si>
    <t>Lead acetate</t>
  </si>
  <si>
    <t>1177T</t>
  </si>
  <si>
    <t>7758-97-6</t>
  </si>
  <si>
    <t>Lead chromate</t>
  </si>
  <si>
    <t>4, 14</t>
  </si>
  <si>
    <t>18454-12-1</t>
  </si>
  <si>
    <t>Lead chromate oxide</t>
  </si>
  <si>
    <t>4, 15</t>
  </si>
  <si>
    <t>1206T</t>
  </si>
  <si>
    <t>1335-32-6</t>
  </si>
  <si>
    <t>Lead subacetate</t>
  </si>
  <si>
    <t>1207T</t>
  </si>
  <si>
    <t>7446-27-7</t>
  </si>
  <si>
    <t>Lead phosphate</t>
  </si>
  <si>
    <t>1019T</t>
  </si>
  <si>
    <t>121-75-5</t>
  </si>
  <si>
    <t>Malathion</t>
  </si>
  <si>
    <t>108-31-6</t>
  </si>
  <si>
    <t>Maleic anhydride</t>
  </si>
  <si>
    <t>7439-96-5</t>
  </si>
  <si>
    <t>Manganese and compounds</t>
  </si>
  <si>
    <t>Manganese</t>
  </si>
  <si>
    <t>1208T</t>
  </si>
  <si>
    <t>12079-65-1</t>
  </si>
  <si>
    <t>Manganese cyclopentadienyl tricarbonyl</t>
  </si>
  <si>
    <t>1210T</t>
  </si>
  <si>
    <t>1313-13-9</t>
  </si>
  <si>
    <t>Manganese dioxide</t>
  </si>
  <si>
    <t>1209T</t>
  </si>
  <si>
    <t>12108-13-3</t>
  </si>
  <si>
    <t>2-Methylcyclopentadienyl manganese tricarbonyl</t>
  </si>
  <si>
    <t>148-82-3</t>
  </si>
  <si>
    <t>Melphalan</t>
  </si>
  <si>
    <t>3223-07-2</t>
  </si>
  <si>
    <t>Melphalan HCl</t>
  </si>
  <si>
    <t>7439-97-6</t>
  </si>
  <si>
    <t>Mercury and inorganic compounds</t>
  </si>
  <si>
    <t>Mercury</t>
  </si>
  <si>
    <t>67-56-1</t>
  </si>
  <si>
    <t>Methanol</t>
  </si>
  <si>
    <t>72-43-5</t>
  </si>
  <si>
    <t>Methoxychlor</t>
  </si>
  <si>
    <t>1020T</t>
  </si>
  <si>
    <t>96-33-3</t>
  </si>
  <si>
    <t>Methyl acrylate</t>
  </si>
  <si>
    <t>1021T</t>
  </si>
  <si>
    <t>126-98-7</t>
  </si>
  <si>
    <t>Methylacrylonitrile</t>
  </si>
  <si>
    <t>1084T</t>
  </si>
  <si>
    <t>110-43-0</t>
  </si>
  <si>
    <t>Methyl amyl ketone {2-Heptanone}</t>
  </si>
  <si>
    <t>1634-04-4</t>
  </si>
  <si>
    <t>1022T</t>
  </si>
  <si>
    <t>591-78-6</t>
  </si>
  <si>
    <t>Methyl-n-butyl ketone {2-hexanone}</t>
  </si>
  <si>
    <t>1043T</t>
  </si>
  <si>
    <t>108-87-2</t>
  </si>
  <si>
    <t>Methylcyclohexane</t>
  </si>
  <si>
    <t>101-14-4</t>
  </si>
  <si>
    <t>838-88-0</t>
  </si>
  <si>
    <t>101-61-1</t>
  </si>
  <si>
    <t>101-77-9</t>
  </si>
  <si>
    <t>4,4'-Methylenedianiline (and its dichloride)</t>
  </si>
  <si>
    <t>13552-44-8</t>
  </si>
  <si>
    <t>4,4'-Methylenedianiline dihydrochloride</t>
  </si>
  <si>
    <t>60-34-4</t>
  </si>
  <si>
    <t>Methyl hydrazine</t>
  </si>
  <si>
    <t>74-88-4</t>
  </si>
  <si>
    <t>Methyl iodide {iodomethane}</t>
  </si>
  <si>
    <t>108-10-1</t>
  </si>
  <si>
    <t>Methyl isobutyl ketone (MIBK) {hexone}</t>
  </si>
  <si>
    <t>75-86-5</t>
  </si>
  <si>
    <t>2-Methyllactonitrile {acetone cyanohydrin}</t>
  </si>
  <si>
    <t>22967-92-6</t>
  </si>
  <si>
    <t>Methylmercury</t>
  </si>
  <si>
    <t>80-62-6</t>
  </si>
  <si>
    <t>Methyl methacrylate</t>
  </si>
  <si>
    <t>66-27-3</t>
  </si>
  <si>
    <t>Methyl methanesulfonate</t>
  </si>
  <si>
    <t>129-15-7</t>
  </si>
  <si>
    <t>2-Methyl-1-nitroanthraquinone</t>
  </si>
  <si>
    <t>70-25-7</t>
  </si>
  <si>
    <t>N-Methyl-N-nitro-N-nitrosoguanidine</t>
  </si>
  <si>
    <t>109-06-8</t>
  </si>
  <si>
    <t>2-Methylpyridine</t>
  </si>
  <si>
    <t>1151T</t>
  </si>
  <si>
    <t>872-50-4</t>
  </si>
  <si>
    <t>N-Methyl-2-pyrrolidone (NMP) {N-Methylpyrrolidone}</t>
  </si>
  <si>
    <t>56-04-2</t>
  </si>
  <si>
    <t>Methylthiouracil</t>
  </si>
  <si>
    <t>90-94-8</t>
  </si>
  <si>
    <t>Michler's ketone</t>
  </si>
  <si>
    <t>Mineral fiber emissions from facilities manufacturing or processing glass, rock, or slag fibers (or other mineral derived fibers) of average diameter 1 micrometer or less.</t>
  </si>
  <si>
    <t>Mineral fibers</t>
  </si>
  <si>
    <t>Mineral fibers (fine mineral fibers which are man-made, and are airborne particles of a respirable size greater than 5 microns in length, less than or equal to 3.5 microns in diameter, with a length to diameter ratio of 3:1)</t>
  </si>
  <si>
    <t>Ceramic fibers</t>
  </si>
  <si>
    <t>12510-42-8</t>
  </si>
  <si>
    <t>Erionite</t>
  </si>
  <si>
    <t>Glasswool fibers</t>
  </si>
  <si>
    <t>Rockwool</t>
  </si>
  <si>
    <t>Slagwool</t>
  </si>
  <si>
    <t>Refractory ceramic fibers</t>
  </si>
  <si>
    <t>2385-85-5</t>
  </si>
  <si>
    <t>Mirex</t>
  </si>
  <si>
    <t>50-07-7</t>
  </si>
  <si>
    <t>Mitomycin C</t>
  </si>
  <si>
    <t>1313-27-5</t>
  </si>
  <si>
    <t>Molybdenum trioxide</t>
  </si>
  <si>
    <t>315-22-0</t>
  </si>
  <si>
    <t>Monocrotaline</t>
  </si>
  <si>
    <t>7440-02-0</t>
  </si>
  <si>
    <t>Nickel and compounds</t>
  </si>
  <si>
    <t>Nickel</t>
  </si>
  <si>
    <t>373-02-4</t>
  </si>
  <si>
    <t>Nickel acetate</t>
  </si>
  <si>
    <t>3333-67-3</t>
  </si>
  <si>
    <t>Nickel carbonate</t>
  </si>
  <si>
    <t>12607-70-4</t>
  </si>
  <si>
    <t>Nickel carbonate hydroxide</t>
  </si>
  <si>
    <t>13463-39-3</t>
  </si>
  <si>
    <t>Nickel carbonyl</t>
  </si>
  <si>
    <t>7718-54-9</t>
  </si>
  <si>
    <t>Nickel chloride</t>
  </si>
  <si>
    <t>12054-48-7</t>
  </si>
  <si>
    <t>Nickel hydroxide</t>
  </si>
  <si>
    <t>13478-00-7</t>
  </si>
  <si>
    <t>Nickel nitrate hexahydrate</t>
  </si>
  <si>
    <t>1271-28-9</t>
  </si>
  <si>
    <t>Nickelocene</t>
  </si>
  <si>
    <t>1313-99-1</t>
  </si>
  <si>
    <t>Nickel oxide</t>
  </si>
  <si>
    <t>12035-72-2</t>
  </si>
  <si>
    <t>Nickel subsulfide</t>
  </si>
  <si>
    <t>7786-81-4</t>
  </si>
  <si>
    <t>Nickel sulfate</t>
  </si>
  <si>
    <t>10101-97-0</t>
  </si>
  <si>
    <t>Nickel sulfate hexahydrate</t>
  </si>
  <si>
    <t>11113-75-0</t>
  </si>
  <si>
    <t>Nickel sulfide</t>
  </si>
  <si>
    <t>3570-75-0</t>
  </si>
  <si>
    <t>Nifurthiazole</t>
  </si>
  <si>
    <t>7697-37-2</t>
  </si>
  <si>
    <t>Nitric acid</t>
  </si>
  <si>
    <t>139-13-9</t>
  </si>
  <si>
    <t>Nitrilotriacetic acid</t>
  </si>
  <si>
    <t>18662-53-8</t>
  </si>
  <si>
    <t>Nitrilotriacetic acid trisodium salt monohydrate</t>
  </si>
  <si>
    <t>1023T</t>
  </si>
  <si>
    <t>100-01-6</t>
  </si>
  <si>
    <t>p-Nitroaniline</t>
  </si>
  <si>
    <t>99-59-2</t>
  </si>
  <si>
    <t>98-95-3</t>
  </si>
  <si>
    <t>Nitrobenzene</t>
  </si>
  <si>
    <t>92-93-3</t>
  </si>
  <si>
    <t>4-Nitrobiphenyl</t>
  </si>
  <si>
    <t>1836-75-5</t>
  </si>
  <si>
    <t>Nitrofen</t>
  </si>
  <si>
    <t>59-87-0</t>
  </si>
  <si>
    <t>Nitrofurazone</t>
  </si>
  <si>
    <t>555-84-0</t>
  </si>
  <si>
    <t>1-[(5-Nitrofurfurylidene)-amino]-2-imidazolidinone</t>
  </si>
  <si>
    <t>531-82-8</t>
  </si>
  <si>
    <t>N-[4-(5-Nitro-2-furyl)-2-thiazolyl]-acetamide</t>
  </si>
  <si>
    <t>302-70-5</t>
  </si>
  <si>
    <t>Nitrogen mustard N-oxide</t>
  </si>
  <si>
    <t>1024T</t>
  </si>
  <si>
    <t>75-52-5</t>
  </si>
  <si>
    <t>Nitromethane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</si>
  <si>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</si>
  <si>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</si>
  <si>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</si>
  <si>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</si>
  <si>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</si>
  <si>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</si>
  <si>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</si>
  <si>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</si>
  <si>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</si>
  <si>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</si>
  <si>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</si>
  <si>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</si>
  <si>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</si>
  <si>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</si>
  <si>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</si>
  <si>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621-64-7</t>
  </si>
  <si>
    <t>N-Nitrosodipropylamine</t>
  </si>
  <si>
    <t>759-73-9</t>
  </si>
  <si>
    <t>N-Nitroso-N-ethylurea</t>
  </si>
  <si>
    <t>10595-95-6</t>
  </si>
  <si>
    <t>N-Nitrosomethylethylamine</t>
  </si>
  <si>
    <t>684-93-5</t>
  </si>
  <si>
    <t>615-53-2</t>
  </si>
  <si>
    <t>N-Nitroso-N-methylurethane</t>
  </si>
  <si>
    <t>59-89-2</t>
  </si>
  <si>
    <t>N-Nitrosomorpholine</t>
  </si>
  <si>
    <t>16543-55-8</t>
  </si>
  <si>
    <t>N-Nitrosonornicotine</t>
  </si>
  <si>
    <t>100-75-4</t>
  </si>
  <si>
    <t>N-Nitrosopiperidine</t>
  </si>
  <si>
    <t>930-55-2</t>
  </si>
  <si>
    <t>N-Nitrosopyrrolidine</t>
  </si>
  <si>
    <t>39765-80-5</t>
  </si>
  <si>
    <t>104-40-5</t>
  </si>
  <si>
    <t>4-Nonylphenol (and ethoxylates)</t>
  </si>
  <si>
    <t>8014-95-7</t>
  </si>
  <si>
    <t>Oleum (fuming sulfuric acid)</t>
  </si>
  <si>
    <t>Sulfuric Acid &amp; Oleum</t>
  </si>
  <si>
    <t>56-38-2</t>
  </si>
  <si>
    <t>Parathion</t>
  </si>
  <si>
    <t>87-86-5</t>
  </si>
  <si>
    <t>Pentachlorophenol</t>
  </si>
  <si>
    <t>82-68-8</t>
  </si>
  <si>
    <t>Pentachloronitrobenzene {quintobenzene}</t>
  </si>
  <si>
    <t>79-21-0</t>
  </si>
  <si>
    <t>Peracetic acid</t>
  </si>
  <si>
    <t>Per- and Polyfluoroalkyl substances (PFAS), including but not limited to:</t>
  </si>
  <si>
    <t>PFAS</t>
  </si>
  <si>
    <t>1,11</t>
  </si>
  <si>
    <t>1095T</t>
  </si>
  <si>
    <t>19430-93-4</t>
  </si>
  <si>
    <t>Perfluorobutylethylene (PFBE)</t>
  </si>
  <si>
    <t>1026T</t>
  </si>
  <si>
    <t>375-22-4</t>
  </si>
  <si>
    <t>Perfluorobutanoic acid (PFBA)</t>
  </si>
  <si>
    <t>1244T</t>
  </si>
  <si>
    <t>2706-90-3</t>
  </si>
  <si>
    <t>Perfluoropentanoic acid (PFPeA)</t>
  </si>
  <si>
    <t>1029T</t>
  </si>
  <si>
    <t>307-24-4</t>
  </si>
  <si>
    <t>Perfluorohexanoic acid (PFHxA)</t>
  </si>
  <si>
    <t>1236T</t>
  </si>
  <si>
    <t>375-85-9</t>
  </si>
  <si>
    <t>Perfluoroheptanoic acid (PFHpA)</t>
  </si>
  <si>
    <t>335-67-1</t>
  </si>
  <si>
    <t>Perfluorooctanoic acid (PFOA)</t>
  </si>
  <si>
    <t>1091T</t>
  </si>
  <si>
    <t>375-95-1</t>
  </si>
  <si>
    <t>Perfluorononanoic acid (PFNA)</t>
  </si>
  <si>
    <t>1027T</t>
  </si>
  <si>
    <t>335-76-2</t>
  </si>
  <si>
    <t>Perfluorodecanoic acid (PFDA)</t>
  </si>
  <si>
    <t>1247T</t>
  </si>
  <si>
    <t>2058-94-8</t>
  </si>
  <si>
    <t>Perfluoroundecanoic acid (PFUnDA)</t>
  </si>
  <si>
    <t>1092T</t>
  </si>
  <si>
    <t>307-55-1</t>
  </si>
  <si>
    <t>Perfluorododecanoic acid (PFDoA)</t>
  </si>
  <si>
    <t>1246T</t>
  </si>
  <si>
    <t>72629-94-8</t>
  </si>
  <si>
    <t>Perfluorotridecanoic acid (PFTrDA)</t>
  </si>
  <si>
    <t>1245T</t>
  </si>
  <si>
    <t>376-06-7</t>
  </si>
  <si>
    <t>Perfluorotetradecanoic acid (PFTeDA)</t>
  </si>
  <si>
    <t>1237T</t>
  </si>
  <si>
    <t>67905-19-5</t>
  </si>
  <si>
    <t>Perfluoro-n-hexadecanoic acid (PFHxDA)</t>
  </si>
  <si>
    <t>1242T</t>
  </si>
  <si>
    <t>16517-11-6</t>
  </si>
  <si>
    <t>Perfluoro-n-octadecanoic acid (PFODA)</t>
  </si>
  <si>
    <t>1089T</t>
  </si>
  <si>
    <t>375-73-5</t>
  </si>
  <si>
    <t>Perfluorobutanesulfonic acid (PFBS)</t>
  </si>
  <si>
    <t>1243T</t>
  </si>
  <si>
    <t>2706-91-4</t>
  </si>
  <si>
    <t>Perfluoro-1-pentanesulfonic acid (PFPeS)</t>
  </si>
  <si>
    <t>1028T</t>
  </si>
  <si>
    <t>355-46-4</t>
  </si>
  <si>
    <t>Perfluorohexanesulfonic acid (PFHxS)</t>
  </si>
  <si>
    <t>1235T</t>
  </si>
  <si>
    <t>375-92-8</t>
  </si>
  <si>
    <t>Perfluoro-1-heptanesulfonic acid (PFHpS)</t>
  </si>
  <si>
    <t>1763-23-1</t>
  </si>
  <si>
    <t>Perfluorooctanesulfonic acid (PFOS)</t>
  </si>
  <si>
    <t>1241T</t>
  </si>
  <si>
    <t>68259-12-1</t>
  </si>
  <si>
    <t>Perfluoro-1-nonanesulfonic acid (PFNS)</t>
  </si>
  <si>
    <t>1231T</t>
  </si>
  <si>
    <t>335-77-3</t>
  </si>
  <si>
    <t>Perfluoro-1-decanesulfonic acid (PFDS)</t>
  </si>
  <si>
    <t>1232T</t>
  </si>
  <si>
    <t>79780-39-5</t>
  </si>
  <si>
    <t>Perfluorododecane sulfonate (PFDoS)</t>
  </si>
  <si>
    <t>1090T</t>
  </si>
  <si>
    <t>754-91-6</t>
  </si>
  <si>
    <t>Perfluorooctanesulfonamide (PFOSA)</t>
  </si>
  <si>
    <t>18</t>
  </si>
  <si>
    <t>1240T</t>
  </si>
  <si>
    <t>31506-32-8</t>
  </si>
  <si>
    <t>N-Methylperfluorooctanesulfonamide (MeFOSA)</t>
  </si>
  <si>
    <t>1248T</t>
  </si>
  <si>
    <t>4151-50-2</t>
  </si>
  <si>
    <t>N-Ethyl pefluorooctanesulfonamide (EtFOSA)</t>
  </si>
  <si>
    <t>1249T</t>
  </si>
  <si>
    <t>24448-09-7</t>
  </si>
  <si>
    <t>2(N-Methylperfluoro-1-octanesulfonamido-ethanol (N-MeFOSE)</t>
  </si>
  <si>
    <t>1217T</t>
  </si>
  <si>
    <t>1691-99-2</t>
  </si>
  <si>
    <t>2-(N-Ethyl perfluoro-1-octanesulfonamido)-ethanol (N-EtFOSE)</t>
  </si>
  <si>
    <t>1228T</t>
  </si>
  <si>
    <t>2355-31-9</t>
  </si>
  <si>
    <t>N-Methyl perfluorosulfonamidoacetic acid (MeFOSAA)</t>
  </si>
  <si>
    <t>1216T</t>
  </si>
  <si>
    <t>2991-50-6</t>
  </si>
  <si>
    <t>N-Ethyl perfluorooctane sulfonamidoacetic acid (EtFOSAA)</t>
  </si>
  <si>
    <t>1223T</t>
  </si>
  <si>
    <t>757124-72-4</t>
  </si>
  <si>
    <t>4:2 Fluorotelomer sulfonic acid (4:2 FTS)</t>
  </si>
  <si>
    <t>1093T</t>
  </si>
  <si>
    <t>27619-97-2</t>
  </si>
  <si>
    <t>6:2 Fluorotelomer sulfonic acid (6:2 FTS)</t>
  </si>
  <si>
    <t>1224T</t>
  </si>
  <si>
    <t>39108-34-4</t>
  </si>
  <si>
    <t>8:2 Fluorotelomer sulfonic acid (8:2 FTS)</t>
  </si>
  <si>
    <t>1225T</t>
  </si>
  <si>
    <t>120226-60-0</t>
  </si>
  <si>
    <t>10:2 Fluorotelomer sulfonic acid (10:2 FTS)</t>
  </si>
  <si>
    <t>1250T</t>
  </si>
  <si>
    <t>919005-14-4</t>
  </si>
  <si>
    <t>4,8-Dioxa-3H-perfluorononanoic acid (ADONA)</t>
  </si>
  <si>
    <t>1094T</t>
  </si>
  <si>
    <t>13252-13-6</t>
  </si>
  <si>
    <t>Hexafluoropropylene oxide dimer acid (HFPO-DA/Gen-X)</t>
  </si>
  <si>
    <t>1229T</t>
  </si>
  <si>
    <t>62037-80-3</t>
  </si>
  <si>
    <t>1214T</t>
  </si>
  <si>
    <t>756426-58-1</t>
  </si>
  <si>
    <t>9-Chlorohexadecafluoro-3-oxanonane-1-sulfonic acid</t>
  </si>
  <si>
    <t>1251T</t>
  </si>
  <si>
    <t xml:space="preserve">763051-92-9  </t>
  </si>
  <si>
    <t>11-Chloroeicosafluoro-3-oxanonane-1-sulfonic acid</t>
  </si>
  <si>
    <t>1230T</t>
  </si>
  <si>
    <t>151772-58-6</t>
  </si>
  <si>
    <t>Nonafluoro-3,6-dioxaheptanoic acid (NFDHA)</t>
  </si>
  <si>
    <t>1234T</t>
  </si>
  <si>
    <t>113507-82-7</t>
  </si>
  <si>
    <t>Perfluoro(2-ethoxyethane)sulfonic acid (PFEESA)</t>
  </si>
  <si>
    <t>1233T</t>
  </si>
  <si>
    <t>1260224-54-1</t>
  </si>
  <si>
    <t>Sodium perfluoro-1-dodecanesulfonate (PFDoS)</t>
  </si>
  <si>
    <t>1252T</t>
  </si>
  <si>
    <t>863090-89-5</t>
  </si>
  <si>
    <t>Perfluoro-4-methoxybutanoic acid (PFMBA)</t>
  </si>
  <si>
    <t>1239T</t>
  </si>
  <si>
    <t>377-73-1</t>
  </si>
  <si>
    <t>Perfluoro-3-methoxypropanoic acid (PFMPA)</t>
  </si>
  <si>
    <t>1215T</t>
  </si>
  <si>
    <t>67584-42-3</t>
  </si>
  <si>
    <t>Decafluoro-4-(pentafluoroethyl)cyclohexanesulfonate) (PFecHS)</t>
  </si>
  <si>
    <t>1227T</t>
  </si>
  <si>
    <t>70887-84-2</t>
  </si>
  <si>
    <t>2H-Perfluoro-2-decenoic acid (8:2 FTUCA)</t>
  </si>
  <si>
    <t>1222T</t>
  </si>
  <si>
    <t>53826-13-4</t>
  </si>
  <si>
    <t>2-Perfluorodecyl ethanoic acid (10:2 FDEA)</t>
  </si>
  <si>
    <t>1221T</t>
  </si>
  <si>
    <t>27854-31-5</t>
  </si>
  <si>
    <t>2-Perfluorooctyl ethanoic acid (8:2 FTA)</t>
  </si>
  <si>
    <t>1226T</t>
  </si>
  <si>
    <t>70887-88-6</t>
  </si>
  <si>
    <t>2H-Perfluoro-2-octenoic acid (6:2 FHUEA)</t>
  </si>
  <si>
    <t>1219T</t>
  </si>
  <si>
    <t>53826-12-3</t>
  </si>
  <si>
    <t>2-Perfluorohexyl ethanoic acid (6:2 FTCA)</t>
  </si>
  <si>
    <t>1238T</t>
  </si>
  <si>
    <t>356-02-5</t>
  </si>
  <si>
    <t>3:3 Fluorotelomer carboxylic acid (3:3 FTCA)</t>
  </si>
  <si>
    <t>1218T</t>
  </si>
  <si>
    <t>914637-49-3</t>
  </si>
  <si>
    <t>5:3 Fluorotelomer carboxylic acid (5:3 FTCA)</t>
  </si>
  <si>
    <t>1220T</t>
  </si>
  <si>
    <t>812-70-4</t>
  </si>
  <si>
    <t xml:space="preserve">7:3 Fluorotelomer carboxylic acid (7:3 FTCA)                                           </t>
  </si>
  <si>
    <t>62-44-2</t>
  </si>
  <si>
    <t>Phenacetin</t>
  </si>
  <si>
    <t>94-78-0</t>
  </si>
  <si>
    <t>Phenazopyridine</t>
  </si>
  <si>
    <t>136-40-3</t>
  </si>
  <si>
    <t>Phenazopyridine hydrochloride</t>
  </si>
  <si>
    <t>3546-10-9</t>
  </si>
  <si>
    <t>Phenesterin</t>
  </si>
  <si>
    <t>108-95-2</t>
  </si>
  <si>
    <t>Phenol</t>
  </si>
  <si>
    <t>50-06-6</t>
  </si>
  <si>
    <t>Phenobarbital</t>
  </si>
  <si>
    <t>59-96-1</t>
  </si>
  <si>
    <t>Phenoxybenzamine</t>
  </si>
  <si>
    <t>63-92-3</t>
  </si>
  <si>
    <t>Phenoxybenzamine hydrochloride</t>
  </si>
  <si>
    <t>106-50-3</t>
  </si>
  <si>
    <t>132-27-4</t>
  </si>
  <si>
    <t>90-43-7</t>
  </si>
  <si>
    <t>2-Phenylphenol</t>
  </si>
  <si>
    <t>75-44-5</t>
  </si>
  <si>
    <t>Phosgene</t>
  </si>
  <si>
    <t>7803-51-2</t>
  </si>
  <si>
    <t>Phosphine</t>
  </si>
  <si>
    <t>7664-38-2</t>
  </si>
  <si>
    <t>Phosphoric acid</t>
  </si>
  <si>
    <t>Phosphorus</t>
  </si>
  <si>
    <t>10025-87-3</t>
  </si>
  <si>
    <t>Phosphorus oxychloride</t>
  </si>
  <si>
    <t>10026-13-8</t>
  </si>
  <si>
    <t>Phosphorus pentachloride</t>
  </si>
  <si>
    <t>1314-56-3</t>
  </si>
  <si>
    <t>Phosphorus pentoxide</t>
  </si>
  <si>
    <t>7719-12-2</t>
  </si>
  <si>
    <t>Phosphorus trichloride</t>
  </si>
  <si>
    <t>12185-10-3</t>
  </si>
  <si>
    <t>Phosphorus, white</t>
  </si>
  <si>
    <t>Phthalates</t>
  </si>
  <si>
    <t>85-44-9</t>
  </si>
  <si>
    <t>Phthalic anhydride</t>
  </si>
  <si>
    <t>1115T</t>
  </si>
  <si>
    <t>Polybrominated biphenyls (PBBs), dioxin-like</t>
  </si>
  <si>
    <t>PBB</t>
  </si>
  <si>
    <t>1,9</t>
  </si>
  <si>
    <t>1101T</t>
  </si>
  <si>
    <t>77102-82-0</t>
  </si>
  <si>
    <t>PBB 77 [3,3',4,4'-tetrabromobiphenyl]</t>
  </si>
  <si>
    <t>1102T</t>
  </si>
  <si>
    <t>59589-92-3</t>
  </si>
  <si>
    <t>PBB 81 [3,4,4',5-tetrabromobiphenyl]</t>
  </si>
  <si>
    <t>1103T</t>
  </si>
  <si>
    <t>2181002-77-5</t>
  </si>
  <si>
    <t>PBB 105 [2,3,3',4,4'-pentabromobiphenyl]</t>
  </si>
  <si>
    <t>1104T</t>
  </si>
  <si>
    <t>96551-70-1</t>
  </si>
  <si>
    <t>PBB 114 [2,3,4,4',5-pentabromobiphenyl]</t>
  </si>
  <si>
    <t>1105T</t>
  </si>
  <si>
    <t>6788-97-5</t>
  </si>
  <si>
    <t>PBB 118 [2,3',4,4',5-pentabromobiphenyl]</t>
  </si>
  <si>
    <t>1106T</t>
  </si>
  <si>
    <t>74114-77-5</t>
  </si>
  <si>
    <t>PBB 123 [2,3',4,4',5'-pentabromobiphenyl]</t>
  </si>
  <si>
    <t>1107T</t>
  </si>
  <si>
    <t>84303-46-8</t>
  </si>
  <si>
    <t>PBB 126 [3,3',4,4',5-pentabromobiphenyl]</t>
  </si>
  <si>
    <t>1108T</t>
  </si>
  <si>
    <t>77607-09-1</t>
  </si>
  <si>
    <t>PBB 156 [2,3,3',4,4',5-hexabromobiphenyl]</t>
  </si>
  <si>
    <t>1109T</t>
  </si>
  <si>
    <t>84303-47-9</t>
  </si>
  <si>
    <t>PBB 157 [2,3,3',4,4',5'-hexabromobiphenyl]</t>
  </si>
  <si>
    <t>1110T</t>
  </si>
  <si>
    <t>67888-99-7</t>
  </si>
  <si>
    <t>PBB 167 [2,3',4,4',5,5'-hexabromobiphenyl]</t>
  </si>
  <si>
    <t>1111T</t>
  </si>
  <si>
    <t>60044-26-0</t>
  </si>
  <si>
    <t>PBB 169 [3,3',4,4',5,5'-hexabromobiphenyl]</t>
  </si>
  <si>
    <t>1112T</t>
  </si>
  <si>
    <t>88700-06-5</t>
  </si>
  <si>
    <t>PBB 189 [2,3,3',4,4',5,5'-heptabromobiphenyl]</t>
  </si>
  <si>
    <t>1025T</t>
  </si>
  <si>
    <t>Total Polybrominated Biphenyls (PBBs), evaporated</t>
  </si>
  <si>
    <t>1100T</t>
  </si>
  <si>
    <t>Total Polybrominated Biphenyls (PBBs), aerosols and particulates</t>
  </si>
  <si>
    <t>1113T</t>
  </si>
  <si>
    <t>Polybrominated biphenyls (PBBs) TEQ</t>
  </si>
  <si>
    <t>8,9</t>
  </si>
  <si>
    <t>1116T</t>
  </si>
  <si>
    <t>Polybrominated dibenzo-p-dioxins (PBDDs) &amp; dibenzofurans (PBDFs)</t>
  </si>
  <si>
    <t>PBDDs &amp; PBDFs</t>
  </si>
  <si>
    <t>1069T</t>
  </si>
  <si>
    <t>50585-41-6</t>
  </si>
  <si>
    <t>1070T</t>
  </si>
  <si>
    <t>109333-34-8</t>
  </si>
  <si>
    <t>1071T</t>
  </si>
  <si>
    <t>110999-44-5</t>
  </si>
  <si>
    <t>1072T</t>
  </si>
  <si>
    <t>110999-45-6</t>
  </si>
  <si>
    <t>1073T</t>
  </si>
  <si>
    <t>110999-46-7</t>
  </si>
  <si>
    <t>1074T</t>
  </si>
  <si>
    <t>110999-47-8</t>
  </si>
  <si>
    <t>1075T</t>
  </si>
  <si>
    <t>2170-45-8</t>
  </si>
  <si>
    <t>1085T</t>
  </si>
  <si>
    <t>67733-57-7</t>
  </si>
  <si>
    <t>2,3,7,8-Tetrabromodibenzofuran (TBDF)</t>
  </si>
  <si>
    <t>1086T</t>
  </si>
  <si>
    <t>107555-93-1</t>
  </si>
  <si>
    <t>1,2,3,7,8-Pentabromodibenzo[b,d]furan (PeBDF)</t>
  </si>
  <si>
    <t>1087T</t>
  </si>
  <si>
    <t>131166-92-2</t>
  </si>
  <si>
    <t>2,3,4,7,8-Pentabromodibenzofuran (PeBDF)</t>
  </si>
  <si>
    <t>1088T</t>
  </si>
  <si>
    <t>129880-08-6</t>
  </si>
  <si>
    <t>1,2,3,4,7,8-Hexabromodibenzofuran (HxBDF)</t>
  </si>
  <si>
    <t>1076T</t>
  </si>
  <si>
    <t>107555-94-2</t>
  </si>
  <si>
    <t>1,2,3,6,7,8-Hexabromodibenzofuran (HxBDF)</t>
  </si>
  <si>
    <t>1077T</t>
  </si>
  <si>
    <t>161880-49-5</t>
  </si>
  <si>
    <t>1,2,3,7,8,9-Hexabromodibenzo[b,d]furan (HxBDF)</t>
  </si>
  <si>
    <t>1078T</t>
  </si>
  <si>
    <t>161880-50-8</t>
  </si>
  <si>
    <t>2,3,4,6,7,8-Hexabromodibenzo[b,d]furan (HxBDF)</t>
  </si>
  <si>
    <t>1079T</t>
  </si>
  <si>
    <t>107555-95-3</t>
  </si>
  <si>
    <t>1,2,3,4,6,7,8-Heptabromodibenzofuran (HpBDF)</t>
  </si>
  <si>
    <t>1080T</t>
  </si>
  <si>
    <t>161880-51-9</t>
  </si>
  <si>
    <t>1,2,3,4,7,8,9-Heptabromodibenzo[b,d]furan (HpBDF)</t>
  </si>
  <si>
    <t>1081T</t>
  </si>
  <si>
    <t>103582-29-2</t>
  </si>
  <si>
    <t>1,2,3,4,6,7,8,9-Octabromodibenzofuran (OBDF)</t>
  </si>
  <si>
    <t>1068T</t>
  </si>
  <si>
    <t>Polybrominated diphenyl ethers (PBDEs) excluding Decabromodiphenyl ether-209</t>
  </si>
  <si>
    <t>PBDE</t>
  </si>
  <si>
    <t>5436-43-1</t>
  </si>
  <si>
    <t>PBDE-47 [2,2',4,4'-tetrabromodiphenyl ether]</t>
  </si>
  <si>
    <t>60348-60-9</t>
  </si>
  <si>
    <t>PBDE-99 [2,2’,4,4’,5-pentabromodiphenyl ether]</t>
  </si>
  <si>
    <t>189084-64-8</t>
  </si>
  <si>
    <t>PBDE-100 [2,2’,4,4’,6-pentabromodiphenyl ether]</t>
  </si>
  <si>
    <t>182677-30-1</t>
  </si>
  <si>
    <t>PBDE-138 [2,2’,3,4,4’,5’-hexabromodiphenyl ether]</t>
  </si>
  <si>
    <t>68631-49-2</t>
  </si>
  <si>
    <t>PBDE-153 [2,2',4,4',5,5'-hexabromodiphenyl ether]</t>
  </si>
  <si>
    <t>207122-15-4</t>
  </si>
  <si>
    <t>PBDE-154 [2,2’,4,4’,5,6’-hexabromodiphenyl ether]</t>
  </si>
  <si>
    <t>207122-16-5</t>
  </si>
  <si>
    <t>PBDE-183 [2,2',3,4,4',5',6-heptabromodiphenyl ether]</t>
  </si>
  <si>
    <t>1163-19-5</t>
  </si>
  <si>
    <t>PBDE-209 [decabromodiphenyl ether]</t>
  </si>
  <si>
    <t>1044T</t>
  </si>
  <si>
    <t>101-55-3</t>
  </si>
  <si>
    <t>Monobromodiphenyl ether (mixed isomers)</t>
  </si>
  <si>
    <t>1045T</t>
  </si>
  <si>
    <t>2050-47-7</t>
  </si>
  <si>
    <t>Dibromodiphenyl ethers (mixed isomers)</t>
  </si>
  <si>
    <t>1046T</t>
  </si>
  <si>
    <t>49690-94-0</t>
  </si>
  <si>
    <t>Tribromodiphenyl ethers (mixed isomers)</t>
  </si>
  <si>
    <t>40088-47-9</t>
  </si>
  <si>
    <t>Tetrabromodiphenyl ether</t>
  </si>
  <si>
    <t>32534-81-9</t>
  </si>
  <si>
    <t>Pentabromodiphenyl ether</t>
  </si>
  <si>
    <t>1048T</t>
  </si>
  <si>
    <t>36483-60-0</t>
  </si>
  <si>
    <t>Hexabromodiphenyl ethers (mixed isomers)</t>
  </si>
  <si>
    <t>1049T</t>
  </si>
  <si>
    <t>68928-80-3</t>
  </si>
  <si>
    <t>Heptabromodiphenyl ethers (mixed isomers)</t>
  </si>
  <si>
    <t>1050T</t>
  </si>
  <si>
    <t>32536-52-0</t>
  </si>
  <si>
    <t>Octabromodiphenyl ether</t>
  </si>
  <si>
    <t>1051T</t>
  </si>
  <si>
    <t>63936-56-1</t>
  </si>
  <si>
    <t>Nonabromodiphenyl ether</t>
  </si>
  <si>
    <t>1117T</t>
  </si>
  <si>
    <t>Polychlorinated biphenyls (PCBs), dioxin-like</t>
  </si>
  <si>
    <t>PCB</t>
  </si>
  <si>
    <t>32598-13-3</t>
  </si>
  <si>
    <t>PCB 77 [3,3',4,4'-tetrachlorobiphenyl]</t>
  </si>
  <si>
    <t>70362-50-4</t>
  </si>
  <si>
    <t>PCB 81 [3,4,4',5-tetrachlorobiphenyl]</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</si>
  <si>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</si>
  <si>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</si>
  <si>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</si>
  <si>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</si>
  <si>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</si>
  <si>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</si>
  <si>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</si>
  <si>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</si>
  <si>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</si>
  <si>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</si>
  <si>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</si>
  <si>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</si>
  <si>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</si>
  <si>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</si>
  <si>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</si>
  <si>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</si>
  <si>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</si>
  <si>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</si>
  <si>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39635-31-9</t>
  </si>
  <si>
    <t>PCB 189 [2,3,3',4,4',5,5'-heptachlorobiphenyl]</t>
  </si>
  <si>
    <t>1336-36-3</t>
  </si>
  <si>
    <t>Total Polychlorinated Biphenyls (PCBs), evaporated mixtures</t>
  </si>
  <si>
    <t>1067T</t>
  </si>
  <si>
    <t>Total Polychlorinated Biphenyls (PCBs), aerosols and particulates</t>
  </si>
  <si>
    <t>Polychlorinated biphenyls (PCBs) TEQ</t>
  </si>
  <si>
    <t>1118T</t>
  </si>
  <si>
    <t>PCDDs &amp; PCDFs</t>
  </si>
  <si>
    <t>1746-01-6</t>
  </si>
  <si>
    <t>40321-76-4</t>
  </si>
  <si>
    <t>39227-28-6</t>
  </si>
  <si>
    <t>57653-85-7</t>
  </si>
  <si>
    <t>19408-74-3</t>
  </si>
  <si>
    <t>35822-46-9</t>
  </si>
  <si>
    <t>3268-87-9</t>
  </si>
  <si>
    <t>41903-57-5</t>
  </si>
  <si>
    <t>36088-22-9</t>
  </si>
  <si>
    <t>34465-46-8</t>
  </si>
  <si>
    <t>37871-00-4</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</si>
  <si>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</si>
  <si>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</si>
  <si>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</si>
  <si>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</si>
  <si>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</si>
  <si>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</si>
  <si>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</si>
  <si>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</si>
  <si>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</si>
  <si>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</si>
  <si>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</si>
  <si>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</si>
  <si>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</si>
  <si>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2,3,4,6,7,8-Hexachlorodibenzofuran (HxCDF)</t>
  </si>
  <si>
    <t>67562-39-4</t>
  </si>
  <si>
    <t>1,2,3,4,6,7,8-Heptachlorodibenzofuran (HpCDF)</t>
  </si>
  <si>
    <t>55673-89-7</t>
  </si>
  <si>
    <t>1,2,3,4,7,8,9-Heptachlorodibenzofuran (HpCDF)</t>
  </si>
  <si>
    <t>39001-02-0</t>
  </si>
  <si>
    <t>Octachlorodibenzofuran (OCDF)</t>
  </si>
  <si>
    <t>55722-27-5</t>
  </si>
  <si>
    <t>Total tetrachlorodibenzofuran</t>
  </si>
  <si>
    <t>30402-15-4</t>
  </si>
  <si>
    <t>Total pentachlorodibenzofuran</t>
  </si>
  <si>
    <t>55684-94-1</t>
  </si>
  <si>
    <t>Total hexachlorodibenzofuran</t>
  </si>
  <si>
    <t>38998-75-3</t>
  </si>
  <si>
    <t>Total heptachlorodibenzofuran</t>
  </si>
  <si>
    <t>Polycyclic aromatic hydrocarbons (PAHs) and PAH-derivatives, including but not limited to:</t>
  </si>
  <si>
    <t>PAH</t>
  </si>
  <si>
    <t>83-32-9</t>
  </si>
  <si>
    <t>Acenaphthene</t>
  </si>
  <si>
    <t>208-96-8</t>
  </si>
  <si>
    <t>Acenaphthylene</t>
  </si>
  <si>
    <t>53-96-3</t>
  </si>
  <si>
    <t>2-Acetylaminofluorene</t>
  </si>
  <si>
    <t>117-79-3</t>
  </si>
  <si>
    <t>2-Aminoanthraquinone</t>
  </si>
  <si>
    <t>PAH Derivative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</si>
  <si>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</si>
  <si>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</si>
  <si>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</si>
  <si>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</si>
  <si>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</si>
  <si>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</si>
  <si>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</si>
  <si>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</si>
  <si>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</si>
  <si>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</si>
  <si>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</si>
  <si>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</si>
  <si>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</si>
  <si>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</si>
  <si>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</si>
  <si>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</si>
  <si>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</si>
  <si>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</si>
  <si>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</si>
  <si>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</si>
  <si>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63-25-2</t>
  </si>
  <si>
    <t>Carbaryl</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</si>
  <si>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</si>
  <si>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</si>
  <si>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</si>
  <si>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</si>
  <si>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</si>
  <si>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</si>
  <si>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</si>
  <si>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</si>
  <si>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</si>
  <si>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</si>
  <si>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</si>
  <si>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</si>
  <si>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</si>
  <si>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</si>
  <si>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</si>
  <si>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</si>
  <si>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</si>
  <si>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</si>
  <si>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</si>
  <si>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</si>
  <si>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</si>
  <si>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</si>
  <si>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</si>
  <si>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</si>
  <si>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57-97-6</t>
  </si>
  <si>
    <t>7,12-Dimethylbenz[a]anthracene</t>
  </si>
  <si>
    <t>42397-64-8</t>
  </si>
  <si>
    <t>1,6-Dinitropyrene</t>
  </si>
  <si>
    <t>42397-65-9</t>
  </si>
  <si>
    <t>1,8-Dinitropyrene</t>
  </si>
  <si>
    <t>206-44-0</t>
  </si>
  <si>
    <t>Fluoranthene</t>
  </si>
  <si>
    <t>86-73-7</t>
  </si>
  <si>
    <t>Fluorene</t>
  </si>
  <si>
    <t>193-39-5</t>
  </si>
  <si>
    <t>Indeno[1,2,3-cd]pyrene</t>
  </si>
  <si>
    <t>56-49-5</t>
  </si>
  <si>
    <t>3-Methylcholanthrene</t>
  </si>
  <si>
    <t>3697-24-3</t>
  </si>
  <si>
    <t>5-Methylchrysene</t>
  </si>
  <si>
    <t>1212T</t>
  </si>
  <si>
    <t>1321-94-4</t>
  </si>
  <si>
    <t>Methylnaphthalene (mixed)</t>
  </si>
  <si>
    <t>1059T</t>
  </si>
  <si>
    <t>90-12-0</t>
  </si>
  <si>
    <t>1-Methylnaphthalene</t>
  </si>
  <si>
    <t>91-57-6</t>
  </si>
  <si>
    <t>2-Methylnaphthalene</t>
  </si>
  <si>
    <t>832-69-9</t>
  </si>
  <si>
    <t>1-Methylphenanthrene</t>
  </si>
  <si>
    <t>2381-21-7</t>
  </si>
  <si>
    <t>1-Methylpyrene</t>
  </si>
  <si>
    <t>91-20-3</t>
  </si>
  <si>
    <t>Naphthalene</t>
  </si>
  <si>
    <t>91-59-8</t>
  </si>
  <si>
    <t>2-Naphthylamine</t>
  </si>
  <si>
    <t>602-87-9</t>
  </si>
  <si>
    <t>5-Nitroacenaphthene</t>
  </si>
  <si>
    <t>7496-02-8</t>
  </si>
  <si>
    <t>6-Nitrochrysene</t>
  </si>
  <si>
    <t>607-57-8</t>
  </si>
  <si>
    <t>2-Nitrofluorene</t>
  </si>
  <si>
    <t>5522-43-0</t>
  </si>
  <si>
    <t>1-Nitropyrene</t>
  </si>
  <si>
    <t>57835-92-4</t>
  </si>
  <si>
    <t>4-Nitropyrene</t>
  </si>
  <si>
    <t>198-55-0</t>
  </si>
  <si>
    <t>Perylene</t>
  </si>
  <si>
    <t>85-01-8</t>
  </si>
  <si>
    <t>Phenanthrene</t>
  </si>
  <si>
    <t>129-00-0</t>
  </si>
  <si>
    <t>Pyrene</t>
  </si>
  <si>
    <t>Total Polycyclic aromatic hydrocarbons (PAHs)</t>
  </si>
  <si>
    <t>3564-09-8</t>
  </si>
  <si>
    <t>Ponceau 3R</t>
  </si>
  <si>
    <t>3761-53-3</t>
  </si>
  <si>
    <t>Ponceau MX</t>
  </si>
  <si>
    <t>7758-01-2</t>
  </si>
  <si>
    <t>Potassium bromate</t>
  </si>
  <si>
    <t>671-16-9</t>
  </si>
  <si>
    <t>Procarbazine</t>
  </si>
  <si>
    <t>366-70-1</t>
  </si>
  <si>
    <t>Procarbazine hydrochloride</t>
  </si>
  <si>
    <t>1120-71-4</t>
  </si>
  <si>
    <t>1,3-Propane sultone</t>
  </si>
  <si>
    <t>57-57-8</t>
  </si>
  <si>
    <t>123-38-6</t>
  </si>
  <si>
    <t>Propionaldehyde</t>
  </si>
  <si>
    <t>114-26-1</t>
  </si>
  <si>
    <t>Propoxur {baygon}</t>
  </si>
  <si>
    <t>1030T</t>
  </si>
  <si>
    <t>103-65-1</t>
  </si>
  <si>
    <t>n-Propylbenzene</t>
  </si>
  <si>
    <t>19</t>
  </si>
  <si>
    <t>115-07-1</t>
  </si>
  <si>
    <t>Propylene</t>
  </si>
  <si>
    <t>75-55-8</t>
  </si>
  <si>
    <t>1,2-Propyleneimine {2-methylaziridine}</t>
  </si>
  <si>
    <t>1031T</t>
  </si>
  <si>
    <t>57-55-6</t>
  </si>
  <si>
    <t>Propylene glycol</t>
  </si>
  <si>
    <t>6423-43-4</t>
  </si>
  <si>
    <t>Propylene glycol dinitrate</t>
  </si>
  <si>
    <t>75-56-9</t>
  </si>
  <si>
    <t>Propylene oxide</t>
  </si>
  <si>
    <t>51-52-5</t>
  </si>
  <si>
    <t>Propylthiouracil</t>
  </si>
  <si>
    <t>110-86-1</t>
  </si>
  <si>
    <t>Pyridine</t>
  </si>
  <si>
    <t>91-22-5</t>
  </si>
  <si>
    <t>Quinoline</t>
  </si>
  <si>
    <t>106-51-4</t>
  </si>
  <si>
    <t>Quinone</t>
  </si>
  <si>
    <t>Radon and its decay products</t>
  </si>
  <si>
    <t>50-55-5</t>
  </si>
  <si>
    <t>Reserpine</t>
  </si>
  <si>
    <t>94-59-7</t>
  </si>
  <si>
    <t>Safrole</t>
  </si>
  <si>
    <t>7782-49-2</t>
  </si>
  <si>
    <t>Selenium and compounds</t>
  </si>
  <si>
    <t>Selenium</t>
  </si>
  <si>
    <t>7783-07-5</t>
  </si>
  <si>
    <t>Selenide, hydrogen</t>
  </si>
  <si>
    <t>7446-34-6</t>
  </si>
  <si>
    <t>Selenium sulfide</t>
  </si>
  <si>
    <t>7631-86-9</t>
  </si>
  <si>
    <t>Silica, crystalline forms (respirable)</t>
  </si>
  <si>
    <t>Silica</t>
  </si>
  <si>
    <t>1253T</t>
  </si>
  <si>
    <t>14464-46-1</t>
  </si>
  <si>
    <t>Cristobalite</t>
  </si>
  <si>
    <t>1260T</t>
  </si>
  <si>
    <t>68855-54-9</t>
  </si>
  <si>
    <t>Flux-calcined diatomaceous earth</t>
  </si>
  <si>
    <t>1254T</t>
  </si>
  <si>
    <t>14808-60-7</t>
  </si>
  <si>
    <t>Quartz</t>
  </si>
  <si>
    <t>1255T</t>
  </si>
  <si>
    <t>15468-32-3</t>
  </si>
  <si>
    <t>Tridymite</t>
  </si>
  <si>
    <t>1256T</t>
  </si>
  <si>
    <t>1317-95-9</t>
  </si>
  <si>
    <t>Tripoli</t>
  </si>
  <si>
    <t>1058T</t>
  </si>
  <si>
    <t>Silica, amorphous and other non-crystalline forms (respirable)  </t>
  </si>
  <si>
    <t>1257T</t>
  </si>
  <si>
    <t>60676-86-0</t>
  </si>
  <si>
    <t>Fused silica {vitreous silica}</t>
  </si>
  <si>
    <t>1258T</t>
  </si>
  <si>
    <t>69012-64-2</t>
  </si>
  <si>
    <t>Silica fume</t>
  </si>
  <si>
    <t>1259T</t>
  </si>
  <si>
    <t>61790-53-2</t>
  </si>
  <si>
    <t>Uncalcined diatomaceous earth</t>
  </si>
  <si>
    <t>1261T</t>
  </si>
  <si>
    <t>91053-39-3</t>
  </si>
  <si>
    <t>Calcined diatomaceous earth</t>
  </si>
  <si>
    <t>1262T</t>
  </si>
  <si>
    <t>112945-52-5</t>
  </si>
  <si>
    <t>Pyrogenic colloidal silica</t>
  </si>
  <si>
    <t>1263T</t>
  </si>
  <si>
    <t>112926-00-8</t>
  </si>
  <si>
    <t>Precipitated silica</t>
  </si>
  <si>
    <t>1267T</t>
  </si>
  <si>
    <t>63231-67-4</t>
  </si>
  <si>
    <t>Silica gel</t>
  </si>
  <si>
    <t>7440-22-4</t>
  </si>
  <si>
    <t>Silver and compounds</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</si>
  <si>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</si>
  <si>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</si>
  <si>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</si>
  <si>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</si>
  <si>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</si>
  <si>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</si>
  <si>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</si>
  <si>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</si>
  <si>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</si>
  <si>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</si>
  <si>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</si>
  <si>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</si>
  <si>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</si>
  <si>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</si>
  <si>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</si>
  <si>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</si>
  <si>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7446-11-9</t>
  </si>
  <si>
    <t>Sulfur trioxide</t>
  </si>
  <si>
    <t>1266T</t>
  </si>
  <si>
    <t>2699-79-8</t>
  </si>
  <si>
    <t>Sulfuryl fluoride {Vikane}</t>
  </si>
  <si>
    <t>Talc containing asbestiform fibers</t>
  </si>
  <si>
    <t>100-21-0</t>
  </si>
  <si>
    <t>Terephthalic acid</t>
  </si>
  <si>
    <t>127-18-4</t>
  </si>
  <si>
    <t>Tetrachloroethene {perchloroethylene, perc}</t>
  </si>
  <si>
    <t>630-20-6</t>
  </si>
  <si>
    <t>1,1,1,2-Tetrachloroethane</t>
  </si>
  <si>
    <t>79-34-5</t>
  </si>
  <si>
    <t>1,1,2,2-Tetrachloroethane</t>
  </si>
  <si>
    <t>58-90-2</t>
  </si>
  <si>
    <t>2,3,4,6-Tetrachlorophenol</t>
  </si>
  <si>
    <t>811-97-2</t>
  </si>
  <si>
    <t>1,1,1,2-Tetrafluoroethane</t>
  </si>
  <si>
    <t>1066T</t>
  </si>
  <si>
    <t>109-99-9</t>
  </si>
  <si>
    <t>Tetrahydrofuran</t>
  </si>
  <si>
    <t>7440-28-0</t>
  </si>
  <si>
    <t>Thallium and compounds</t>
  </si>
  <si>
    <t>62-55-5</t>
  </si>
  <si>
    <t>Thioacetamide</t>
  </si>
  <si>
    <t>139-65-1</t>
  </si>
  <si>
    <t>4,4'-Thiodianiline</t>
  </si>
  <si>
    <t>62-56-6</t>
  </si>
  <si>
    <t>Thiourea</t>
  </si>
  <si>
    <t>7550-45-0</t>
  </si>
  <si>
    <t>Titanium tetrachloride</t>
  </si>
  <si>
    <t>108-88-3</t>
  </si>
  <si>
    <t>Toluene</t>
  </si>
  <si>
    <t>95-53-4</t>
  </si>
  <si>
    <t>636-21-5</t>
  </si>
  <si>
    <t>8001-35-2</t>
  </si>
  <si>
    <t>Toxaphene {polychlorinated camphenes}</t>
  </si>
  <si>
    <t>126-73-8</t>
  </si>
  <si>
    <t>Tributyl phosphate</t>
  </si>
  <si>
    <t>1032T</t>
  </si>
  <si>
    <t>78-48-8</t>
  </si>
  <si>
    <t>S,S,S-Tributyl phosphorotrithioate {tribufos}</t>
  </si>
  <si>
    <t>120-82-1</t>
  </si>
  <si>
    <t>1,2,4-Trichlorobenzene</t>
  </si>
  <si>
    <t>71-55-6</t>
  </si>
  <si>
    <t>1,1,1-Trichloroethane {methyl chloroform}</t>
  </si>
  <si>
    <t>79-00-5</t>
  </si>
  <si>
    <t>1,1,2-Trichloroethane {vinyl trichloride}</t>
  </si>
  <si>
    <t>79-01-6</t>
  </si>
  <si>
    <t>Trichloroethene (TCE) {trichloroethylene}</t>
  </si>
  <si>
    <t>95-95-4</t>
  </si>
  <si>
    <t>2,4,5-Trichlorophenol</t>
  </si>
  <si>
    <t>88-06-2</t>
  </si>
  <si>
    <t>2,4,6-Trichlorophenol</t>
  </si>
  <si>
    <t>96-18-4</t>
  </si>
  <si>
    <t>1,2,3-Trichloropropane</t>
  </si>
  <si>
    <t>121-44-8</t>
  </si>
  <si>
    <t>Triethylamine</t>
  </si>
  <si>
    <t>78-40-0</t>
  </si>
  <si>
    <t>Triethyl phosphate</t>
  </si>
  <si>
    <t>1582-09-8</t>
  </si>
  <si>
    <t>Trifluralin</t>
  </si>
  <si>
    <t>1083T</t>
  </si>
  <si>
    <t>25551-13-7</t>
  </si>
  <si>
    <t>Trimethylbenzene (mixed isomers)</t>
  </si>
  <si>
    <t>Trimethylbenzenes</t>
  </si>
  <si>
    <t>526-73-8</t>
  </si>
  <si>
    <t>1,2,3-Trimethylbenzene</t>
  </si>
  <si>
    <t>95-63-6</t>
  </si>
  <si>
    <t>1,2,4-Trimethylbenzene</t>
  </si>
  <si>
    <t>108-67-8</t>
  </si>
  <si>
    <t>1,3,5-Trimethylbenzene</t>
  </si>
  <si>
    <t>540-84-1</t>
  </si>
  <si>
    <t>2,2,4-Trimethylpentane</t>
  </si>
  <si>
    <t>512-56-1</t>
  </si>
  <si>
    <t>Trimethyl phosphate</t>
  </si>
  <si>
    <t>78-30-8</t>
  </si>
  <si>
    <t>Triorthocresyl phosphate</t>
  </si>
  <si>
    <t>115-86-6</t>
  </si>
  <si>
    <t>Triphenyl phosphate</t>
  </si>
  <si>
    <t>101-02-0</t>
  </si>
  <si>
    <t>Triphenyl phosphite</t>
  </si>
  <si>
    <t>62450-06-0</t>
  </si>
  <si>
    <t>Tryptophan-P-1</t>
  </si>
  <si>
    <t>62450-07-1</t>
  </si>
  <si>
    <t>Tryptophan-P-2</t>
  </si>
  <si>
    <t>1064T</t>
  </si>
  <si>
    <t>7440-61-1</t>
  </si>
  <si>
    <t>Uranium and compounds (insoluble particulate)</t>
  </si>
  <si>
    <t>Uranium</t>
  </si>
  <si>
    <t>1065T</t>
  </si>
  <si>
    <t>Uranium and compounds (soluble)</t>
  </si>
  <si>
    <t>1265T</t>
  </si>
  <si>
    <t>10102-06-4</t>
  </si>
  <si>
    <t>Uranium nitrate</t>
  </si>
  <si>
    <t>1264T</t>
  </si>
  <si>
    <t>10026-10-5</t>
  </si>
  <si>
    <t>Uranium tetrachloride</t>
  </si>
  <si>
    <t>51-79-6</t>
  </si>
  <si>
    <t>Urethane {ethyl carbamate}</t>
  </si>
  <si>
    <t>7440-62-2</t>
  </si>
  <si>
    <t>Vanadium and compounds</t>
  </si>
  <si>
    <t>Vanadium</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</si>
  <si>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</si>
  <si>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</si>
  <si>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</si>
  <si>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</si>
  <si>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</si>
  <si>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</si>
  <si>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</si>
  <si>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</si>
  <si>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</si>
  <si>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</si>
  <si>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</si>
  <si>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</si>
  <si>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</si>
  <si>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</si>
  <si>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</si>
  <si>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t>
  </si>
  <si>
    <t>108-38-3</t>
  </si>
  <si>
    <t>95-47-6</t>
  </si>
  <si>
    <t>106-42-3</t>
  </si>
  <si>
    <t>7440-66-6</t>
  </si>
  <si>
    <t>Zinc and compounds</t>
  </si>
  <si>
    <t>Zinc</t>
  </si>
  <si>
    <t>1314-13-2</t>
  </si>
  <si>
    <t>Zinc oxide</t>
  </si>
  <si>
    <t>Identifies if a TAC has a TRV (Y), maps to a TRV (o), or is not currently associated with a TRV (N)</t>
  </si>
  <si>
    <t>Metal compounds split into soluble and insoluble forms shall be reported using the metal CAS RN for the insoluble form and DEQ ID for the soluble form.</t>
  </si>
  <si>
    <t>Note: The Note numbers are different between the Appendix Workbook, the Priority List, and the TRV Workbooks.</t>
  </si>
  <si>
    <t>Also report barium (DEQ ID 45), MW correction 0.542</t>
  </si>
  <si>
    <t>Also report lead (DEQ ID 305), MW correction 0.641</t>
  </si>
  <si>
    <t>Also report lead (DEQ ID 305), MW correction 0.758</t>
  </si>
  <si>
    <r>
      <rPr>
        <sz val="20"/>
        <color theme="1"/>
        <rFont val="Arial"/>
        <family val="2"/>
      </rPr>
      <t xml:space="preserve">Table of Contents and Instructions for </t>
    </r>
    <r>
      <rPr>
        <b/>
        <sz val="20"/>
        <color theme="1"/>
        <rFont val="Arial"/>
        <family val="2"/>
      </rPr>
      <t>Appendix Workbook to the Priority List</t>
    </r>
  </si>
  <si>
    <r>
      <rPr>
        <b/>
        <sz val="11"/>
        <color theme="1"/>
        <rFont val="Arial"/>
        <family val="2"/>
      </rPr>
      <t xml:space="preserve">Date: </t>
    </r>
    <r>
      <rPr>
        <sz val="11"/>
        <color theme="1"/>
        <rFont val="Arial"/>
        <family val="2"/>
      </rPr>
      <t>11-6-2025</t>
    </r>
  </si>
  <si>
    <r>
      <rPr>
        <b/>
        <sz val="11"/>
        <color theme="1"/>
        <rFont val="Arial"/>
        <family val="2"/>
      </rPr>
      <t>Authors</t>
    </r>
    <r>
      <rPr>
        <sz val="11"/>
        <color theme="1"/>
        <rFont val="Arial"/>
        <family val="2"/>
      </rPr>
      <t xml:space="preserve">: Oregon Department of Environmental Quality (DEQ) </t>
    </r>
  </si>
  <si>
    <t>Respirable size for silica is &lt;4 µm for crystalline silica and &lt;10 µm for amorphous silica.</t>
  </si>
  <si>
    <r>
      <rPr>
        <i/>
        <sz val="11"/>
        <color theme="1"/>
        <rFont val="Arial"/>
        <family val="2"/>
      </rPr>
      <t>ortho</t>
    </r>
    <r>
      <rPr>
        <sz val="11"/>
        <color theme="1"/>
        <rFont val="Arial"/>
        <family val="2"/>
      </rPr>
      <t>-Aminoazotoluene</t>
    </r>
  </si>
  <si>
    <r>
      <rPr>
        <i/>
        <sz val="11"/>
        <rFont val="Arial"/>
        <family val="2"/>
      </rPr>
      <t>o</t>
    </r>
    <r>
      <rPr>
        <sz val="11"/>
        <rFont val="Arial"/>
        <family val="2"/>
      </rPr>
      <t>-Anisidine</t>
    </r>
  </si>
  <si>
    <r>
      <rPr>
        <i/>
        <sz val="11"/>
        <color theme="1"/>
        <rFont val="Arial"/>
        <family val="2"/>
      </rPr>
      <t>o</t>
    </r>
    <r>
      <rPr>
        <sz val="11"/>
        <color theme="1"/>
        <rFont val="Arial"/>
        <family val="2"/>
      </rPr>
      <t>-Anisidine hydrochloride</t>
    </r>
  </si>
  <si>
    <r>
      <rPr>
        <i/>
        <sz val="11"/>
        <color theme="1"/>
        <rFont val="Arial"/>
        <family val="2"/>
      </rPr>
      <t>tris</t>
    </r>
    <r>
      <rPr>
        <sz val="11"/>
        <color theme="1"/>
        <rFont val="Arial"/>
        <family val="2"/>
      </rPr>
      <t>-(1-Aziridinyl)phosphine sulfide</t>
    </r>
  </si>
  <si>
    <r>
      <rPr>
        <i/>
        <sz val="11"/>
        <rFont val="Arial"/>
        <family val="2"/>
      </rPr>
      <t>t</t>
    </r>
    <r>
      <rPr>
        <sz val="11"/>
        <rFont val="Arial"/>
        <family val="2"/>
      </rPr>
      <t>-Butyl acetate</t>
    </r>
  </si>
  <si>
    <r>
      <rPr>
        <i/>
        <sz val="11"/>
        <rFont val="Arial"/>
        <family val="2"/>
      </rPr>
      <t>n</t>
    </r>
    <r>
      <rPr>
        <sz val="11"/>
        <rFont val="Arial"/>
        <family val="2"/>
      </rPr>
      <t>-Butyl alcohol</t>
    </r>
  </si>
  <si>
    <r>
      <rPr>
        <i/>
        <sz val="11"/>
        <rFont val="Arial"/>
        <family val="2"/>
      </rPr>
      <t>sec</t>
    </r>
    <r>
      <rPr>
        <sz val="11"/>
        <rFont val="Arial"/>
        <family val="2"/>
      </rPr>
      <t>-Butyl alcohol</t>
    </r>
  </si>
  <si>
    <r>
      <rPr>
        <i/>
        <sz val="11"/>
        <rFont val="Arial"/>
        <family val="2"/>
      </rPr>
      <t>tert</t>
    </r>
    <r>
      <rPr>
        <sz val="11"/>
        <rFont val="Arial"/>
        <family val="2"/>
      </rPr>
      <t>-Butyl alcohol</t>
    </r>
  </si>
  <si>
    <r>
      <rPr>
        <i/>
        <sz val="11"/>
        <color theme="1"/>
        <rFont val="Arial"/>
        <family val="2"/>
      </rPr>
      <t>beta</t>
    </r>
    <r>
      <rPr>
        <sz val="11"/>
        <color theme="1"/>
        <rFont val="Arial"/>
        <family val="2"/>
      </rPr>
      <t>-Butyrolactone</t>
    </r>
  </si>
  <si>
    <r>
      <t>Chloroalkanes C</t>
    </r>
    <r>
      <rPr>
        <vertAlign val="subscript"/>
        <sz val="11"/>
        <color theme="1"/>
        <rFont val="Arial"/>
        <family val="2"/>
      </rPr>
      <t>10-13</t>
    </r>
    <r>
      <rPr>
        <sz val="11"/>
        <color theme="1"/>
        <rFont val="Arial"/>
        <family val="2"/>
      </rPr>
      <t xml:space="preserve"> (chlorinated paraffins)</t>
    </r>
  </si>
  <si>
    <r>
      <rPr>
        <i/>
        <sz val="11"/>
        <rFont val="Arial"/>
        <family val="2"/>
      </rPr>
      <t>p</t>
    </r>
    <r>
      <rPr>
        <sz val="11"/>
        <rFont val="Arial"/>
        <family val="2"/>
      </rPr>
      <t>-Chloroaniline</t>
    </r>
  </si>
  <si>
    <r>
      <rPr>
        <i/>
        <sz val="11"/>
        <rFont val="Arial"/>
        <family val="2"/>
      </rPr>
      <t>bis</t>
    </r>
    <r>
      <rPr>
        <sz val="11"/>
        <rFont val="Arial"/>
        <family val="2"/>
      </rPr>
      <t>(2-Chloroethyl) ether (BCEE)</t>
    </r>
  </si>
  <si>
    <r>
      <rPr>
        <i/>
        <sz val="11"/>
        <rFont val="Arial"/>
        <family val="2"/>
      </rPr>
      <t>bis</t>
    </r>
    <r>
      <rPr>
        <sz val="11"/>
        <rFont val="Arial"/>
        <family val="2"/>
      </rPr>
      <t>(Chloromethyl) ether</t>
    </r>
  </si>
  <si>
    <r>
      <t>4-Chloro-</t>
    </r>
    <r>
      <rPr>
        <i/>
        <sz val="11"/>
        <rFont val="Arial"/>
        <family val="2"/>
      </rPr>
      <t>o</t>
    </r>
    <r>
      <rPr>
        <sz val="11"/>
        <rFont val="Arial"/>
        <family val="2"/>
      </rPr>
      <t>-phenylenediamine</t>
    </r>
  </si>
  <si>
    <r>
      <rPr>
        <i/>
        <sz val="11"/>
        <rFont val="Arial"/>
        <family val="2"/>
      </rPr>
      <t>p</t>
    </r>
    <r>
      <rPr>
        <sz val="11"/>
        <rFont val="Arial"/>
        <family val="2"/>
      </rPr>
      <t>-Chloro-</t>
    </r>
    <r>
      <rPr>
        <i/>
        <sz val="11"/>
        <rFont val="Arial"/>
        <family val="2"/>
      </rPr>
      <t>o</t>
    </r>
    <r>
      <rPr>
        <sz val="11"/>
        <rFont val="Arial"/>
        <family val="2"/>
      </rPr>
      <t>-toluidine</t>
    </r>
  </si>
  <si>
    <r>
      <rPr>
        <i/>
        <sz val="11"/>
        <rFont val="Arial"/>
        <family val="2"/>
      </rPr>
      <t>p</t>
    </r>
    <r>
      <rPr>
        <sz val="11"/>
        <rFont val="Arial"/>
        <family val="2"/>
      </rPr>
      <t>-Cresidine</t>
    </r>
  </si>
  <si>
    <r>
      <t xml:space="preserve">Cresols (mixture), including </t>
    </r>
    <r>
      <rPr>
        <i/>
        <sz val="11"/>
        <rFont val="Arial"/>
        <family val="2"/>
      </rPr>
      <t>m</t>
    </r>
    <r>
      <rPr>
        <sz val="11"/>
        <rFont val="Arial"/>
        <family val="2"/>
      </rPr>
      <t xml:space="preserve">-cresol, </t>
    </r>
    <r>
      <rPr>
        <i/>
        <sz val="11"/>
        <rFont val="Arial"/>
        <family val="2"/>
      </rPr>
      <t>o</t>
    </r>
    <r>
      <rPr>
        <sz val="11"/>
        <rFont val="Arial"/>
        <family val="2"/>
      </rPr>
      <t xml:space="preserve">-cresol, </t>
    </r>
    <r>
      <rPr>
        <i/>
        <sz val="11"/>
        <rFont val="Arial"/>
        <family val="2"/>
      </rPr>
      <t>p</t>
    </r>
    <r>
      <rPr>
        <sz val="11"/>
        <rFont val="Arial"/>
        <family val="2"/>
      </rPr>
      <t>-cresol</t>
    </r>
  </si>
  <si>
    <r>
      <rPr>
        <i/>
        <sz val="11"/>
        <rFont val="Arial"/>
        <family val="2"/>
      </rPr>
      <t>m</t>
    </r>
    <r>
      <rPr>
        <sz val="11"/>
        <rFont val="Arial"/>
        <family val="2"/>
      </rPr>
      <t>-Cresol</t>
    </r>
  </si>
  <si>
    <r>
      <rPr>
        <i/>
        <sz val="11"/>
        <rFont val="Arial"/>
        <family val="2"/>
      </rPr>
      <t>o</t>
    </r>
    <r>
      <rPr>
        <sz val="11"/>
        <rFont val="Arial"/>
        <family val="2"/>
      </rPr>
      <t>-Cresol</t>
    </r>
  </si>
  <si>
    <r>
      <rPr>
        <i/>
        <sz val="11"/>
        <rFont val="Arial"/>
        <family val="2"/>
      </rPr>
      <t>p</t>
    </r>
    <r>
      <rPr>
        <sz val="11"/>
        <rFont val="Arial"/>
        <family val="2"/>
      </rPr>
      <t>-Cresol</t>
    </r>
  </si>
  <si>
    <r>
      <rPr>
        <i/>
        <sz val="11"/>
        <color theme="1"/>
        <rFont val="Arial"/>
        <family val="2"/>
      </rPr>
      <t>tris</t>
    </r>
    <r>
      <rPr>
        <sz val="11"/>
        <color theme="1"/>
        <rFont val="Arial"/>
        <family val="2"/>
      </rPr>
      <t>(2,3-Dibromopropyl)phosphate</t>
    </r>
  </si>
  <si>
    <r>
      <t xml:space="preserve">1,4-Dichlorobenzene </t>
    </r>
    <r>
      <rPr>
        <i/>
        <sz val="11"/>
        <rFont val="Arial"/>
        <family val="2"/>
      </rPr>
      <t>{p</t>
    </r>
    <r>
      <rPr>
        <sz val="11"/>
        <rFont val="Arial"/>
        <family val="2"/>
      </rPr>
      <t>-dichlorobenzene}</t>
    </r>
  </si>
  <si>
    <r>
      <rPr>
        <i/>
        <sz val="11"/>
        <color theme="1"/>
        <rFont val="Arial"/>
        <family val="2"/>
      </rPr>
      <t>cis-</t>
    </r>
    <r>
      <rPr>
        <sz val="11"/>
        <color theme="1"/>
        <rFont val="Arial"/>
        <family val="2"/>
      </rPr>
      <t>1,2-Dichloroethene {</t>
    </r>
    <r>
      <rPr>
        <i/>
        <sz val="11"/>
        <color theme="1"/>
        <rFont val="Arial"/>
        <family val="2"/>
      </rPr>
      <t>cis-</t>
    </r>
    <r>
      <rPr>
        <sz val="11"/>
        <color theme="1"/>
        <rFont val="Arial"/>
        <family val="2"/>
      </rPr>
      <t>1,2-Dichloroethylene}</t>
    </r>
  </si>
  <si>
    <r>
      <rPr>
        <i/>
        <sz val="11"/>
        <color theme="1"/>
        <rFont val="Arial"/>
        <family val="2"/>
      </rPr>
      <t>trans</t>
    </r>
    <r>
      <rPr>
        <sz val="11"/>
        <color theme="1"/>
        <rFont val="Arial"/>
        <family val="2"/>
      </rPr>
      <t>-1,2-Dichloroethene</t>
    </r>
  </si>
  <si>
    <r>
      <rPr>
        <i/>
        <sz val="11"/>
        <rFont val="Arial"/>
        <family val="2"/>
      </rPr>
      <t>cis</t>
    </r>
    <r>
      <rPr>
        <sz val="11"/>
        <rFont val="Arial"/>
        <family val="2"/>
      </rPr>
      <t>-1,3-Dichloropropene</t>
    </r>
  </si>
  <si>
    <r>
      <rPr>
        <i/>
        <sz val="11"/>
        <rFont val="Arial"/>
        <family val="2"/>
      </rPr>
      <t>trans</t>
    </r>
    <r>
      <rPr>
        <sz val="11"/>
        <rFont val="Arial"/>
        <family val="2"/>
      </rPr>
      <t>-1,3-Dichloropropene</t>
    </r>
  </si>
  <si>
    <r>
      <rPr>
        <i/>
        <sz val="11"/>
        <rFont val="Arial"/>
        <family val="2"/>
      </rPr>
      <t>bis</t>
    </r>
    <r>
      <rPr>
        <sz val="11"/>
        <rFont val="Arial"/>
        <family val="2"/>
      </rPr>
      <t>(2-Ethylhexyl) phthalate (DEHP)</t>
    </r>
  </si>
  <si>
    <r>
      <rPr>
        <i/>
        <sz val="11"/>
        <color theme="1"/>
        <rFont val="Arial"/>
        <family val="2"/>
      </rPr>
      <t>trans</t>
    </r>
    <r>
      <rPr>
        <sz val="11"/>
        <color theme="1"/>
        <rFont val="Arial"/>
        <family val="2"/>
      </rPr>
      <t>-2[(Dimethylamino)-methylimino]-5-[2-(5-nitro-2-furyl)-vinyl]-1,3,4-oxadiazole {Formamidine}</t>
    </r>
  </si>
  <si>
    <r>
      <t>1,1'-(Ethane-1,1-diyl)</t>
    </r>
    <r>
      <rPr>
        <i/>
        <sz val="11"/>
        <color theme="1"/>
        <rFont val="Arial"/>
        <family val="2"/>
      </rPr>
      <t>bis</t>
    </r>
    <r>
      <rPr>
        <sz val="11"/>
        <color theme="1"/>
        <rFont val="Arial"/>
        <family val="2"/>
      </rPr>
      <t>(4-chlorobenzene) {4,4’-dichlorodiphenylethane}</t>
    </r>
  </si>
  <si>
    <r>
      <rPr>
        <i/>
        <sz val="11"/>
        <rFont val="Arial"/>
        <family val="2"/>
      </rPr>
      <t>bis</t>
    </r>
    <r>
      <rPr>
        <sz val="11"/>
        <rFont val="Arial"/>
        <family val="2"/>
      </rPr>
      <t>(2-Ethylhexyl) adipate</t>
    </r>
  </si>
  <si>
    <r>
      <rPr>
        <i/>
        <sz val="11"/>
        <rFont val="Arial"/>
        <family val="2"/>
      </rPr>
      <t>alpha</t>
    </r>
    <r>
      <rPr>
        <sz val="11"/>
        <rFont val="Arial"/>
        <family val="2"/>
      </rPr>
      <t>-Hexachlorocyclohexane</t>
    </r>
  </si>
  <si>
    <r>
      <rPr>
        <i/>
        <sz val="11"/>
        <rFont val="Arial"/>
        <family val="2"/>
      </rPr>
      <t>beta</t>
    </r>
    <r>
      <rPr>
        <sz val="11"/>
        <rFont val="Arial"/>
        <family val="2"/>
      </rPr>
      <t>-Hexachlorocyclohexane</t>
    </r>
  </si>
  <si>
    <r>
      <rPr>
        <i/>
        <sz val="11"/>
        <rFont val="Arial"/>
        <family val="2"/>
      </rPr>
      <t>gamma</t>
    </r>
    <r>
      <rPr>
        <sz val="11"/>
        <rFont val="Arial"/>
        <family val="2"/>
      </rPr>
      <t>-Hexachlorocyclohexane {Lindane}</t>
    </r>
  </si>
  <si>
    <r>
      <t xml:space="preserve">Methyl </t>
    </r>
    <r>
      <rPr>
        <i/>
        <sz val="11"/>
        <rFont val="Arial"/>
        <family val="2"/>
      </rPr>
      <t>tert</t>
    </r>
    <r>
      <rPr>
        <sz val="11"/>
        <rFont val="Arial"/>
        <family val="2"/>
      </rPr>
      <t>-butyl ether</t>
    </r>
  </si>
  <si>
    <r>
      <t xml:space="preserve">4,4'-Methylene </t>
    </r>
    <r>
      <rPr>
        <i/>
        <sz val="11"/>
        <rFont val="Arial"/>
        <family val="2"/>
      </rPr>
      <t>bis</t>
    </r>
    <r>
      <rPr>
        <sz val="11"/>
        <rFont val="Arial"/>
        <family val="2"/>
      </rPr>
      <t>(2-chloroaniline) (MOCA)</t>
    </r>
  </si>
  <si>
    <r>
      <t xml:space="preserve">4,4'-Methylene </t>
    </r>
    <r>
      <rPr>
        <i/>
        <sz val="11"/>
        <rFont val="Arial"/>
        <family val="2"/>
      </rPr>
      <t>bis</t>
    </r>
    <r>
      <rPr>
        <sz val="11"/>
        <rFont val="Arial"/>
        <family val="2"/>
      </rPr>
      <t>(2-methylaniline)</t>
    </r>
  </si>
  <si>
    <r>
      <t xml:space="preserve">4,4'-Methylene </t>
    </r>
    <r>
      <rPr>
        <i/>
        <sz val="11"/>
        <rFont val="Arial"/>
        <family val="2"/>
      </rPr>
      <t>bis</t>
    </r>
    <r>
      <rPr>
        <sz val="11"/>
        <rFont val="Arial"/>
        <family val="2"/>
      </rPr>
      <t>(N,N'-dimethyl)aniline</t>
    </r>
  </si>
  <si>
    <r>
      <t>5-Nitro-</t>
    </r>
    <r>
      <rPr>
        <i/>
        <sz val="11"/>
        <color theme="1"/>
        <rFont val="Arial"/>
        <family val="2"/>
      </rPr>
      <t>o</t>
    </r>
    <r>
      <rPr>
        <sz val="11"/>
        <color theme="1"/>
        <rFont val="Arial"/>
        <family val="2"/>
      </rPr>
      <t>-anisidine</t>
    </r>
  </si>
  <si>
    <r>
      <rPr>
        <i/>
        <sz val="11"/>
        <rFont val="Arial"/>
        <family val="2"/>
      </rPr>
      <t>p</t>
    </r>
    <r>
      <rPr>
        <sz val="11"/>
        <rFont val="Arial"/>
        <family val="2"/>
      </rPr>
      <t>-Nitrosodiphenylamine</t>
    </r>
  </si>
  <si>
    <r>
      <t>N-Nitroso</t>
    </r>
    <r>
      <rPr>
        <i/>
        <sz val="11"/>
        <rFont val="Arial"/>
        <family val="2"/>
      </rPr>
      <t>-N</t>
    </r>
    <r>
      <rPr>
        <sz val="11"/>
        <rFont val="Arial"/>
        <family val="2"/>
      </rPr>
      <t>-methylurea</t>
    </r>
  </si>
  <si>
    <r>
      <rPr>
        <i/>
        <sz val="11"/>
        <rFont val="Arial"/>
        <family val="2"/>
      </rPr>
      <t>trans</t>
    </r>
    <r>
      <rPr>
        <sz val="11"/>
        <rFont val="Arial"/>
        <family val="2"/>
      </rPr>
      <t>-Nonachlor</t>
    </r>
  </si>
  <si>
    <r>
      <rPr>
        <i/>
        <sz val="11"/>
        <rFont val="Arial"/>
        <family val="2"/>
      </rPr>
      <t>p</t>
    </r>
    <r>
      <rPr>
        <sz val="11"/>
        <rFont val="Arial"/>
        <family val="2"/>
      </rPr>
      <t>-Phenylenediamine</t>
    </r>
  </si>
  <si>
    <r>
      <rPr>
        <i/>
        <sz val="11"/>
        <color theme="1"/>
        <rFont val="Arial"/>
        <family val="2"/>
      </rPr>
      <t>o</t>
    </r>
    <r>
      <rPr>
        <sz val="11"/>
        <color theme="1"/>
        <rFont val="Arial"/>
        <family val="2"/>
      </rPr>
      <t>-Phenylphenate, sodium</t>
    </r>
  </si>
  <si>
    <r>
      <t>2,3,7,8-Tetrabromodibenzo-</t>
    </r>
    <r>
      <rPr>
        <i/>
        <sz val="11"/>
        <color theme="1"/>
        <rFont val="Arial"/>
        <family val="2"/>
      </rPr>
      <t>p</t>
    </r>
    <r>
      <rPr>
        <sz val="11"/>
        <color theme="1"/>
        <rFont val="Arial"/>
        <family val="2"/>
      </rPr>
      <t>-dioxin (TBDD)</t>
    </r>
  </si>
  <si>
    <r>
      <t>1,2,3,7,8-Pentabromodibenzo-</t>
    </r>
    <r>
      <rPr>
        <i/>
        <sz val="11"/>
        <color theme="1"/>
        <rFont val="Arial"/>
        <family val="2"/>
      </rPr>
      <t>p</t>
    </r>
    <r>
      <rPr>
        <sz val="11"/>
        <color theme="1"/>
        <rFont val="Arial"/>
        <family val="2"/>
      </rPr>
      <t>-dioxin (PBDD)</t>
    </r>
  </si>
  <si>
    <r>
      <t>1,2,3,4,7,8-Hexabromodibenzo-</t>
    </r>
    <r>
      <rPr>
        <i/>
        <sz val="11"/>
        <color theme="1"/>
        <rFont val="Arial"/>
        <family val="2"/>
      </rPr>
      <t>p</t>
    </r>
    <r>
      <rPr>
        <sz val="11"/>
        <color theme="1"/>
        <rFont val="Arial"/>
        <family val="2"/>
      </rPr>
      <t>-dioxin (HxBDD)</t>
    </r>
  </si>
  <si>
    <r>
      <t>1,2,3,6,7,8-Hexabromodibenzo-</t>
    </r>
    <r>
      <rPr>
        <i/>
        <sz val="11"/>
        <color theme="1"/>
        <rFont val="Arial"/>
        <family val="2"/>
      </rPr>
      <t>p</t>
    </r>
    <r>
      <rPr>
        <sz val="11"/>
        <color theme="1"/>
        <rFont val="Arial"/>
        <family val="2"/>
      </rPr>
      <t>-dioxin (HxBDD)</t>
    </r>
  </si>
  <si>
    <r>
      <t>1,2,3,7,8,9-Hexabromodibenzo-</t>
    </r>
    <r>
      <rPr>
        <i/>
        <sz val="11"/>
        <color theme="1"/>
        <rFont val="Arial"/>
        <family val="2"/>
      </rPr>
      <t>p</t>
    </r>
    <r>
      <rPr>
        <sz val="11"/>
        <color theme="1"/>
        <rFont val="Arial"/>
        <family val="2"/>
      </rPr>
      <t>-dioxin (HxBDD)</t>
    </r>
  </si>
  <si>
    <r>
      <t>1,2,3,4,6,7,8-Heptabromodibenzo-</t>
    </r>
    <r>
      <rPr>
        <i/>
        <sz val="11"/>
        <color theme="1"/>
        <rFont val="Arial"/>
        <family val="2"/>
      </rPr>
      <t>p</t>
    </r>
    <r>
      <rPr>
        <sz val="11"/>
        <color theme="1"/>
        <rFont val="Arial"/>
        <family val="2"/>
      </rPr>
      <t>-dioxin (HpBDD)</t>
    </r>
  </si>
  <si>
    <r>
      <t>Octabromodibenzo-</t>
    </r>
    <r>
      <rPr>
        <i/>
        <sz val="11"/>
        <color theme="1"/>
        <rFont val="Arial"/>
        <family val="2"/>
      </rPr>
      <t>p</t>
    </r>
    <r>
      <rPr>
        <sz val="11"/>
        <color theme="1"/>
        <rFont val="Arial"/>
        <family val="2"/>
      </rPr>
      <t>-dioxin (OBDD)</t>
    </r>
  </si>
  <si>
    <r>
      <t>Polybrominated dibenzo-</t>
    </r>
    <r>
      <rPr>
        <i/>
        <sz val="11"/>
        <rFont val="Arial"/>
        <family val="2"/>
      </rPr>
      <t>p</t>
    </r>
    <r>
      <rPr>
        <sz val="11"/>
        <rFont val="Arial"/>
        <family val="2"/>
      </rPr>
      <t>-dioxins (PBDDs) &amp; dibenzofurans (PBDFs) TEQ</t>
    </r>
  </si>
  <si>
    <r>
      <t>Polychlorinated dibenzo-</t>
    </r>
    <r>
      <rPr>
        <i/>
        <u/>
        <sz val="11"/>
        <color theme="1"/>
        <rFont val="Arial"/>
        <family val="2"/>
      </rPr>
      <t>p</t>
    </r>
    <r>
      <rPr>
        <u/>
        <sz val="11"/>
        <color theme="1"/>
        <rFont val="Arial"/>
        <family val="2"/>
      </rPr>
      <t>-dioxins (PCDDs) &amp; dibenzofurans (PCDFs)</t>
    </r>
  </si>
  <si>
    <r>
      <t>2,3,7,8-Tetrachlorodibenzo-</t>
    </r>
    <r>
      <rPr>
        <i/>
        <sz val="11"/>
        <rFont val="Arial"/>
        <family val="2"/>
      </rPr>
      <t>p</t>
    </r>
    <r>
      <rPr>
        <sz val="11"/>
        <rFont val="Arial"/>
        <family val="2"/>
      </rPr>
      <t>-dioxin (TCDD)</t>
    </r>
  </si>
  <si>
    <r>
      <t>1,2,3,7,8-Pentachlorodibenzo-</t>
    </r>
    <r>
      <rPr>
        <i/>
        <sz val="11"/>
        <rFont val="Arial"/>
        <family val="2"/>
      </rPr>
      <t>p</t>
    </r>
    <r>
      <rPr>
        <sz val="11"/>
        <rFont val="Arial"/>
        <family val="2"/>
      </rPr>
      <t>-dioxin (PeCDD)</t>
    </r>
  </si>
  <si>
    <r>
      <t>1,2,3,4,7,8-Hexachlorodibenzo-</t>
    </r>
    <r>
      <rPr>
        <i/>
        <sz val="11"/>
        <rFont val="Arial"/>
        <family val="2"/>
      </rPr>
      <t>p</t>
    </r>
    <r>
      <rPr>
        <sz val="11"/>
        <rFont val="Arial"/>
        <family val="2"/>
      </rPr>
      <t>-dioxin (HxCDD)</t>
    </r>
  </si>
  <si>
    <r>
      <t>1,2,3,6,7,8-Hexachlorodibenzo-</t>
    </r>
    <r>
      <rPr>
        <i/>
        <sz val="11"/>
        <rFont val="Arial"/>
        <family val="2"/>
      </rPr>
      <t>p</t>
    </r>
    <r>
      <rPr>
        <sz val="11"/>
        <rFont val="Arial"/>
        <family val="2"/>
      </rPr>
      <t>-dioxin (HxCDD)</t>
    </r>
  </si>
  <si>
    <r>
      <t>1,2,3,7,8,9-Hexachlorodibenzo-</t>
    </r>
    <r>
      <rPr>
        <i/>
        <sz val="11"/>
        <rFont val="Arial"/>
        <family val="2"/>
      </rPr>
      <t>p</t>
    </r>
    <r>
      <rPr>
        <sz val="11"/>
        <rFont val="Arial"/>
        <family val="2"/>
      </rPr>
      <t>-dioxin (HxCDD)</t>
    </r>
  </si>
  <si>
    <r>
      <t>1,2,3,4,6,7,8-Heptachlorodibenzo-</t>
    </r>
    <r>
      <rPr>
        <i/>
        <sz val="11"/>
        <rFont val="Arial"/>
        <family val="2"/>
      </rPr>
      <t>p</t>
    </r>
    <r>
      <rPr>
        <sz val="11"/>
        <rFont val="Arial"/>
        <family val="2"/>
      </rPr>
      <t>-dioxin (HpCDD)</t>
    </r>
  </si>
  <si>
    <r>
      <t>Octachlorodibenzo-</t>
    </r>
    <r>
      <rPr>
        <i/>
        <sz val="11"/>
        <rFont val="Arial"/>
        <family val="2"/>
      </rPr>
      <t>p</t>
    </r>
    <r>
      <rPr>
        <sz val="11"/>
        <rFont val="Arial"/>
        <family val="2"/>
      </rPr>
      <t>-dioxin (OCDD)</t>
    </r>
  </si>
  <si>
    <r>
      <t>Total tetrachlorodibenzo-</t>
    </r>
    <r>
      <rPr>
        <i/>
        <sz val="11"/>
        <rFont val="Arial"/>
        <family val="2"/>
      </rPr>
      <t>p</t>
    </r>
    <r>
      <rPr>
        <sz val="11"/>
        <rFont val="Arial"/>
        <family val="2"/>
      </rPr>
      <t>-dioxin</t>
    </r>
  </si>
  <si>
    <r>
      <t>Total pentachlorodibenzo-</t>
    </r>
    <r>
      <rPr>
        <i/>
        <sz val="11"/>
        <rFont val="Arial"/>
        <family val="2"/>
      </rPr>
      <t>p</t>
    </r>
    <r>
      <rPr>
        <sz val="11"/>
        <rFont val="Arial"/>
        <family val="2"/>
      </rPr>
      <t>-dioxin</t>
    </r>
  </si>
  <si>
    <r>
      <t>Total hexachlorodibenzo-</t>
    </r>
    <r>
      <rPr>
        <i/>
        <sz val="11"/>
        <rFont val="Arial"/>
        <family val="2"/>
      </rPr>
      <t>p</t>
    </r>
    <r>
      <rPr>
        <sz val="11"/>
        <rFont val="Arial"/>
        <family val="2"/>
      </rPr>
      <t>-dioxin</t>
    </r>
  </si>
  <si>
    <r>
      <t>Total heptachlorodibenzo-</t>
    </r>
    <r>
      <rPr>
        <i/>
        <sz val="11"/>
        <rFont val="Arial"/>
        <family val="2"/>
      </rPr>
      <t>p</t>
    </r>
    <r>
      <rPr>
        <sz val="11"/>
        <rFont val="Arial"/>
        <family val="2"/>
      </rPr>
      <t>-dioxin</t>
    </r>
  </si>
  <si>
    <r>
      <t>Polychlorinated dibenzo-</t>
    </r>
    <r>
      <rPr>
        <i/>
        <sz val="11"/>
        <rFont val="Arial"/>
        <family val="2"/>
      </rPr>
      <t>p</t>
    </r>
    <r>
      <rPr>
        <sz val="11"/>
        <rFont val="Arial"/>
        <family val="2"/>
      </rPr>
      <t>-dioxins (PCDDs) &amp; dibenzofurans (PCDFs) TEQ</t>
    </r>
  </si>
  <si>
    <r>
      <rPr>
        <i/>
        <sz val="11"/>
        <rFont val="Arial"/>
        <family val="2"/>
      </rPr>
      <t>beta</t>
    </r>
    <r>
      <rPr>
        <sz val="11"/>
        <rFont val="Arial"/>
        <family val="2"/>
      </rPr>
      <t>-Propiolactone</t>
    </r>
  </si>
  <si>
    <r>
      <rPr>
        <i/>
        <sz val="11"/>
        <rFont val="Arial"/>
        <family val="2"/>
      </rPr>
      <t>o</t>
    </r>
    <r>
      <rPr>
        <sz val="11"/>
        <rFont val="Arial"/>
        <family val="2"/>
      </rPr>
      <t>-Toluidine</t>
    </r>
  </si>
  <si>
    <r>
      <rPr>
        <i/>
        <sz val="11"/>
        <color theme="1"/>
        <rFont val="Arial"/>
        <family val="2"/>
      </rPr>
      <t>o</t>
    </r>
    <r>
      <rPr>
        <sz val="11"/>
        <color theme="1"/>
        <rFont val="Arial"/>
        <family val="2"/>
      </rPr>
      <t>-Toluidine hydrochloride</t>
    </r>
  </si>
  <si>
    <r>
      <t xml:space="preserve">Xylene (mixture), including </t>
    </r>
    <r>
      <rPr>
        <i/>
        <sz val="11"/>
        <rFont val="Arial"/>
        <family val="2"/>
      </rPr>
      <t>m</t>
    </r>
    <r>
      <rPr>
        <sz val="11"/>
        <rFont val="Arial"/>
        <family val="2"/>
      </rPr>
      <t xml:space="preserve">-xylene, </t>
    </r>
    <r>
      <rPr>
        <i/>
        <sz val="11"/>
        <rFont val="Arial"/>
        <family val="2"/>
      </rPr>
      <t>o</t>
    </r>
    <r>
      <rPr>
        <sz val="11"/>
        <rFont val="Arial"/>
        <family val="2"/>
      </rPr>
      <t xml:space="preserve">-xylene, </t>
    </r>
    <r>
      <rPr>
        <i/>
        <sz val="11"/>
        <rFont val="Arial"/>
        <family val="2"/>
      </rPr>
      <t>p</t>
    </r>
    <r>
      <rPr>
        <sz val="11"/>
        <rFont val="Arial"/>
        <family val="2"/>
      </rPr>
      <t>-xylene</t>
    </r>
  </si>
  <si>
    <r>
      <rPr>
        <i/>
        <sz val="11"/>
        <rFont val="Arial"/>
        <family val="2"/>
      </rPr>
      <t>m</t>
    </r>
    <r>
      <rPr>
        <sz val="11"/>
        <rFont val="Arial"/>
        <family val="2"/>
      </rPr>
      <t>-Xylene</t>
    </r>
  </si>
  <si>
    <r>
      <rPr>
        <i/>
        <sz val="11"/>
        <rFont val="Arial"/>
        <family val="2"/>
      </rPr>
      <t>o</t>
    </r>
    <r>
      <rPr>
        <sz val="11"/>
        <rFont val="Arial"/>
        <family val="2"/>
      </rPr>
      <t>-Xylene</t>
    </r>
  </si>
  <si>
    <r>
      <rPr>
        <i/>
        <sz val="11"/>
        <rFont val="Arial"/>
        <family val="2"/>
      </rPr>
      <t>p</t>
    </r>
    <r>
      <rPr>
        <sz val="11"/>
        <rFont val="Arial"/>
        <family val="2"/>
      </rPr>
      <t>-Xylene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</si>
</sst>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24" x14ac:knownFonts="1">
    <font>
      <sz val="11"/>
      <color theme="1"/>
      <name val="Aptos Narrow"/>
      <family val="2"/>
      <scheme val="minor"/>
    </font>
    <font>
      <sz val="11"/>
      <color theme="1"/>
      <name val="Aptos Narrow"/>
      <family val="2"/>
      <scheme val="minor"/>
    </font>
    <font>
      <sz val="10"/>
      <name val="Arial"/>
      <family val="2"/>
    </font>
    <font>
      <u/>
      <sz val="11"/>
      <color theme="10"/>
      <name val="Aptos Narrow"/>
      <family val="2"/>
      <scheme val="minor"/>
    </font>
    <font>
      <sz val="11"/>
      <color theme="1"/>
      <name val="Arial"/>
      <family val="2"/>
    </font>
    <font>
      <b/>
      <sz val="20"/>
      <color theme="1"/>
      <name val="Arial"/>
      <family val="2"/>
    </font>
    <font>
      <sz val="20"/>
      <color theme="1"/>
      <name val="Arial"/>
      <family val="2"/>
    </font>
    <font>
      <b/>
      <sz val="11"/>
      <color theme="1"/>
      <name val="Arial"/>
      <family val="2"/>
    </font>
    <font>
      <u/>
      <sz val="11"/>
      <color theme="10"/>
      <name val="Arial"/>
      <family val="2"/>
    </font>
    <font>
      <b/>
      <sz val="11"/>
      <color rgb="FF000000"/>
      <name val="Arial"/>
      <family val="2"/>
    </font>
    <font>
      <sz val="11"/>
      <color rgb="FF000000"/>
      <name val="Arial"/>
      <family val="2"/>
    </font>
    <font>
      <sz val="11"/>
      <name val="Arial"/>
      <family val="2"/>
    </font>
    <font>
      <b/>
      <sz val="14"/>
      <color theme="1"/>
      <name val="Arial"/>
      <family val="2"/>
    </font>
    <font>
      <b/>
      <sz val="11"/>
      <name val="Arial"/>
      <family val="2"/>
    </font>
    <font>
      <i/>
      <sz val="11"/>
      <color theme="1"/>
      <name val="Arial"/>
      <family val="2"/>
    </font>
    <font>
      <i/>
      <sz val="11"/>
      <name val="Arial"/>
      <family val="2"/>
    </font>
    <font>
      <vertAlign val="subscript"/>
      <sz val="11"/>
      <color theme="1"/>
      <name val="Arial"/>
      <family val="2"/>
    </font>
    <font>
      <sz val="11"/>
      <color rgb="FFFF0000"/>
      <name val="Arial"/>
      <family val="2"/>
    </font>
    <font>
      <sz val="11"/>
      <color rgb="FF262626"/>
      <name val="Arial"/>
      <family val="2"/>
    </font>
    <font>
      <u/>
      <sz val="11"/>
      <color theme="1"/>
      <name val="Arial"/>
      <family val="2"/>
    </font>
    <font>
      <sz val="11"/>
      <color rgb="FF0070C0"/>
      <name val="Arial"/>
      <family val="2"/>
    </font>
    <font>
      <u/>
      <sz val="11"/>
      <name val="Arial"/>
      <family val="2"/>
    </font>
    <font>
      <u/>
      <sz val="11"/>
      <color rgb="FF000000"/>
      <name val="Arial"/>
      <family val="2"/>
    </font>
    <font>
      <i/>
      <u/>
      <sz val="11"/>
      <color theme="1"/>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2" fillId="0" borderId="0"/>
    <xf numFmtId="0" fontId="1" fillId="0" borderId="0"/>
    <xf numFmtId="0" fontId="3" fillId="0" borderId="0" applyNumberFormat="0" applyFill="0" applyBorder="0" applyAlignment="0" applyProtection="0"/>
  </cellStyleXfs>
  <cellXfs count="113">
    <xf numFmtId="0" fontId="0" fillId="0" borderId="0" xfId="0"/>
    <xf numFmtId="0" fontId="4" fillId="3" borderId="0" xfId="0" applyFont="1" applyFill="1" applyAlignment="1">
      <alignment horizontal="center"/>
    </xf>
    <xf numFmtId="0" fontId="4" fillId="3" borderId="0" xfId="0" applyFont="1" applyFill="1"/>
    <xf numFmtId="0" fontId="4" fillId="3" borderId="0" xfId="0" applyFont="1" applyFill="1" applyAlignment="1">
      <alignment horizontal="center" vertical="top"/>
    </xf>
    <xf numFmtId="0" fontId="5" fillId="3" borderId="0" xfId="0" applyFont="1" applyFill="1" applyAlignment="1">
      <alignment horizontal="left" vertical="top"/>
    </xf>
    <xf numFmtId="0" fontId="4" fillId="2" borderId="0" xfId="0" applyFont="1" applyFill="1"/>
    <xf numFmtId="0" fontId="4" fillId="3" borderId="0" xfId="0" applyFont="1" applyFill="1" applyAlignment="1">
      <alignment vertical="top"/>
    </xf>
    <xf numFmtId="0" fontId="7" fillId="3" borderId="0" xfId="0" applyFont="1" applyFill="1"/>
    <xf numFmtId="0" fontId="4" fillId="3" borderId="0" xfId="0" applyFont="1" applyFill="1" applyAlignment="1">
      <alignment horizontal="left" vertical="top" wrapText="1"/>
    </xf>
    <xf numFmtId="0" fontId="4" fillId="3" borderId="0" xfId="0" applyFont="1" applyFill="1" applyAlignment="1">
      <alignment vertical="top" wrapText="1"/>
    </xf>
    <xf numFmtId="0" fontId="4" fillId="3" borderId="0" xfId="0" applyFont="1" applyFill="1" applyAlignment="1">
      <alignment horizontal="left" vertical="top" wrapText="1"/>
    </xf>
    <xf numFmtId="0" fontId="8" fillId="3" borderId="0" xfId="3" applyFont="1" applyFill="1"/>
    <xf numFmtId="0" fontId="4" fillId="3" borderId="0" xfId="0" applyFont="1" applyFill="1" applyAlignment="1">
      <alignment horizontal="left"/>
    </xf>
    <xf numFmtId="0" fontId="9" fillId="3" borderId="2" xfId="0" applyFont="1" applyFill="1" applyBorder="1" applyAlignment="1">
      <alignment horizontal="left" vertical="center" wrapText="1"/>
    </xf>
    <xf numFmtId="0" fontId="9" fillId="3" borderId="4" xfId="0" applyFont="1" applyFill="1" applyBorder="1" applyAlignment="1">
      <alignment horizontal="left" vertical="center" wrapText="1"/>
    </xf>
    <xf numFmtId="0" fontId="4" fillId="0" borderId="1" xfId="0" applyFont="1" applyBorder="1" applyAlignment="1">
      <alignment horizontal="left" vertical="center" wrapText="1"/>
    </xf>
    <xf numFmtId="0" fontId="7" fillId="3" borderId="1" xfId="0" applyFont="1" applyFill="1" applyBorder="1" applyAlignment="1">
      <alignment horizontal="left"/>
    </xf>
    <xf numFmtId="0" fontId="7" fillId="3" borderId="2" xfId="0" applyFont="1" applyFill="1" applyBorder="1" applyAlignment="1">
      <alignment horizontal="left" wrapText="1"/>
    </xf>
    <xf numFmtId="0" fontId="7" fillId="3" borderId="3" xfId="0" applyFont="1" applyFill="1" applyBorder="1" applyAlignment="1">
      <alignment horizontal="left" wrapText="1"/>
    </xf>
    <xf numFmtId="0" fontId="7" fillId="3" borderId="4" xfId="0" applyFont="1" applyFill="1" applyBorder="1" applyAlignment="1">
      <alignment horizontal="left" wrapText="1"/>
    </xf>
    <xf numFmtId="0" fontId="4" fillId="3" borderId="1" xfId="0" applyFont="1" applyFill="1" applyBorder="1" applyAlignment="1">
      <alignment horizontal="left"/>
    </xf>
    <xf numFmtId="0" fontId="4" fillId="3" borderId="1" xfId="0" applyFont="1" applyFill="1" applyBorder="1" applyAlignment="1">
      <alignment vertical="center" wrapText="1"/>
    </xf>
    <xf numFmtId="0" fontId="10" fillId="3" borderId="2" xfId="0" applyFont="1" applyFill="1" applyBorder="1" applyAlignment="1">
      <alignment vertical="center" wrapText="1"/>
    </xf>
    <xf numFmtId="0" fontId="10" fillId="3" borderId="3" xfId="0" applyFont="1" applyFill="1" applyBorder="1" applyAlignment="1">
      <alignment vertical="center" wrapText="1"/>
    </xf>
    <xf numFmtId="0" fontId="10" fillId="3" borderId="4" xfId="0" applyFont="1" applyFill="1" applyBorder="1" applyAlignment="1">
      <alignment vertical="center" wrapText="1"/>
    </xf>
    <xf numFmtId="0" fontId="4" fillId="3" borderId="5" xfId="0" applyFont="1" applyFill="1" applyBorder="1" applyAlignment="1">
      <alignment horizontal="left"/>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11" fillId="3" borderId="4" xfId="0" applyFont="1" applyFill="1" applyBorder="1" applyAlignment="1">
      <alignment vertical="center" wrapText="1"/>
    </xf>
    <xf numFmtId="0" fontId="4" fillId="3" borderId="6" xfId="0" applyFont="1" applyFill="1" applyBorder="1" applyAlignment="1">
      <alignment horizontal="left"/>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49" fontId="4" fillId="3" borderId="6" xfId="0" applyNumberFormat="1" applyFont="1" applyFill="1" applyBorder="1" applyAlignment="1">
      <alignment horizontal="center"/>
    </xf>
    <xf numFmtId="49" fontId="4" fillId="3" borderId="3" xfId="0" applyNumberFormat="1" applyFont="1" applyFill="1" applyBorder="1" applyAlignment="1">
      <alignment wrapText="1"/>
    </xf>
    <xf numFmtId="49" fontId="4" fillId="3" borderId="4" xfId="0" applyNumberFormat="1" applyFont="1" applyFill="1" applyBorder="1" applyAlignment="1">
      <alignment wrapText="1"/>
    </xf>
    <xf numFmtId="0" fontId="4" fillId="3" borderId="1" xfId="0" applyFont="1" applyFill="1" applyBorder="1" applyAlignment="1">
      <alignment horizontal="left" vertical="top"/>
    </xf>
    <xf numFmtId="0" fontId="4" fillId="3" borderId="2" xfId="0" applyFont="1" applyFill="1" applyBorder="1" applyAlignment="1">
      <alignment wrapText="1"/>
    </xf>
    <xf numFmtId="0" fontId="4" fillId="3" borderId="3" xfId="0" applyFont="1" applyFill="1" applyBorder="1" applyAlignment="1">
      <alignment wrapText="1"/>
    </xf>
    <xf numFmtId="0" fontId="4" fillId="3" borderId="4" xfId="0" applyFont="1" applyFill="1" applyBorder="1" applyAlignment="1">
      <alignment wrapText="1"/>
    </xf>
    <xf numFmtId="49" fontId="4" fillId="3" borderId="2" xfId="0" applyNumberFormat="1" applyFont="1" applyFill="1" applyBorder="1" applyAlignment="1">
      <alignment wrapText="1"/>
    </xf>
    <xf numFmtId="0" fontId="4" fillId="3" borderId="2" xfId="0" applyFont="1" applyFill="1" applyBorder="1" applyAlignment="1">
      <alignment horizontal="left" wrapText="1"/>
    </xf>
    <xf numFmtId="0" fontId="4" fillId="3" borderId="3" xfId="0" applyFont="1" applyFill="1" applyBorder="1" applyAlignment="1">
      <alignment horizontal="left" wrapText="1"/>
    </xf>
    <xf numFmtId="0" fontId="4" fillId="3" borderId="4" xfId="0" applyFont="1" applyFill="1" applyBorder="1" applyAlignment="1">
      <alignment horizontal="left" wrapText="1"/>
    </xf>
    <xf numFmtId="0" fontId="4" fillId="3" borderId="1" xfId="0" applyFont="1" applyFill="1" applyBorder="1" applyAlignment="1">
      <alignment horizontal="left" wrapText="1"/>
    </xf>
    <xf numFmtId="0" fontId="4" fillId="3" borderId="1" xfId="0" applyNumberFormat="1" applyFont="1" applyFill="1" applyBorder="1" applyAlignment="1">
      <alignment horizontal="left"/>
    </xf>
    <xf numFmtId="0" fontId="12" fillId="3" borderId="0" xfId="0" applyFont="1" applyFill="1"/>
    <xf numFmtId="0" fontId="4" fillId="3" borderId="0" xfId="0" applyFont="1" applyFill="1" applyAlignment="1">
      <alignment horizontal="left"/>
    </xf>
    <xf numFmtId="49" fontId="4" fillId="3" borderId="0" xfId="0" applyNumberFormat="1" applyFont="1" applyFill="1"/>
    <xf numFmtId="0" fontId="7" fillId="3" borderId="1" xfId="0" applyFont="1" applyFill="1" applyBorder="1" applyAlignment="1">
      <alignment horizontal="left" wrapText="1"/>
    </xf>
    <xf numFmtId="0" fontId="13" fillId="3" borderId="1" xfId="0" applyFont="1" applyFill="1" applyBorder="1" applyAlignment="1">
      <alignment horizontal="left" wrapText="1"/>
    </xf>
    <xf numFmtId="49" fontId="7" fillId="3" borderId="1" xfId="0" applyNumberFormat="1" applyFont="1" applyFill="1" applyBorder="1" applyAlignment="1">
      <alignment horizontal="left" wrapText="1"/>
    </xf>
    <xf numFmtId="0" fontId="4" fillId="3" borderId="1" xfId="0" applyFont="1" applyFill="1" applyBorder="1" applyAlignment="1">
      <alignment horizontal="right" vertical="center"/>
    </xf>
    <xf numFmtId="0" fontId="4" fillId="3" borderId="1" xfId="0" applyFont="1" applyFill="1" applyBorder="1" applyAlignment="1">
      <alignment vertical="center"/>
    </xf>
    <xf numFmtId="0" fontId="11" fillId="3" borderId="1" xfId="0" applyFont="1" applyFill="1" applyBorder="1" applyAlignment="1">
      <alignment horizontal="left" vertical="center"/>
    </xf>
    <xf numFmtId="0" fontId="11" fillId="3" borderId="1" xfId="1" applyFont="1" applyFill="1" applyBorder="1" applyAlignment="1">
      <alignment horizontal="left" vertical="center"/>
    </xf>
    <xf numFmtId="0" fontId="4" fillId="3" borderId="1" xfId="0" applyFont="1" applyFill="1" applyBorder="1" applyAlignment="1">
      <alignment horizontal="center" vertical="center"/>
    </xf>
    <xf numFmtId="49" fontId="11" fillId="3" borderId="1" xfId="1" applyNumberFormat="1" applyFont="1" applyFill="1" applyBorder="1" applyAlignment="1">
      <alignment horizontal="left" vertical="center"/>
    </xf>
    <xf numFmtId="0" fontId="11" fillId="3" borderId="1" xfId="1" applyFont="1" applyFill="1" applyBorder="1" applyAlignment="1">
      <alignment horizontal="center" vertical="center"/>
    </xf>
    <xf numFmtId="0" fontId="4" fillId="3" borderId="1" xfId="0" quotePrefix="1" applyFont="1" applyFill="1" applyBorder="1" applyAlignment="1">
      <alignment vertical="center"/>
    </xf>
    <xf numFmtId="0" fontId="4" fillId="3" borderId="1" xfId="0" applyFont="1" applyFill="1" applyBorder="1"/>
    <xf numFmtId="0" fontId="4" fillId="3" borderId="1" xfId="0" applyFont="1" applyFill="1" applyBorder="1" applyAlignment="1">
      <alignment horizontal="left" vertical="center"/>
    </xf>
    <xf numFmtId="0" fontId="11" fillId="3" borderId="1" xfId="1" applyFont="1" applyFill="1" applyBorder="1" applyAlignment="1">
      <alignment horizontal="left" vertical="center" indent="1"/>
    </xf>
    <xf numFmtId="165" fontId="11" fillId="3" borderId="1" xfId="1" applyNumberFormat="1" applyFont="1" applyFill="1" applyBorder="1" applyAlignment="1">
      <alignment horizontal="left" vertical="center"/>
    </xf>
    <xf numFmtId="0" fontId="4" fillId="3" borderId="1" xfId="0" quotePrefix="1" applyFont="1" applyFill="1" applyBorder="1" applyAlignment="1">
      <alignment horizontal="right" vertical="center"/>
    </xf>
    <xf numFmtId="0" fontId="4" fillId="3" borderId="1" xfId="0" quotePrefix="1" applyFont="1" applyFill="1" applyBorder="1" applyAlignment="1">
      <alignment horizontal="center" vertical="center"/>
    </xf>
    <xf numFmtId="0" fontId="4" fillId="3" borderId="1" xfId="0" quotePrefix="1" applyFont="1" applyFill="1" applyBorder="1" applyAlignment="1">
      <alignment horizontal="left" vertical="center"/>
    </xf>
    <xf numFmtId="165" fontId="4" fillId="3" borderId="1" xfId="0" applyNumberFormat="1" applyFont="1" applyFill="1" applyBorder="1" applyAlignment="1">
      <alignment horizontal="left"/>
    </xf>
    <xf numFmtId="165" fontId="4" fillId="3" borderId="1" xfId="0" applyNumberFormat="1" applyFont="1" applyFill="1" applyBorder="1" applyAlignment="1">
      <alignment horizontal="left" vertical="center"/>
    </xf>
    <xf numFmtId="164" fontId="11" fillId="3" borderId="1" xfId="1" applyNumberFormat="1" applyFont="1" applyFill="1" applyBorder="1" applyAlignment="1">
      <alignment horizontal="left" vertical="center"/>
    </xf>
    <xf numFmtId="0" fontId="11" fillId="3" borderId="1" xfId="0" applyFont="1" applyFill="1" applyBorder="1" applyAlignment="1">
      <alignment horizontal="left" vertical="center" wrapText="1" inden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1" xfId="1" applyFont="1" applyFill="1" applyBorder="1" applyAlignment="1">
      <alignment horizontal="left"/>
    </xf>
    <xf numFmtId="0" fontId="11" fillId="3" borderId="1" xfId="0" applyFont="1" applyFill="1" applyBorder="1" applyAlignment="1">
      <alignment horizontal="left" vertical="center" indent="1"/>
    </xf>
    <xf numFmtId="165" fontId="11" fillId="3" borderId="1" xfId="0" applyNumberFormat="1" applyFont="1" applyFill="1" applyBorder="1" applyAlignment="1">
      <alignment horizontal="left" vertical="center"/>
    </xf>
    <xf numFmtId="0" fontId="10" fillId="3" borderId="1" xfId="1" applyFont="1" applyFill="1" applyBorder="1" applyAlignment="1">
      <alignment horizontal="center" vertical="center"/>
    </xf>
    <xf numFmtId="0" fontId="10" fillId="3" borderId="1" xfId="0" applyFont="1" applyFill="1" applyBorder="1" applyAlignment="1">
      <alignment horizontal="left"/>
    </xf>
    <xf numFmtId="49" fontId="10" fillId="3" borderId="1" xfId="1" applyNumberFormat="1" applyFont="1" applyFill="1" applyBorder="1" applyAlignment="1">
      <alignment horizontal="left" vertical="center"/>
    </xf>
    <xf numFmtId="0" fontId="10" fillId="3" borderId="1" xfId="1" applyFont="1" applyFill="1" applyBorder="1" applyAlignment="1">
      <alignment horizontal="left" vertical="center"/>
    </xf>
    <xf numFmtId="49" fontId="11" fillId="3" borderId="1" xfId="0" applyNumberFormat="1" applyFont="1" applyFill="1" applyBorder="1" applyAlignment="1">
      <alignment horizontal="left" vertical="center"/>
    </xf>
    <xf numFmtId="0" fontId="11" fillId="3" borderId="1"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1" xfId="0" applyFont="1" applyFill="1" applyBorder="1" applyAlignment="1">
      <alignment horizontal="left" vertical="center"/>
    </xf>
    <xf numFmtId="0" fontId="11" fillId="3" borderId="1" xfId="2" applyFont="1" applyFill="1" applyBorder="1" applyAlignment="1">
      <alignment horizontal="left" vertical="center" wrapText="1"/>
    </xf>
    <xf numFmtId="0" fontId="11" fillId="3" borderId="1" xfId="2" applyFont="1" applyFill="1" applyBorder="1" applyAlignment="1">
      <alignment horizontal="center" vertical="center"/>
    </xf>
    <xf numFmtId="165" fontId="11" fillId="3" borderId="1" xfId="2" applyNumberFormat="1" applyFont="1" applyFill="1" applyBorder="1" applyAlignment="1">
      <alignment horizontal="left" vertical="center"/>
    </xf>
    <xf numFmtId="0" fontId="11" fillId="3" borderId="1" xfId="2" applyFont="1" applyFill="1" applyBorder="1" applyAlignment="1">
      <alignment horizontal="left" vertical="center" indent="1"/>
    </xf>
    <xf numFmtId="0" fontId="11" fillId="3" borderId="1" xfId="2" applyFont="1" applyFill="1" applyBorder="1" applyAlignment="1">
      <alignment horizontal="left" vertical="center"/>
    </xf>
    <xf numFmtId="0" fontId="11" fillId="3" borderId="1" xfId="0" applyFont="1" applyFill="1" applyBorder="1" applyAlignment="1">
      <alignment vertical="center"/>
    </xf>
    <xf numFmtId="14" fontId="11" fillId="3" borderId="1" xfId="0" quotePrefix="1" applyNumberFormat="1" applyFont="1" applyFill="1" applyBorder="1" applyAlignment="1">
      <alignment horizontal="left" vertical="center"/>
    </xf>
    <xf numFmtId="0" fontId="18" fillId="3" borderId="1" xfId="0" applyFont="1" applyFill="1" applyBorder="1" applyAlignment="1">
      <alignment horizontal="left" vertical="center"/>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19" fillId="3" borderId="1" xfId="0" applyFont="1" applyFill="1" applyBorder="1" applyAlignment="1">
      <alignment horizontal="left" vertical="center"/>
    </xf>
    <xf numFmtId="0" fontId="4" fillId="3" borderId="1" xfId="0" applyFont="1" applyFill="1" applyBorder="1" applyAlignment="1">
      <alignment horizontal="left" vertical="center" indent="1"/>
    </xf>
    <xf numFmtId="0" fontId="20" fillId="3" borderId="1" xfId="0" applyFont="1" applyFill="1" applyBorder="1" applyAlignment="1">
      <alignment horizontal="left" vertical="center"/>
    </xf>
    <xf numFmtId="0" fontId="19" fillId="3" borderId="1" xfId="0" applyFont="1" applyFill="1" applyBorder="1" applyAlignment="1">
      <alignment vertical="center"/>
    </xf>
    <xf numFmtId="0" fontId="11" fillId="3" borderId="1" xfId="1" applyFont="1" applyFill="1" applyBorder="1" applyAlignment="1">
      <alignment horizontal="left" vertical="center" wrapText="1"/>
    </xf>
    <xf numFmtId="49" fontId="4" fillId="3" borderId="1" xfId="0" applyNumberFormat="1" applyFont="1" applyFill="1" applyBorder="1" applyAlignment="1">
      <alignment horizontal="left"/>
    </xf>
    <xf numFmtId="0" fontId="21" fillId="3" borderId="1" xfId="1" applyFont="1" applyFill="1" applyBorder="1" applyAlignment="1">
      <alignment horizontal="left" vertical="center" wrapText="1"/>
    </xf>
    <xf numFmtId="0" fontId="10" fillId="3" borderId="1" xfId="0" applyFont="1" applyFill="1" applyBorder="1" applyAlignment="1">
      <alignment horizontal="left" vertical="center" indent="1"/>
    </xf>
    <xf numFmtId="0" fontId="4" fillId="3" borderId="1" xfId="0" applyFont="1" applyFill="1" applyBorder="1" applyAlignment="1">
      <alignment horizontal="left" vertical="center" wrapText="1" indent="1"/>
    </xf>
    <xf numFmtId="0" fontId="4" fillId="3" borderId="1" xfId="0" applyFont="1" applyFill="1" applyBorder="1" applyAlignment="1">
      <alignment horizontal="center" vertical="center" wrapText="1"/>
    </xf>
    <xf numFmtId="0" fontId="21" fillId="3" borderId="1" xfId="1" applyFont="1" applyFill="1" applyBorder="1" applyAlignment="1">
      <alignment horizontal="left" vertical="center"/>
    </xf>
    <xf numFmtId="0" fontId="22" fillId="3" borderId="1" xfId="0" applyFont="1" applyFill="1" applyBorder="1" applyAlignment="1">
      <alignment horizontal="left" vertical="center" wrapText="1"/>
    </xf>
    <xf numFmtId="0" fontId="21" fillId="3" borderId="1" xfId="2" applyFont="1" applyFill="1" applyBorder="1" applyAlignment="1">
      <alignment horizontal="left" vertical="center"/>
    </xf>
    <xf numFmtId="0" fontId="11" fillId="3" borderId="1" xfId="1" applyFont="1" applyFill="1" applyBorder="1" applyAlignment="1">
      <alignment horizontal="left" vertical="center" wrapText="1" indent="1"/>
    </xf>
    <xf numFmtId="0" fontId="19" fillId="3" borderId="1" xfId="0" applyFont="1" applyFill="1" applyBorder="1" applyAlignment="1">
      <alignment horizontal="left" wrapText="1"/>
    </xf>
    <xf numFmtId="49" fontId="11" fillId="3" borderId="1" xfId="2" applyNumberFormat="1" applyFont="1" applyFill="1" applyBorder="1" applyAlignment="1">
      <alignment horizontal="left" vertical="center" indent="1"/>
    </xf>
    <xf numFmtId="49" fontId="11" fillId="3" borderId="1" xfId="2" applyNumberFormat="1" applyFont="1" applyFill="1" applyBorder="1" applyAlignment="1">
      <alignment horizontal="center" vertical="center"/>
    </xf>
    <xf numFmtId="49" fontId="11" fillId="3" borderId="1" xfId="2" applyNumberFormat="1" applyFont="1" applyFill="1" applyBorder="1" applyAlignment="1">
      <alignment horizontal="left" vertical="center"/>
    </xf>
    <xf numFmtId="49" fontId="11" fillId="3" borderId="1" xfId="0" applyNumberFormat="1" applyFont="1" applyFill="1" applyBorder="1" applyAlignment="1">
      <alignment horizontal="center" vertical="center"/>
    </xf>
  </cellXfs>
  <cellStyles count="4">
    <cellStyle name="Hyperlink" xfId="3" builtinId="8"/>
    <cellStyle name="Normal" xfId="0" builtinId="0"/>
    <cellStyle name="Normal 3" xfId="2" xr:uid="{028E8531-504E-462D-A290-5BA53DFC4468}"/>
    <cellStyle name="Normal 4" xfId="1" xr:uid="{B5D58A86-41BD-47B2-97C1-64A6F2F68258}"/>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66676</xdr:rowOff>
    </xdr:from>
    <xdr:to>
      <xdr:col>0</xdr:col>
      <xdr:colOff>844550</xdr:colOff>
      <xdr:row>5</xdr:row>
      <xdr:rowOff>9525</xdr:rowOff>
    </xdr:to>
    <xdr:pic>
      <xdr:nvPicPr>
        <xdr:cNvPr id="2" name="Picture 1">
          <a:extLst>
            <a:ext uri="{FF2B5EF4-FFF2-40B4-BE49-F238E27FC236}">
              <a16:creationId xmlns:a16="http://schemas.microsoft.com/office/drawing/2014/main" id="{3147A6F4-529D-4143-95C6-B0D357E945E9}"/>
            </a:ext>
          </a:extLst>
        </xdr:cNvPr>
        <xdr:cNvPicPr>
          <a:picLocks noChangeAspect="1"/>
        </xdr:cNvPicPr>
      </xdr:nvPicPr>
      <xdr:blipFill>
        <a:blip xmlns:r="http://schemas.openxmlformats.org/officeDocument/2006/relationships" r:embed="rId1"/>
        <a:stretch>
          <a:fillRect/>
        </a:stretch>
      </xdr:blipFill>
      <xdr:spPr>
        <a:xfrm>
          <a:off x="158750" y="63501"/>
          <a:ext cx="685800" cy="955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tateoforegon.sharepoint.com/sites/CAOGuineaPigs/Shared%20Documents/Rulemaking/TAC%20Review%20and%20Update/RAC%20Materials/4.%20RBC%20Materials/DEQ%20Proposed%20RBCs.xlsx" TargetMode="External"/><Relationship Id="rId1" Type="http://schemas.openxmlformats.org/officeDocument/2006/relationships/externalLinkPath" Target="https://stateoforegon.sharepoint.com/sites/CAOGuineaPigs/Shared%20Documents/Rulemaking/TAC%20Review%20and%20Update/RAC%20Materials/4.%20RBC%20Materials/DEQ%20Proposed%20RBC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tateoforegon-my.sharepoint.com/personal/kristen_martin_deq_oregon_gov/Documents/Desktop/TRV/RBCs/TRVtoRBCTool.xlsm" TargetMode="External"/><Relationship Id="rId1" Type="http://schemas.openxmlformats.org/officeDocument/2006/relationships/externalLinkPath" Target="https://stateoforegon.sharepoint.com/sites/CAOGuineaPigs/Shared%20Documents/Rulemaking/TAC%20Review%20and%20Update/RAC%20Materials/4.%20RBC%20Materials/TRVtoRBCToo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Name val="2. Proposed TRVs"/>
      <sheetName val="3. Adjustment Factors"/>
      <sheetName val="4. Proposed RBCs"/>
      <sheetName val="5. Rule Table"/>
      <sheetName val="2018 RBCs"/>
      <sheetName val="2018 ELAFs"/>
      <sheetName val="Equations"/>
      <sheetName val="Comparison"/>
      <sheetName val="MPAF Table From Mike"/>
      <sheetName val="TRV 2018"/>
      <sheetName val="TRV 2025"/>
      <sheetName val="AF_2018"/>
      <sheetName val="Appendix. Equations"/>
    </sheetNames>
    <sheetDataSet>
      <sheetData sheetId="0"/>
      <sheetData sheetId="1">
        <row r="3">
          <cell r="B3">
            <v>1</v>
          </cell>
          <cell r="C3" t="str">
            <v>75-07-0</v>
          </cell>
          <cell r="D3" t="str">
            <v>Acetaldehyde</v>
          </cell>
          <cell r="F3">
            <v>0.37037037037037035</v>
          </cell>
          <cell r="G3" t="str">
            <v>OEHHA</v>
          </cell>
          <cell r="H3">
            <v>140</v>
          </cell>
          <cell r="I3" t="str">
            <v>OEHHA</v>
          </cell>
          <cell r="J3">
            <v>470</v>
          </cell>
          <cell r="K3" t="str">
            <v>OEHHA</v>
          </cell>
        </row>
        <row r="4">
          <cell r="B4">
            <v>2</v>
          </cell>
          <cell r="C4" t="str">
            <v>60-35-5</v>
          </cell>
          <cell r="D4" t="str">
            <v>Acetamide</v>
          </cell>
          <cell r="F4">
            <v>4.9999999999999996E-2</v>
          </cell>
          <cell r="G4" t="str">
            <v>OEHHA</v>
          </cell>
          <cell r="H4" t="str">
            <v>--</v>
          </cell>
          <cell r="I4" t="str">
            <v>--</v>
          </cell>
          <cell r="J4" t="str">
            <v>--</v>
          </cell>
          <cell r="K4" t="str">
            <v>--</v>
          </cell>
        </row>
        <row r="5">
          <cell r="B5">
            <v>634</v>
          </cell>
          <cell r="C5" t="str">
            <v>67-64-1</v>
          </cell>
          <cell r="D5" t="str">
            <v>Acetone</v>
          </cell>
          <cell r="F5" t="str">
            <v>--</v>
          </cell>
          <cell r="G5" t="str">
            <v>--</v>
          </cell>
          <cell r="H5">
            <v>3200</v>
          </cell>
          <cell r="I5" t="str">
            <v>DEQ</v>
          </cell>
          <cell r="J5">
            <v>19000</v>
          </cell>
          <cell r="K5" t="str">
            <v>ATSDR</v>
          </cell>
        </row>
        <row r="6">
          <cell r="B6">
            <v>3</v>
          </cell>
          <cell r="C6" t="str">
            <v>75-05-8</v>
          </cell>
          <cell r="D6" t="str">
            <v>Acetonitrile</v>
          </cell>
          <cell r="F6" t="str">
            <v>--</v>
          </cell>
          <cell r="G6" t="str">
            <v>--</v>
          </cell>
          <cell r="H6">
            <v>60</v>
          </cell>
          <cell r="I6" t="str">
            <v>IRIS</v>
          </cell>
          <cell r="J6" t="str">
            <v>--</v>
          </cell>
          <cell r="K6" t="str">
            <v>--</v>
          </cell>
        </row>
        <row r="7">
          <cell r="B7">
            <v>5</v>
          </cell>
          <cell r="C7" t="str">
            <v>107-02-8</v>
          </cell>
          <cell r="D7" t="str">
            <v>Acrolein</v>
          </cell>
          <cell r="F7" t="str">
            <v>--</v>
          </cell>
          <cell r="G7" t="str">
            <v>--</v>
          </cell>
          <cell r="H7">
            <v>0.9</v>
          </cell>
          <cell r="I7" t="str">
            <v>ATSDR</v>
          </cell>
          <cell r="J7">
            <v>2.5</v>
          </cell>
          <cell r="K7" t="str">
            <v>OEHHA</v>
          </cell>
        </row>
        <row r="8">
          <cell r="B8">
            <v>6</v>
          </cell>
          <cell r="C8" t="str">
            <v>79-06-1</v>
          </cell>
          <cell r="D8" t="str">
            <v>Acrylamide</v>
          </cell>
          <cell r="F8">
            <v>9.9999999999999985E-3</v>
          </cell>
          <cell r="G8" t="str">
            <v>IRIS</v>
          </cell>
          <cell r="H8">
            <v>6</v>
          </cell>
          <cell r="I8" t="str">
            <v>IRIS</v>
          </cell>
          <cell r="J8" t="str">
            <v>--</v>
          </cell>
          <cell r="K8" t="str">
            <v>--</v>
          </cell>
        </row>
        <row r="9">
          <cell r="B9">
            <v>7</v>
          </cell>
          <cell r="C9" t="str">
            <v>79-10-7</v>
          </cell>
          <cell r="D9" t="str">
            <v>Acrylic acid</v>
          </cell>
          <cell r="F9" t="str">
            <v>--</v>
          </cell>
          <cell r="G9" t="str">
            <v>--</v>
          </cell>
          <cell r="H9">
            <v>0.2</v>
          </cell>
          <cell r="I9" t="str">
            <v>PPRTV</v>
          </cell>
          <cell r="J9">
            <v>590</v>
          </cell>
          <cell r="K9" t="str">
            <v>DEQ</v>
          </cell>
        </row>
        <row r="10">
          <cell r="B10">
            <v>8</v>
          </cell>
          <cell r="C10" t="str">
            <v>107-13-1</v>
          </cell>
          <cell r="D10" t="str">
            <v>Acrylonitrile</v>
          </cell>
          <cell r="F10">
            <v>3.4482758620689655E-3</v>
          </cell>
          <cell r="G10" t="str">
            <v>OEHHA</v>
          </cell>
          <cell r="H10">
            <v>5</v>
          </cell>
          <cell r="I10" t="str">
            <v>OEHHA</v>
          </cell>
          <cell r="J10" t="str">
            <v>--</v>
          </cell>
          <cell r="K10" t="str">
            <v>--</v>
          </cell>
        </row>
        <row r="11">
          <cell r="B11" t="str">
            <v>1000T</v>
          </cell>
          <cell r="C11" t="str">
            <v>111-69-3</v>
          </cell>
          <cell r="D11" t="str">
            <v>Adiponitrile</v>
          </cell>
          <cell r="F11" t="str">
            <v>--</v>
          </cell>
          <cell r="G11" t="str">
            <v>--</v>
          </cell>
          <cell r="H11">
            <v>6</v>
          </cell>
          <cell r="I11" t="str">
            <v>PPRTV</v>
          </cell>
          <cell r="J11" t="str">
            <v>--</v>
          </cell>
          <cell r="K11" t="str">
            <v>--</v>
          </cell>
        </row>
        <row r="12">
          <cell r="B12">
            <v>11</v>
          </cell>
          <cell r="C12" t="str">
            <v>309-00-2</v>
          </cell>
          <cell r="D12" t="str">
            <v>Aldrin</v>
          </cell>
          <cell r="F12">
            <v>2.0408163265306123E-4</v>
          </cell>
          <cell r="G12" t="str">
            <v>IRIS</v>
          </cell>
          <cell r="H12" t="str">
            <v>--</v>
          </cell>
          <cell r="I12" t="str">
            <v>--</v>
          </cell>
          <cell r="J12" t="str">
            <v>--</v>
          </cell>
          <cell r="K12" t="str">
            <v>--</v>
          </cell>
        </row>
        <row r="13">
          <cell r="B13">
            <v>12</v>
          </cell>
          <cell r="C13" t="str">
            <v>107-05-1</v>
          </cell>
          <cell r="D13" t="str">
            <v>Allyl chloride</v>
          </cell>
          <cell r="F13">
            <v>0.16666666666666666</v>
          </cell>
          <cell r="G13" t="str">
            <v>OEHHA</v>
          </cell>
          <cell r="H13">
            <v>1</v>
          </cell>
          <cell r="I13" t="str">
            <v>IRIS</v>
          </cell>
          <cell r="J13" t="str">
            <v>--</v>
          </cell>
          <cell r="K13" t="str">
            <v>--</v>
          </cell>
        </row>
        <row r="14">
          <cell r="B14">
            <v>13</v>
          </cell>
          <cell r="C14" t="str">
            <v>7429-90-5</v>
          </cell>
          <cell r="D14" t="str">
            <v>Aluminum and compounds</v>
          </cell>
          <cell r="E14" t="str">
            <v>Metals and Metalloids</v>
          </cell>
          <cell r="F14" t="str">
            <v>--</v>
          </cell>
          <cell r="G14" t="str">
            <v>--</v>
          </cell>
          <cell r="H14">
            <v>5</v>
          </cell>
          <cell r="I14" t="str">
            <v>PPRTV</v>
          </cell>
          <cell r="J14" t="str">
            <v>--</v>
          </cell>
          <cell r="K14" t="str">
            <v>--</v>
          </cell>
        </row>
        <row r="15">
          <cell r="B15">
            <v>26</v>
          </cell>
          <cell r="C15" t="str">
            <v>7664-41-7</v>
          </cell>
          <cell r="D15" t="str">
            <v>Ammonia</v>
          </cell>
          <cell r="F15" t="str">
            <v>--</v>
          </cell>
          <cell r="G15" t="str">
            <v>--</v>
          </cell>
          <cell r="H15">
            <v>500</v>
          </cell>
          <cell r="I15" t="str">
            <v>IRIS</v>
          </cell>
          <cell r="J15">
            <v>1200</v>
          </cell>
          <cell r="K15" t="str">
            <v>ATSDR</v>
          </cell>
        </row>
        <row r="16">
          <cell r="B16">
            <v>30</v>
          </cell>
          <cell r="C16" t="str">
            <v>62-53-3</v>
          </cell>
          <cell r="D16" t="str">
            <v>Aniline</v>
          </cell>
          <cell r="F16">
            <v>0.625</v>
          </cell>
          <cell r="G16" t="str">
            <v>OEHHA</v>
          </cell>
          <cell r="H16">
            <v>1</v>
          </cell>
          <cell r="I16" t="str">
            <v>IRIS</v>
          </cell>
          <cell r="J16" t="str">
            <v>--</v>
          </cell>
          <cell r="K16" t="str">
            <v>--</v>
          </cell>
        </row>
        <row r="17">
          <cell r="B17">
            <v>33</v>
          </cell>
          <cell r="C17" t="str">
            <v>7440-36-0</v>
          </cell>
          <cell r="D17" t="str">
            <v>Antimony and compounds</v>
          </cell>
          <cell r="E17" t="str">
            <v>Metals and Metalloids</v>
          </cell>
          <cell r="F17" t="str">
            <v>--</v>
          </cell>
          <cell r="G17" t="str">
            <v>--</v>
          </cell>
          <cell r="H17">
            <v>0.3</v>
          </cell>
          <cell r="I17" t="str">
            <v>ATSDR</v>
          </cell>
          <cell r="J17">
            <v>1</v>
          </cell>
          <cell r="K17" t="str">
            <v>ATSDR</v>
          </cell>
        </row>
        <row r="18">
          <cell r="B18">
            <v>36</v>
          </cell>
          <cell r="C18" t="str">
            <v>140-57-8</v>
          </cell>
          <cell r="D18" t="str">
            <v>Aramite</v>
          </cell>
          <cell r="F18">
            <v>0.14084507042253522</v>
          </cell>
          <cell r="G18" t="str">
            <v>IRIS</v>
          </cell>
          <cell r="H18" t="str">
            <v>--</v>
          </cell>
          <cell r="I18" t="str">
            <v>--</v>
          </cell>
          <cell r="J18" t="str">
            <v>--</v>
          </cell>
          <cell r="K18" t="str">
            <v>--</v>
          </cell>
        </row>
        <row r="19">
          <cell r="B19">
            <v>37</v>
          </cell>
          <cell r="C19" t="str">
            <v>7440-38-2</v>
          </cell>
          <cell r="D19" t="str">
            <v>Arsenic and inorganic compounds</v>
          </cell>
          <cell r="E19" t="str">
            <v>Metals and Metalloids</v>
          </cell>
          <cell r="F19">
            <v>2.3255813953488371E-4</v>
          </cell>
          <cell r="G19" t="str">
            <v>IRIS</v>
          </cell>
          <cell r="H19">
            <v>1.4999999999999999E-2</v>
          </cell>
          <cell r="I19" t="str">
            <v>OEHHA</v>
          </cell>
          <cell r="J19">
            <v>0.2</v>
          </cell>
          <cell r="K19" t="str">
            <v>OEHHA</v>
          </cell>
        </row>
        <row r="20">
          <cell r="B20">
            <v>39</v>
          </cell>
          <cell r="C20" t="str">
            <v>7784-42-1</v>
          </cell>
          <cell r="D20" t="str">
            <v>Arsine</v>
          </cell>
          <cell r="E20" t="str">
            <v>Metals and Metalloids</v>
          </cell>
          <cell r="F20" t="str">
            <v>--</v>
          </cell>
          <cell r="G20" t="str">
            <v>--</v>
          </cell>
          <cell r="H20">
            <v>1.4999999999999999E-2</v>
          </cell>
          <cell r="I20" t="str">
            <v>OEHHA</v>
          </cell>
          <cell r="J20">
            <v>0.2</v>
          </cell>
          <cell r="K20" t="str">
            <v>OEHHA</v>
          </cell>
        </row>
        <row r="21">
          <cell r="B21">
            <v>356</v>
          </cell>
          <cell r="C21" t="str">
            <v>1332-21-4</v>
          </cell>
          <cell r="D21" t="str">
            <v>Asbestos</v>
          </cell>
          <cell r="F21">
            <v>4.3478260869565214E-6</v>
          </cell>
          <cell r="G21" t="str">
            <v>IRIS</v>
          </cell>
          <cell r="H21" t="str">
            <v>--</v>
          </cell>
          <cell r="I21" t="str">
            <v>--</v>
          </cell>
          <cell r="J21" t="str">
            <v>--</v>
          </cell>
          <cell r="K21" t="str">
            <v>--</v>
          </cell>
        </row>
        <row r="22">
          <cell r="B22" t="str">
            <v>1001T</v>
          </cell>
          <cell r="C22" t="str">
            <v>86-50-0</v>
          </cell>
          <cell r="D22" t="str">
            <v>Azinphosmethyl {guthion}</v>
          </cell>
          <cell r="F22" t="str">
            <v>--</v>
          </cell>
          <cell r="G22" t="str">
            <v>--</v>
          </cell>
          <cell r="H22">
            <v>10</v>
          </cell>
          <cell r="I22" t="str">
            <v>ATSDR</v>
          </cell>
          <cell r="J22">
            <v>20</v>
          </cell>
          <cell r="K22" t="str">
            <v>ATSDR</v>
          </cell>
        </row>
        <row r="23">
          <cell r="B23">
            <v>44</v>
          </cell>
          <cell r="C23" t="str">
            <v>103-33-3</v>
          </cell>
          <cell r="D23" t="str">
            <v>Azobenzene</v>
          </cell>
          <cell r="F23">
            <v>3.2258064516129031E-2</v>
          </cell>
          <cell r="G23" t="str">
            <v>IRIS</v>
          </cell>
          <cell r="H23" t="str">
            <v>--</v>
          </cell>
          <cell r="I23" t="str">
            <v>--</v>
          </cell>
          <cell r="J23" t="str">
            <v>--</v>
          </cell>
          <cell r="K23" t="str">
            <v>--</v>
          </cell>
        </row>
        <row r="24">
          <cell r="B24">
            <v>46</v>
          </cell>
          <cell r="C24" t="str">
            <v>71-43-2</v>
          </cell>
          <cell r="D24" t="str">
            <v>Benzene</v>
          </cell>
          <cell r="F24">
            <v>0.12820512820512819</v>
          </cell>
          <cell r="G24" t="str">
            <v>IRIS</v>
          </cell>
          <cell r="H24">
            <v>6</v>
          </cell>
          <cell r="I24" t="str">
            <v>ATSDR</v>
          </cell>
          <cell r="J24">
            <v>30</v>
          </cell>
          <cell r="K24" t="str">
            <v>ATSDR</v>
          </cell>
        </row>
        <row r="25">
          <cell r="B25">
            <v>47</v>
          </cell>
          <cell r="C25" t="str">
            <v>92-87-5</v>
          </cell>
          <cell r="D25" t="str">
            <v>Benzidine (and its salts), including but not limited to:</v>
          </cell>
          <cell r="E25" t="str">
            <v>Benzidine</v>
          </cell>
          <cell r="F25">
            <v>7.1428571428571419E-6</v>
          </cell>
          <cell r="G25" t="str">
            <v>OEHHA</v>
          </cell>
          <cell r="H25" t="str">
            <v>--</v>
          </cell>
          <cell r="I25" t="str">
            <v>--</v>
          </cell>
          <cell r="J25" t="str">
            <v>--</v>
          </cell>
          <cell r="K25" t="str">
            <v>--</v>
          </cell>
        </row>
        <row r="26">
          <cell r="B26">
            <v>49</v>
          </cell>
          <cell r="C26" t="str">
            <v>1937-37-7</v>
          </cell>
          <cell r="D26" t="str">
            <v>Direct Black 38</v>
          </cell>
          <cell r="E26" t="str">
            <v>Benzidine</v>
          </cell>
          <cell r="F26">
            <v>7.1428571428571419E-6</v>
          </cell>
          <cell r="G26" t="str">
            <v>OEHHA</v>
          </cell>
          <cell r="H26" t="str">
            <v>--</v>
          </cell>
          <cell r="I26" t="str">
            <v>--</v>
          </cell>
          <cell r="J26" t="str">
            <v>--</v>
          </cell>
          <cell r="K26" t="str">
            <v>--</v>
          </cell>
        </row>
        <row r="27">
          <cell r="B27">
            <v>50</v>
          </cell>
          <cell r="C27" t="str">
            <v>2602-46-2</v>
          </cell>
          <cell r="D27" t="str">
            <v>Direct Blue 6</v>
          </cell>
          <cell r="E27" t="str">
            <v>Benzidine</v>
          </cell>
          <cell r="F27">
            <v>7.1428571428571419E-6</v>
          </cell>
          <cell r="G27" t="str">
            <v>OEHHA</v>
          </cell>
          <cell r="H27" t="str">
            <v>--</v>
          </cell>
          <cell r="I27" t="str">
            <v>--</v>
          </cell>
          <cell r="J27" t="str">
            <v>--</v>
          </cell>
          <cell r="K27" t="str">
            <v>--</v>
          </cell>
        </row>
        <row r="28">
          <cell r="B28">
            <v>51</v>
          </cell>
          <cell r="C28" t="str">
            <v>16071-86-6</v>
          </cell>
          <cell r="D28" t="str">
            <v>Direct Brown 95 (technical grade)</v>
          </cell>
          <cell r="E28" t="str">
            <v>Benzidine</v>
          </cell>
          <cell r="F28">
            <v>7.1428571428571419E-6</v>
          </cell>
          <cell r="G28" t="str">
            <v>OEHHA</v>
          </cell>
          <cell r="H28" t="str">
            <v>--</v>
          </cell>
          <cell r="I28" t="str">
            <v>--</v>
          </cell>
          <cell r="J28" t="str">
            <v>--</v>
          </cell>
          <cell r="K28" t="str">
            <v>--</v>
          </cell>
        </row>
        <row r="29">
          <cell r="B29">
            <v>56</v>
          </cell>
          <cell r="C29" t="str">
            <v>100-44-7</v>
          </cell>
          <cell r="D29" t="str">
            <v>Benzyl chloride</v>
          </cell>
          <cell r="F29">
            <v>2.0408163265306121E-2</v>
          </cell>
          <cell r="G29" t="str">
            <v>OEHHA</v>
          </cell>
          <cell r="H29">
            <v>1</v>
          </cell>
          <cell r="I29" t="str">
            <v>PPRTV</v>
          </cell>
          <cell r="J29">
            <v>14</v>
          </cell>
          <cell r="K29" t="str">
            <v>DEQ</v>
          </cell>
        </row>
        <row r="30">
          <cell r="B30">
            <v>58</v>
          </cell>
          <cell r="C30" t="str">
            <v>7440-41-7</v>
          </cell>
          <cell r="D30" t="str">
            <v>Beryllium and compounds</v>
          </cell>
          <cell r="E30" t="str">
            <v>Metals and Metalloids</v>
          </cell>
          <cell r="F30">
            <v>4.1666666666666669E-4</v>
          </cell>
          <cell r="G30" t="str">
            <v>OEHHA</v>
          </cell>
          <cell r="H30">
            <v>1E-3</v>
          </cell>
          <cell r="I30" t="str">
            <v>ATSDR</v>
          </cell>
          <cell r="J30" t="str">
            <v>--</v>
          </cell>
          <cell r="K30" t="str">
            <v>--</v>
          </cell>
        </row>
        <row r="31">
          <cell r="B31">
            <v>62</v>
          </cell>
          <cell r="C31" t="str">
            <v>92-52-4</v>
          </cell>
          <cell r="D31" t="str">
            <v>Biphenyl</v>
          </cell>
          <cell r="F31" t="str">
            <v>--</v>
          </cell>
          <cell r="G31" t="str">
            <v>--</v>
          </cell>
          <cell r="H31">
            <v>0.4</v>
          </cell>
          <cell r="I31" t="str">
            <v>PPRTV</v>
          </cell>
          <cell r="J31" t="str">
            <v>--</v>
          </cell>
          <cell r="K31" t="str">
            <v>--</v>
          </cell>
        </row>
        <row r="32">
          <cell r="B32" t="str">
            <v>1002T</v>
          </cell>
          <cell r="C32" t="str">
            <v>10294-34-5</v>
          </cell>
          <cell r="D32" t="str">
            <v>Boron trichloride</v>
          </cell>
          <cell r="F32" t="str">
            <v>--</v>
          </cell>
          <cell r="G32" t="str">
            <v>--</v>
          </cell>
          <cell r="H32">
            <v>9.6</v>
          </cell>
          <cell r="I32" t="str">
            <v>DEQ</v>
          </cell>
          <cell r="J32">
            <v>94.160000000000011</v>
          </cell>
          <cell r="K32" t="str">
            <v>DEQ</v>
          </cell>
        </row>
        <row r="33">
          <cell r="B33" t="str">
            <v>1003T</v>
          </cell>
          <cell r="C33" t="str">
            <v>108-86-1</v>
          </cell>
          <cell r="D33" t="str">
            <v>Bromobenzene</v>
          </cell>
          <cell r="F33" t="str">
            <v>--</v>
          </cell>
          <cell r="G33" t="str">
            <v>--</v>
          </cell>
          <cell r="H33">
            <v>60</v>
          </cell>
          <cell r="I33" t="str">
            <v>IRIS</v>
          </cell>
          <cell r="J33" t="str">
            <v>--</v>
          </cell>
          <cell r="K33" t="str">
            <v>--</v>
          </cell>
        </row>
        <row r="34">
          <cell r="B34">
            <v>71</v>
          </cell>
          <cell r="C34" t="str">
            <v>75-27-4</v>
          </cell>
          <cell r="D34" t="str">
            <v>Bromodichloromethane</v>
          </cell>
          <cell r="F34">
            <v>2.7027027027027029E-2</v>
          </cell>
          <cell r="G34" t="str">
            <v>OEHHA</v>
          </cell>
          <cell r="H34" t="str">
            <v>--</v>
          </cell>
          <cell r="I34" t="str">
            <v>--</v>
          </cell>
          <cell r="J34" t="str">
            <v>--</v>
          </cell>
          <cell r="K34" t="str">
            <v>--</v>
          </cell>
        </row>
        <row r="35">
          <cell r="B35">
            <v>72</v>
          </cell>
          <cell r="C35" t="str">
            <v>75-25-2</v>
          </cell>
          <cell r="D35" t="str">
            <v>Bromoform</v>
          </cell>
          <cell r="F35">
            <v>0.90909090909090895</v>
          </cell>
          <cell r="G35" t="str">
            <v>IRIS</v>
          </cell>
          <cell r="H35" t="str">
            <v>--</v>
          </cell>
          <cell r="I35" t="str">
            <v>--</v>
          </cell>
          <cell r="J35" t="str">
            <v>--</v>
          </cell>
          <cell r="K35" t="str">
            <v>--</v>
          </cell>
        </row>
        <row r="36">
          <cell r="B36">
            <v>324</v>
          </cell>
          <cell r="C36" t="str">
            <v>74-83-9</v>
          </cell>
          <cell r="D36" t="str">
            <v>Bromomethane {methyl bromide}</v>
          </cell>
          <cell r="F36" t="str">
            <v>--</v>
          </cell>
          <cell r="G36" t="str">
            <v>--</v>
          </cell>
          <cell r="H36">
            <v>3.9</v>
          </cell>
          <cell r="I36" t="str">
            <v>ATSDR</v>
          </cell>
          <cell r="J36">
            <v>190</v>
          </cell>
          <cell r="K36" t="str">
            <v>DEQ</v>
          </cell>
        </row>
        <row r="37">
          <cell r="B37">
            <v>73</v>
          </cell>
          <cell r="C37" t="str">
            <v>106-94-5</v>
          </cell>
          <cell r="D37" t="str">
            <v>1-Bromopropane {n-propyl bromide}</v>
          </cell>
          <cell r="F37">
            <v>0.27027027027027023</v>
          </cell>
          <cell r="G37" t="str">
            <v>OEHHA</v>
          </cell>
          <cell r="H37">
            <v>1.7</v>
          </cell>
          <cell r="I37" t="str">
            <v>OEHHA</v>
          </cell>
          <cell r="J37">
            <v>3300</v>
          </cell>
          <cell r="K37" t="str">
            <v>OEHHA</v>
          </cell>
        </row>
        <row r="38">
          <cell r="B38">
            <v>75</v>
          </cell>
          <cell r="C38" t="str">
            <v>106-99-0</v>
          </cell>
          <cell r="D38" t="str">
            <v>1,3-Butadiene</v>
          </cell>
          <cell r="F38">
            <v>3.3003300330033E-2</v>
          </cell>
          <cell r="G38" t="str">
            <v>IRIS</v>
          </cell>
          <cell r="H38">
            <v>2</v>
          </cell>
          <cell r="I38" t="str">
            <v>OEHHA</v>
          </cell>
          <cell r="J38">
            <v>660</v>
          </cell>
          <cell r="K38" t="str">
            <v>OEHHA</v>
          </cell>
        </row>
        <row r="39">
          <cell r="B39">
            <v>333</v>
          </cell>
          <cell r="C39" t="str">
            <v>78-93-3</v>
          </cell>
          <cell r="D39" t="str">
            <v>2-Butanone {methyl ethyl ketone (MEK)}</v>
          </cell>
          <cell r="F39" t="str">
            <v>--</v>
          </cell>
          <cell r="G39" t="str">
            <v>--</v>
          </cell>
          <cell r="H39" t="str">
            <v>No proposed value</v>
          </cell>
          <cell r="I39" t="str">
            <v>No proposed value</v>
          </cell>
          <cell r="J39">
            <v>2900</v>
          </cell>
          <cell r="K39" t="str">
            <v>ATSDR</v>
          </cell>
        </row>
        <row r="40">
          <cell r="B40">
            <v>76</v>
          </cell>
          <cell r="C40" t="str">
            <v>540-88-5</v>
          </cell>
          <cell r="D40" t="str">
            <v>t-Butyl acetate</v>
          </cell>
          <cell r="F40">
            <v>0.76923076923076916</v>
          </cell>
          <cell r="G40" t="str">
            <v>OEHHA</v>
          </cell>
          <cell r="H40" t="str">
            <v>--</v>
          </cell>
          <cell r="I40" t="str">
            <v>--</v>
          </cell>
          <cell r="J40" t="str">
            <v>--</v>
          </cell>
          <cell r="K40" t="str">
            <v>--</v>
          </cell>
        </row>
        <row r="41">
          <cell r="B41">
            <v>79</v>
          </cell>
          <cell r="C41" t="str">
            <v>78-92-2</v>
          </cell>
          <cell r="D41" t="str">
            <v>sec-Butyl alcohol</v>
          </cell>
          <cell r="F41" t="str">
            <v>--</v>
          </cell>
          <cell r="G41" t="str">
            <v>--</v>
          </cell>
          <cell r="H41">
            <v>30000</v>
          </cell>
          <cell r="I41" t="str">
            <v>PPRTV</v>
          </cell>
          <cell r="J41">
            <v>30000</v>
          </cell>
          <cell r="K41" t="str">
            <v>DEQ</v>
          </cell>
        </row>
        <row r="42">
          <cell r="B42">
            <v>80</v>
          </cell>
          <cell r="C42" t="str">
            <v>75-65-0</v>
          </cell>
          <cell r="D42" t="str">
            <v>tert-Butyl alcohol</v>
          </cell>
          <cell r="F42" t="str">
            <v>--</v>
          </cell>
          <cell r="G42" t="str">
            <v>--</v>
          </cell>
          <cell r="H42">
            <v>5000</v>
          </cell>
          <cell r="I42" t="str">
            <v>IRIS</v>
          </cell>
          <cell r="J42">
            <v>15000</v>
          </cell>
          <cell r="K42" t="str">
            <v>DEQ</v>
          </cell>
        </row>
        <row r="43">
          <cell r="B43">
            <v>83</v>
          </cell>
          <cell r="C43" t="str">
            <v>7440-43-9</v>
          </cell>
          <cell r="D43" t="str">
            <v>Cadmium and compounds</v>
          </cell>
          <cell r="E43" t="str">
            <v>Metals and Metalloids</v>
          </cell>
          <cell r="F43">
            <v>5.5555555555555556E-4</v>
          </cell>
          <cell r="G43" t="str">
            <v>IRIS</v>
          </cell>
          <cell r="H43">
            <v>0.01</v>
          </cell>
          <cell r="I43" t="str">
            <v>ATSDR</v>
          </cell>
          <cell r="J43">
            <v>0.03</v>
          </cell>
          <cell r="K43" t="str">
            <v>ATSDR</v>
          </cell>
        </row>
        <row r="44">
          <cell r="B44">
            <v>86</v>
          </cell>
          <cell r="C44" t="str">
            <v>105-60-2</v>
          </cell>
          <cell r="D44" t="str">
            <v>Caprolactam</v>
          </cell>
          <cell r="F44" t="str">
            <v>--</v>
          </cell>
          <cell r="G44" t="str">
            <v>--</v>
          </cell>
          <cell r="H44">
            <v>2.2000000000000002</v>
          </cell>
          <cell r="I44" t="str">
            <v>OEHHA</v>
          </cell>
          <cell r="J44">
            <v>50</v>
          </cell>
          <cell r="K44" t="str">
            <v>OEHHA</v>
          </cell>
        </row>
        <row r="45">
          <cell r="B45">
            <v>90</v>
          </cell>
          <cell r="C45" t="str">
            <v>75-15-0</v>
          </cell>
          <cell r="D45" t="str">
            <v>Carbon disulfide</v>
          </cell>
          <cell r="F45" t="str">
            <v>--</v>
          </cell>
          <cell r="G45" t="str">
            <v>--</v>
          </cell>
          <cell r="H45">
            <v>300</v>
          </cell>
          <cell r="I45" t="str">
            <v>ATSDR</v>
          </cell>
          <cell r="J45">
            <v>600</v>
          </cell>
          <cell r="K45" t="str">
            <v>ATSDR</v>
          </cell>
        </row>
        <row r="46">
          <cell r="B46">
            <v>91</v>
          </cell>
          <cell r="C46" t="str">
            <v>56-23-5</v>
          </cell>
          <cell r="D46" t="str">
            <v>Carbon tetrachloride</v>
          </cell>
          <cell r="F46">
            <v>0.16666666666666666</v>
          </cell>
          <cell r="G46" t="str">
            <v>IRIS</v>
          </cell>
          <cell r="H46">
            <v>100</v>
          </cell>
          <cell r="I46" t="str">
            <v>IRIS</v>
          </cell>
          <cell r="J46">
            <v>1900</v>
          </cell>
          <cell r="K46" t="str">
            <v>OEHHA</v>
          </cell>
        </row>
        <row r="47">
          <cell r="B47">
            <v>92</v>
          </cell>
          <cell r="C47" t="str">
            <v>463-58-1</v>
          </cell>
          <cell r="D47" t="str">
            <v>Carbonyl sulfide</v>
          </cell>
          <cell r="F47" t="str">
            <v>--</v>
          </cell>
          <cell r="G47" t="str">
            <v>--</v>
          </cell>
          <cell r="H47">
            <v>10</v>
          </cell>
          <cell r="I47" t="str">
            <v>OEHHA</v>
          </cell>
          <cell r="J47">
            <v>93</v>
          </cell>
          <cell r="K47" t="str">
            <v>DEQ</v>
          </cell>
        </row>
        <row r="48">
          <cell r="B48" t="str">
            <v>1006T</v>
          </cell>
          <cell r="C48" t="str">
            <v>1306-38-3</v>
          </cell>
          <cell r="D48" t="str">
            <v>Cerium oxide</v>
          </cell>
          <cell r="F48" t="str">
            <v>--</v>
          </cell>
          <cell r="G48" t="str">
            <v>--</v>
          </cell>
          <cell r="H48">
            <v>0.9</v>
          </cell>
          <cell r="I48" t="str">
            <v>IRIS</v>
          </cell>
          <cell r="J48" t="str">
            <v>--</v>
          </cell>
          <cell r="K48" t="str">
            <v>--</v>
          </cell>
        </row>
        <row r="49">
          <cell r="B49">
            <v>97</v>
          </cell>
          <cell r="C49" t="str">
            <v>57-74-9</v>
          </cell>
          <cell r="D49" t="str">
            <v>Chlordane</v>
          </cell>
          <cell r="F49">
            <v>9.9999999999999985E-3</v>
          </cell>
          <cell r="G49" t="str">
            <v>IRIS</v>
          </cell>
          <cell r="H49">
            <v>0.02</v>
          </cell>
          <cell r="I49" t="str">
            <v>ATSDR</v>
          </cell>
          <cell r="J49">
            <v>0.28000000000000003</v>
          </cell>
          <cell r="K49" t="str">
            <v>DEQ</v>
          </cell>
        </row>
        <row r="50">
          <cell r="B50">
            <v>98</v>
          </cell>
          <cell r="C50" t="str">
            <v>143-50-0</v>
          </cell>
          <cell r="D50" t="str">
            <v>Chlordecone</v>
          </cell>
          <cell r="F50">
            <v>2.1739130434782607E-4</v>
          </cell>
          <cell r="G50" t="str">
            <v>OEHHA</v>
          </cell>
          <cell r="H50" t="str">
            <v>--</v>
          </cell>
          <cell r="I50" t="str">
            <v>--</v>
          </cell>
          <cell r="J50" t="str">
            <v>--</v>
          </cell>
          <cell r="K50" t="str">
            <v>--</v>
          </cell>
        </row>
        <row r="51">
          <cell r="B51">
            <v>100</v>
          </cell>
          <cell r="C51" t="str">
            <v>108171-26-2</v>
          </cell>
          <cell r="D51" t="str">
            <v>Chlorinated paraffins</v>
          </cell>
          <cell r="F51">
            <v>3.9999999999999994E-2</v>
          </cell>
          <cell r="G51" t="str">
            <v>OEHHA</v>
          </cell>
          <cell r="H51" t="str">
            <v>--</v>
          </cell>
          <cell r="I51" t="str">
            <v>--</v>
          </cell>
          <cell r="J51" t="str">
            <v>--</v>
          </cell>
          <cell r="K51" t="str">
            <v>--</v>
          </cell>
        </row>
        <row r="52">
          <cell r="B52">
            <v>101</v>
          </cell>
          <cell r="C52" t="str">
            <v>7782-50-5</v>
          </cell>
          <cell r="D52" t="str">
            <v>Chlorine</v>
          </cell>
          <cell r="F52" t="str">
            <v>--</v>
          </cell>
          <cell r="G52" t="str">
            <v>--</v>
          </cell>
          <cell r="H52">
            <v>0.15</v>
          </cell>
          <cell r="I52" t="str">
            <v>ATSDR</v>
          </cell>
          <cell r="J52">
            <v>170</v>
          </cell>
          <cell r="K52" t="str">
            <v>ATSDR</v>
          </cell>
        </row>
        <row r="53">
          <cell r="B53">
            <v>102</v>
          </cell>
          <cell r="C53" t="str">
            <v>10049-04-4</v>
          </cell>
          <cell r="D53" t="str">
            <v>Chlorine dioxide</v>
          </cell>
          <cell r="F53" t="str">
            <v>--</v>
          </cell>
          <cell r="G53" t="str">
            <v>--</v>
          </cell>
          <cell r="H53">
            <v>0.6</v>
          </cell>
          <cell r="I53" t="str">
            <v>OEHHA</v>
          </cell>
          <cell r="J53">
            <v>3.92</v>
          </cell>
          <cell r="K53" t="str">
            <v>DEQ</v>
          </cell>
        </row>
        <row r="54">
          <cell r="B54">
            <v>104</v>
          </cell>
          <cell r="C54" t="str">
            <v>532-27-4</v>
          </cell>
          <cell r="D54" t="str">
            <v>2-Chloroacetophenone</v>
          </cell>
          <cell r="F54" t="str">
            <v>--</v>
          </cell>
          <cell r="G54" t="str">
            <v>--</v>
          </cell>
          <cell r="H54">
            <v>0.03</v>
          </cell>
          <cell r="I54" t="str">
            <v>IRIS</v>
          </cell>
          <cell r="J54" t="str">
            <v>--</v>
          </cell>
          <cell r="K54" t="str">
            <v>--</v>
          </cell>
        </row>
        <row r="55">
          <cell r="B55">
            <v>108</v>
          </cell>
          <cell r="C55" t="str">
            <v>108-90-7</v>
          </cell>
          <cell r="D55" t="str">
            <v>Chlorobenzene</v>
          </cell>
          <cell r="E55" t="str">
            <v>Chlorobenzene</v>
          </cell>
          <cell r="F55" t="str">
            <v>--</v>
          </cell>
          <cell r="G55" t="str">
            <v>--</v>
          </cell>
          <cell r="H55">
            <v>50</v>
          </cell>
          <cell r="I55" t="str">
            <v>PPRTV</v>
          </cell>
          <cell r="J55" t="str">
            <v>--</v>
          </cell>
          <cell r="K55" t="str">
            <v>--</v>
          </cell>
        </row>
        <row r="56">
          <cell r="B56" t="str">
            <v>1007T</v>
          </cell>
          <cell r="C56" t="str">
            <v>98-56-6</v>
          </cell>
          <cell r="D56" t="str">
            <v>4-Chlorobenzotrifluoride (PCBTF)</v>
          </cell>
          <cell r="F56">
            <v>0.11627906976744184</v>
          </cell>
          <cell r="G56" t="str">
            <v>OEHHA</v>
          </cell>
          <cell r="H56">
            <v>300</v>
          </cell>
          <cell r="I56" t="str">
            <v>PPRTV</v>
          </cell>
          <cell r="J56" t="str">
            <v>--</v>
          </cell>
          <cell r="K56" t="str">
            <v>--</v>
          </cell>
        </row>
        <row r="57">
          <cell r="B57">
            <v>117</v>
          </cell>
          <cell r="C57" t="str">
            <v>75-68-3</v>
          </cell>
          <cell r="D57" t="str">
            <v>1-Chloro-1,1-difluoroethane</v>
          </cell>
          <cell r="F57" t="str">
            <v>--</v>
          </cell>
          <cell r="G57" t="str">
            <v>--</v>
          </cell>
          <cell r="H57">
            <v>50000</v>
          </cell>
          <cell r="I57" t="str">
            <v>IRIS</v>
          </cell>
          <cell r="J57" t="str">
            <v>--</v>
          </cell>
          <cell r="K57" t="str">
            <v>--</v>
          </cell>
        </row>
        <row r="58">
          <cell r="B58">
            <v>230</v>
          </cell>
          <cell r="C58" t="str">
            <v>75-00-3</v>
          </cell>
          <cell r="D58" t="str">
            <v>Chloroethane {ethyl chloride}</v>
          </cell>
          <cell r="F58" t="str">
            <v>--</v>
          </cell>
          <cell r="G58" t="str">
            <v>--</v>
          </cell>
          <cell r="H58">
            <v>4000</v>
          </cell>
          <cell r="I58" t="str">
            <v>PPRTV</v>
          </cell>
          <cell r="J58">
            <v>34000</v>
          </cell>
          <cell r="K58" t="str">
            <v>ATSDR</v>
          </cell>
        </row>
        <row r="59">
          <cell r="B59">
            <v>63</v>
          </cell>
          <cell r="C59" t="str">
            <v>111-44-4</v>
          </cell>
          <cell r="D59" t="str">
            <v>bis(2-Chloroethyl) ether (BCEE)</v>
          </cell>
          <cell r="F59">
            <v>1.408450704225352E-3</v>
          </cell>
          <cell r="G59" t="str">
            <v>OEHHA</v>
          </cell>
          <cell r="H59" t="str">
            <v>--</v>
          </cell>
          <cell r="I59" t="str">
            <v>--</v>
          </cell>
          <cell r="J59">
            <v>168</v>
          </cell>
          <cell r="K59" t="str">
            <v>DEQ</v>
          </cell>
        </row>
        <row r="60">
          <cell r="B60">
            <v>118</v>
          </cell>
          <cell r="C60" t="str">
            <v>67-66-3</v>
          </cell>
          <cell r="D60" t="str">
            <v>Chloroform</v>
          </cell>
          <cell r="F60">
            <v>4.3478260869565216E-2</v>
          </cell>
          <cell r="G60" t="str">
            <v>IRIS</v>
          </cell>
          <cell r="H60">
            <v>2</v>
          </cell>
          <cell r="I60" t="str">
            <v>ATSDR</v>
          </cell>
          <cell r="J60">
            <v>5</v>
          </cell>
          <cell r="K60" t="str">
            <v>ATSDR</v>
          </cell>
        </row>
        <row r="61">
          <cell r="B61">
            <v>325</v>
          </cell>
          <cell r="C61" t="str">
            <v>74-87-3</v>
          </cell>
          <cell r="D61" t="str">
            <v>Chloromethane {methyl chloride}</v>
          </cell>
          <cell r="F61" t="str">
            <v>--</v>
          </cell>
          <cell r="G61" t="str">
            <v>--</v>
          </cell>
          <cell r="H61">
            <v>62</v>
          </cell>
          <cell r="I61" t="str">
            <v>ATSDR</v>
          </cell>
          <cell r="J61">
            <v>1000</v>
          </cell>
          <cell r="K61" t="str">
            <v>ATSDR</v>
          </cell>
        </row>
        <row r="62">
          <cell r="B62">
            <v>64</v>
          </cell>
          <cell r="C62" t="str">
            <v>542-88-1</v>
          </cell>
          <cell r="D62" t="str">
            <v>bis(Chloromethyl) ether</v>
          </cell>
          <cell r="F62">
            <v>7.6923076923076926E-5</v>
          </cell>
          <cell r="G62" t="str">
            <v>OEHHA</v>
          </cell>
          <cell r="H62" t="str">
            <v>--</v>
          </cell>
          <cell r="I62" t="str">
            <v>--</v>
          </cell>
          <cell r="J62">
            <v>1.96</v>
          </cell>
          <cell r="K62" t="str">
            <v>DEQ</v>
          </cell>
        </row>
        <row r="63">
          <cell r="B63" t="str">
            <v>1008T</v>
          </cell>
          <cell r="C63" t="str">
            <v>100-00-5</v>
          </cell>
          <cell r="D63" t="str">
            <v>1-Chloro-4-nitrobenzene {p-chloronitrobenzene}</v>
          </cell>
          <cell r="F63" t="str">
            <v>--</v>
          </cell>
          <cell r="G63" t="str">
            <v>--</v>
          </cell>
          <cell r="H63">
            <v>2</v>
          </cell>
          <cell r="I63" t="str">
            <v>PPRTV</v>
          </cell>
          <cell r="J63" t="str">
            <v>--</v>
          </cell>
          <cell r="K63" t="str">
            <v>--</v>
          </cell>
        </row>
        <row r="64">
          <cell r="B64">
            <v>129</v>
          </cell>
          <cell r="C64" t="str">
            <v>95-83-0</v>
          </cell>
          <cell r="D64" t="str">
            <v>4-Chloro-o-phenylenediamine</v>
          </cell>
          <cell r="F64">
            <v>0.21739130434782608</v>
          </cell>
          <cell r="G64" t="str">
            <v>OEHHA</v>
          </cell>
          <cell r="H64" t="str">
            <v>--</v>
          </cell>
          <cell r="I64" t="str">
            <v>--</v>
          </cell>
          <cell r="J64" t="str">
            <v>--</v>
          </cell>
          <cell r="K64" t="str">
            <v>--</v>
          </cell>
        </row>
        <row r="65">
          <cell r="B65">
            <v>130</v>
          </cell>
          <cell r="C65" t="str">
            <v>76-06-2</v>
          </cell>
          <cell r="D65" t="str">
            <v>Chloropicrin</v>
          </cell>
          <cell r="F65" t="str">
            <v>--</v>
          </cell>
          <cell r="G65" t="str">
            <v>--</v>
          </cell>
          <cell r="H65">
            <v>0.4</v>
          </cell>
          <cell r="I65" t="str">
            <v>OEHHA</v>
          </cell>
          <cell r="J65">
            <v>29</v>
          </cell>
          <cell r="K65" t="str">
            <v>OEHHA</v>
          </cell>
        </row>
        <row r="66">
          <cell r="B66">
            <v>131</v>
          </cell>
          <cell r="C66" t="str">
            <v>126-99-8</v>
          </cell>
          <cell r="D66" t="str">
            <v>Chloroprene</v>
          </cell>
          <cell r="F66">
            <v>3.3333333333333335E-3</v>
          </cell>
          <cell r="G66" t="str">
            <v>IRIS</v>
          </cell>
          <cell r="H66">
            <v>20</v>
          </cell>
          <cell r="I66" t="str">
            <v>IRIS</v>
          </cell>
          <cell r="J66" t="str">
            <v>--</v>
          </cell>
          <cell r="K66" t="str">
            <v>--</v>
          </cell>
        </row>
        <row r="67">
          <cell r="B67">
            <v>133</v>
          </cell>
          <cell r="C67" t="str">
            <v>95-69-2</v>
          </cell>
          <cell r="D67" t="str">
            <v>p-Chloro-o-toluidine</v>
          </cell>
          <cell r="F67">
            <v>1.2987012987012986E-2</v>
          </cell>
          <cell r="G67" t="str">
            <v>OEHHA</v>
          </cell>
          <cell r="H67" t="str">
            <v>--</v>
          </cell>
          <cell r="I67" t="str">
            <v>--</v>
          </cell>
          <cell r="J67" t="str">
            <v>--</v>
          </cell>
          <cell r="K67" t="str">
            <v>--</v>
          </cell>
        </row>
        <row r="68">
          <cell r="B68" t="str">
            <v>1033T</v>
          </cell>
          <cell r="C68" t="str">
            <v>16065-83-1</v>
          </cell>
          <cell r="D68" t="str">
            <v>Chromium, trivalent and compounds (insoluble particulate)</v>
          </cell>
          <cell r="E68" t="str">
            <v>Metals and Metalloids</v>
          </cell>
          <cell r="F68" t="str">
            <v>--</v>
          </cell>
          <cell r="G68" t="str">
            <v>--</v>
          </cell>
          <cell r="H68">
            <v>1.43</v>
          </cell>
          <cell r="I68" t="str">
            <v>DEQ</v>
          </cell>
          <cell r="J68">
            <v>7</v>
          </cell>
          <cell r="K68" t="str">
            <v>DEQ</v>
          </cell>
        </row>
        <row r="69">
          <cell r="B69" t="str">
            <v>1034T</v>
          </cell>
          <cell r="C69" t="str">
            <v>1034T</v>
          </cell>
          <cell r="D69" t="str">
            <v>Chromium, trivalent and compounds (soluble)</v>
          </cell>
          <cell r="E69" t="str">
            <v>Metals and Metalloids</v>
          </cell>
          <cell r="F69" t="str">
            <v>--</v>
          </cell>
          <cell r="G69" t="str">
            <v>--</v>
          </cell>
          <cell r="H69">
            <v>0.06</v>
          </cell>
          <cell r="I69" t="str">
            <v>OEHHA</v>
          </cell>
          <cell r="J69">
            <v>0.14000000000000001</v>
          </cell>
          <cell r="K69" t="str">
            <v>DEQ</v>
          </cell>
        </row>
        <row r="70">
          <cell r="B70">
            <v>140</v>
          </cell>
          <cell r="C70" t="str">
            <v>7738-94-5</v>
          </cell>
          <cell r="D70" t="str">
            <v>Chromic(VI) acid, including chromic acid aerosol mist and chromium trioxide</v>
          </cell>
          <cell r="E70" t="str">
            <v>Metals and Metalloids</v>
          </cell>
          <cell r="F70">
            <v>9.0090090090090078E-5</v>
          </cell>
          <cell r="G70" t="str">
            <v>IRIS</v>
          </cell>
          <cell r="H70">
            <v>0.03</v>
          </cell>
          <cell r="I70" t="str">
            <v>IRIS</v>
          </cell>
          <cell r="J70">
            <v>7.0000000000000001E-3</v>
          </cell>
          <cell r="K70" t="str">
            <v>DEQ</v>
          </cell>
        </row>
        <row r="71">
          <cell r="B71">
            <v>136</v>
          </cell>
          <cell r="C71" t="str">
            <v>18540-29-9</v>
          </cell>
          <cell r="D71" t="str">
            <v>Chromium VI, chromate and dichromate particulate</v>
          </cell>
          <cell r="E71" t="str">
            <v>Metals and Metalloids</v>
          </cell>
          <cell r="F71">
            <v>9.0090090090090078E-5</v>
          </cell>
          <cell r="G71" t="str">
            <v>IRIS</v>
          </cell>
          <cell r="H71">
            <v>0.03</v>
          </cell>
          <cell r="I71" t="str">
            <v>IRIS</v>
          </cell>
          <cell r="J71">
            <v>0.3</v>
          </cell>
          <cell r="K71" t="str">
            <v>ATSDR</v>
          </cell>
        </row>
        <row r="72">
          <cell r="B72">
            <v>146</v>
          </cell>
          <cell r="C72" t="str">
            <v>7440-48-4</v>
          </cell>
          <cell r="D72" t="str">
            <v>Cobalt and compounds (insoluble particulate)</v>
          </cell>
          <cell r="E72" t="str">
            <v>Metals and Metalloids</v>
          </cell>
          <cell r="F72">
            <v>1.2987012987012987E-4</v>
          </cell>
          <cell r="G72" t="str">
            <v>OEHHA</v>
          </cell>
          <cell r="H72">
            <v>0.1</v>
          </cell>
          <cell r="I72" t="str">
            <v>ATSDR</v>
          </cell>
          <cell r="J72">
            <v>0.3</v>
          </cell>
          <cell r="K72" t="str">
            <v>ATSDR</v>
          </cell>
        </row>
        <row r="73">
          <cell r="B73" t="str">
            <v>1011T</v>
          </cell>
          <cell r="C73" t="str">
            <v>1011T</v>
          </cell>
          <cell r="D73" t="str">
            <v>Cobalt and compounds (soluble)</v>
          </cell>
          <cell r="E73" t="str">
            <v>Metals and Metalloids</v>
          </cell>
          <cell r="F73">
            <v>9.9999999999999991E-5</v>
          </cell>
          <cell r="G73" t="str">
            <v>OEHHA</v>
          </cell>
          <cell r="H73">
            <v>0.1</v>
          </cell>
          <cell r="I73" t="str">
            <v>ATSDR</v>
          </cell>
          <cell r="J73">
            <v>0.3</v>
          </cell>
          <cell r="K73" t="str">
            <v>ATSDR</v>
          </cell>
        </row>
        <row r="74">
          <cell r="B74">
            <v>148</v>
          </cell>
          <cell r="C74">
            <v>148</v>
          </cell>
          <cell r="D74" t="str">
            <v>Coke oven emissions</v>
          </cell>
          <cell r="F74">
            <v>1.6129032258064516E-3</v>
          </cell>
          <cell r="G74" t="str">
            <v>IRIS</v>
          </cell>
          <cell r="H74" t="str">
            <v>--</v>
          </cell>
          <cell r="I74" t="str">
            <v>--</v>
          </cell>
          <cell r="J74" t="str">
            <v>--</v>
          </cell>
          <cell r="K74" t="str">
            <v>--</v>
          </cell>
        </row>
        <row r="75">
          <cell r="B75">
            <v>149</v>
          </cell>
          <cell r="C75" t="str">
            <v>7440-50-8</v>
          </cell>
          <cell r="D75" t="str">
            <v>Copper and compounds</v>
          </cell>
          <cell r="E75" t="str">
            <v>Metals and Metalloids</v>
          </cell>
          <cell r="F75" t="str">
            <v>--</v>
          </cell>
          <cell r="G75" t="str">
            <v>--</v>
          </cell>
          <cell r="H75" t="str">
            <v>--</v>
          </cell>
          <cell r="I75" t="str">
            <v>--</v>
          </cell>
          <cell r="J75">
            <v>100</v>
          </cell>
          <cell r="K75" t="str">
            <v>OEHHA</v>
          </cell>
        </row>
        <row r="76">
          <cell r="B76">
            <v>151</v>
          </cell>
          <cell r="C76" t="str">
            <v>120-71-8</v>
          </cell>
          <cell r="D76" t="str">
            <v>p-Cresidine</v>
          </cell>
          <cell r="F76">
            <v>2.3255813953488372E-2</v>
          </cell>
          <cell r="G76" t="str">
            <v>OEHHA</v>
          </cell>
          <cell r="H76" t="str">
            <v>--</v>
          </cell>
          <cell r="I76" t="str">
            <v>--</v>
          </cell>
          <cell r="J76" t="str">
            <v>--</v>
          </cell>
          <cell r="K76" t="str">
            <v>--</v>
          </cell>
        </row>
        <row r="77">
          <cell r="B77">
            <v>152</v>
          </cell>
          <cell r="C77" t="str">
            <v>1319-77-3</v>
          </cell>
          <cell r="D77" t="str">
            <v>Cresols (mixture), including m-cresol, o-cresol, p-cresol</v>
          </cell>
          <cell r="F77" t="str">
            <v>--</v>
          </cell>
          <cell r="G77" t="str">
            <v>--</v>
          </cell>
          <cell r="H77">
            <v>600</v>
          </cell>
          <cell r="I77" t="str">
            <v>OEHHA</v>
          </cell>
          <cell r="J77" t="str">
            <v>--</v>
          </cell>
          <cell r="K77" t="str">
            <v>--</v>
          </cell>
        </row>
        <row r="78">
          <cell r="B78">
            <v>156</v>
          </cell>
          <cell r="C78" t="str">
            <v>4170-30-3</v>
          </cell>
          <cell r="D78" t="str">
            <v>Crotonaldehyde</v>
          </cell>
          <cell r="F78" t="str">
            <v>--</v>
          </cell>
          <cell r="G78" t="str">
            <v>--</v>
          </cell>
          <cell r="H78">
            <v>2.7</v>
          </cell>
          <cell r="I78" t="str">
            <v>DEQ</v>
          </cell>
          <cell r="J78">
            <v>29</v>
          </cell>
          <cell r="K78" t="str">
            <v>DEQ</v>
          </cell>
        </row>
        <row r="79">
          <cell r="B79">
            <v>159</v>
          </cell>
          <cell r="C79" t="str">
            <v>135-20-6</v>
          </cell>
          <cell r="D79" t="str">
            <v>Cupferron</v>
          </cell>
          <cell r="F79">
            <v>1.5873015873015872E-2</v>
          </cell>
          <cell r="G79" t="str">
            <v>OEHHA</v>
          </cell>
          <cell r="H79" t="str">
            <v>--</v>
          </cell>
          <cell r="I79" t="str">
            <v>--</v>
          </cell>
          <cell r="J79" t="str">
            <v>--</v>
          </cell>
          <cell r="K79" t="str">
            <v>--</v>
          </cell>
        </row>
        <row r="80">
          <cell r="B80">
            <v>161</v>
          </cell>
          <cell r="C80" t="str">
            <v>57-12-5</v>
          </cell>
          <cell r="D80" t="str">
            <v>Cyanide and inorganic compounds</v>
          </cell>
          <cell r="F80" t="str">
            <v>--</v>
          </cell>
          <cell r="G80" t="str">
            <v>--</v>
          </cell>
          <cell r="H80">
            <v>0.8</v>
          </cell>
          <cell r="I80" t="str">
            <v>IRIS</v>
          </cell>
          <cell r="J80">
            <v>14.16</v>
          </cell>
          <cell r="K80" t="str">
            <v>DEQ</v>
          </cell>
        </row>
        <row r="81">
          <cell r="B81">
            <v>162</v>
          </cell>
          <cell r="C81" t="str">
            <v>110-82-7</v>
          </cell>
          <cell r="D81" t="str">
            <v>Cyclohexane</v>
          </cell>
          <cell r="F81" t="str">
            <v>--</v>
          </cell>
          <cell r="G81" t="str">
            <v>--</v>
          </cell>
          <cell r="H81">
            <v>6000</v>
          </cell>
          <cell r="I81" t="str">
            <v>IRIS</v>
          </cell>
          <cell r="J81" t="str">
            <v>--</v>
          </cell>
          <cell r="K81" t="str">
            <v>--</v>
          </cell>
        </row>
        <row r="82">
          <cell r="B82" t="str">
            <v>1013T</v>
          </cell>
          <cell r="C82" t="str">
            <v>108-94-1</v>
          </cell>
          <cell r="D82" t="str">
            <v>Cyclohexanone</v>
          </cell>
          <cell r="F82" t="str">
            <v>--</v>
          </cell>
          <cell r="G82" t="str">
            <v>--</v>
          </cell>
          <cell r="H82">
            <v>700</v>
          </cell>
          <cell r="I82" t="str">
            <v>PPRTV</v>
          </cell>
          <cell r="J82" t="str">
            <v>--</v>
          </cell>
          <cell r="K82" t="str">
            <v>--</v>
          </cell>
        </row>
        <row r="83">
          <cell r="B83">
            <v>170</v>
          </cell>
          <cell r="C83" t="str">
            <v>72-54-8</v>
          </cell>
          <cell r="D83" t="str">
            <v>4,4'-DDD {4,4'-dichlorodiphenyldichloroethane}</v>
          </cell>
          <cell r="F83">
            <v>1.4492753623188406E-2</v>
          </cell>
          <cell r="G83" t="str">
            <v>OEHHA</v>
          </cell>
          <cell r="H83" t="str">
            <v>--</v>
          </cell>
          <cell r="I83" t="str">
            <v>--</v>
          </cell>
          <cell r="J83" t="str">
            <v>--</v>
          </cell>
          <cell r="K83" t="str">
            <v>--</v>
          </cell>
        </row>
        <row r="84">
          <cell r="B84">
            <v>173</v>
          </cell>
          <cell r="C84" t="str">
            <v>72-55-9</v>
          </cell>
          <cell r="D84" t="str">
            <v>4,4'-DDE {4,4'-dichlorodiphenyldichloroethene}</v>
          </cell>
          <cell r="F84">
            <v>1.0309278350515464E-2</v>
          </cell>
          <cell r="G84" t="str">
            <v>OEHHA</v>
          </cell>
          <cell r="H84" t="str">
            <v>--</v>
          </cell>
          <cell r="I84" t="str">
            <v>--</v>
          </cell>
          <cell r="J84" t="str">
            <v>--</v>
          </cell>
          <cell r="K84" t="str">
            <v>--</v>
          </cell>
        </row>
        <row r="85">
          <cell r="B85">
            <v>175</v>
          </cell>
          <cell r="C85" t="str">
            <v>50-29-3</v>
          </cell>
          <cell r="D85" t="str">
            <v>4,4’-DDT {4,4’-dichlorodiphenyltrichloroethane}</v>
          </cell>
          <cell r="F85">
            <v>1.0309278350515464E-2</v>
          </cell>
          <cell r="G85" t="str">
            <v>IRIS</v>
          </cell>
          <cell r="H85" t="str">
            <v>--</v>
          </cell>
          <cell r="I85" t="str">
            <v>--</v>
          </cell>
          <cell r="J85" t="str">
            <v>--</v>
          </cell>
          <cell r="K85" t="str">
            <v>--</v>
          </cell>
        </row>
        <row r="86">
          <cell r="B86">
            <v>183</v>
          </cell>
          <cell r="C86" t="str">
            <v>615-05-4</v>
          </cell>
          <cell r="D86" t="str">
            <v>2,4-Diaminoanisole</v>
          </cell>
          <cell r="F86">
            <v>0.15151515151515149</v>
          </cell>
          <cell r="G86" t="str">
            <v>OEHHA</v>
          </cell>
          <cell r="H86" t="str">
            <v>--</v>
          </cell>
          <cell r="I86" t="str">
            <v>--</v>
          </cell>
          <cell r="J86" t="str">
            <v>--</v>
          </cell>
          <cell r="K86" t="str">
            <v>--</v>
          </cell>
        </row>
        <row r="87">
          <cell r="B87">
            <v>184</v>
          </cell>
          <cell r="C87" t="str">
            <v>95-80-7</v>
          </cell>
          <cell r="D87" t="str">
            <v>2,4-Diaminotoluene {2,4-toluene diamine}</v>
          </cell>
          <cell r="F87">
            <v>9.0909090909090898E-4</v>
          </cell>
          <cell r="G87" t="str">
            <v>OEHHA</v>
          </cell>
          <cell r="H87" t="str">
            <v>--</v>
          </cell>
          <cell r="I87" t="str">
            <v>--</v>
          </cell>
          <cell r="J87" t="str">
            <v>--</v>
          </cell>
          <cell r="K87" t="str">
            <v>--</v>
          </cell>
        </row>
        <row r="88">
          <cell r="B88">
            <v>186</v>
          </cell>
          <cell r="C88" t="str">
            <v>333-41-5</v>
          </cell>
          <cell r="D88" t="str">
            <v>Diazinon</v>
          </cell>
          <cell r="F88" t="str">
            <v>--</v>
          </cell>
          <cell r="G88" t="str">
            <v>--</v>
          </cell>
          <cell r="H88" t="str">
            <v>--</v>
          </cell>
          <cell r="I88" t="str">
            <v>--</v>
          </cell>
          <cell r="J88">
            <v>14</v>
          </cell>
          <cell r="K88" t="str">
            <v>DEQ</v>
          </cell>
        </row>
        <row r="89">
          <cell r="B89">
            <v>190</v>
          </cell>
          <cell r="C89" t="str">
            <v>96-12-8</v>
          </cell>
          <cell r="D89" t="str">
            <v>1,2-Dibromo-3-chloropropane (DBCP)</v>
          </cell>
          <cell r="F89">
            <v>1.6666666666666666E-4</v>
          </cell>
          <cell r="G89" t="str">
            <v>PPRTV</v>
          </cell>
          <cell r="H89">
            <v>0.2</v>
          </cell>
          <cell r="I89" t="str">
            <v>IRIS</v>
          </cell>
          <cell r="J89">
            <v>2.66</v>
          </cell>
          <cell r="K89" t="str">
            <v>DEQ</v>
          </cell>
        </row>
        <row r="90">
          <cell r="B90">
            <v>112</v>
          </cell>
          <cell r="C90" t="str">
            <v>106-46-7</v>
          </cell>
          <cell r="D90" t="str">
            <v>1,4-dichlorobenzene {p-Dichlorobenzene}</v>
          </cell>
          <cell r="E90" t="str">
            <v>Chlorobenzene</v>
          </cell>
          <cell r="F90">
            <v>9.0909090909090912E-2</v>
          </cell>
          <cell r="G90" t="str">
            <v>OEHHA</v>
          </cell>
          <cell r="H90">
            <v>5</v>
          </cell>
          <cell r="I90" t="str">
            <v>OEHHA</v>
          </cell>
          <cell r="J90">
            <v>8700</v>
          </cell>
          <cell r="K90" t="str">
            <v>OEHHA</v>
          </cell>
        </row>
        <row r="91">
          <cell r="B91">
            <v>192</v>
          </cell>
          <cell r="C91" t="str">
            <v>91-94-1</v>
          </cell>
          <cell r="D91" t="str">
            <v>3,3'-Dichlorobenzidine</v>
          </cell>
          <cell r="F91">
            <v>2.9411764705882348E-3</v>
          </cell>
          <cell r="G91" t="str">
            <v>OEHHA</v>
          </cell>
          <cell r="H91" t="str">
            <v>--</v>
          </cell>
          <cell r="I91" t="str">
            <v>--</v>
          </cell>
          <cell r="J91" t="str">
            <v>--</v>
          </cell>
          <cell r="K91" t="str">
            <v>--</v>
          </cell>
        </row>
        <row r="92">
          <cell r="B92">
            <v>193</v>
          </cell>
          <cell r="C92" t="str">
            <v>75-34-3</v>
          </cell>
          <cell r="D92" t="str">
            <v>1,1-Dichloroethane {ethylidene dichloride}</v>
          </cell>
          <cell r="F92">
            <v>0.625</v>
          </cell>
          <cell r="G92" t="str">
            <v>OEHHA</v>
          </cell>
          <cell r="H92" t="str">
            <v>--</v>
          </cell>
          <cell r="I92" t="str">
            <v>--</v>
          </cell>
          <cell r="J92" t="str">
            <v>--</v>
          </cell>
          <cell r="K92" t="str">
            <v>--</v>
          </cell>
        </row>
        <row r="93">
          <cell r="B93" t="str">
            <v>1014T</v>
          </cell>
          <cell r="C93" t="str">
            <v>156-59-2</v>
          </cell>
          <cell r="D93" t="str">
            <v>cis-1,2-Dichloroethene {cis-1,2-dichloroethylene}</v>
          </cell>
          <cell r="F93" t="str">
            <v>--</v>
          </cell>
          <cell r="G93" t="str">
            <v>--</v>
          </cell>
          <cell r="H93">
            <v>40</v>
          </cell>
          <cell r="I93" t="str">
            <v>PPRTV</v>
          </cell>
          <cell r="J93" t="str">
            <v>--</v>
          </cell>
          <cell r="K93" t="str">
            <v>--</v>
          </cell>
        </row>
        <row r="94">
          <cell r="B94">
            <v>116</v>
          </cell>
          <cell r="C94" t="str">
            <v>156-60-5</v>
          </cell>
          <cell r="D94" t="str">
            <v>trans-1,2-Dichloroethene</v>
          </cell>
          <cell r="F94" t="str">
            <v>--</v>
          </cell>
          <cell r="G94" t="str">
            <v>--</v>
          </cell>
          <cell r="H94">
            <v>40</v>
          </cell>
          <cell r="I94" t="str">
            <v>PPRTV</v>
          </cell>
          <cell r="J94">
            <v>12000</v>
          </cell>
          <cell r="K94" t="str">
            <v>ATSDR</v>
          </cell>
        </row>
        <row r="95">
          <cell r="B95">
            <v>328</v>
          </cell>
          <cell r="C95" t="str">
            <v>75-09-2</v>
          </cell>
          <cell r="D95" t="str">
            <v>Dichloromethane {methylene chloride}</v>
          </cell>
          <cell r="F95">
            <v>100</v>
          </cell>
          <cell r="G95" t="str">
            <v>IRIS</v>
          </cell>
          <cell r="H95">
            <v>600</v>
          </cell>
          <cell r="I95" t="str">
            <v>IRIS</v>
          </cell>
          <cell r="J95">
            <v>2100</v>
          </cell>
          <cell r="K95" t="str">
            <v>ATSDR</v>
          </cell>
        </row>
        <row r="96">
          <cell r="B96">
            <v>195</v>
          </cell>
          <cell r="C96" t="str">
            <v>78-87-5</v>
          </cell>
          <cell r="D96" t="str">
            <v>1,2-Dichloropropane {propylene dichloride}</v>
          </cell>
          <cell r="F96">
            <v>0.27027027027027023</v>
          </cell>
          <cell r="G96" t="str">
            <v>PPRTV</v>
          </cell>
          <cell r="H96">
            <v>4</v>
          </cell>
          <cell r="I96" t="str">
            <v>IRIS</v>
          </cell>
          <cell r="J96">
            <v>92</v>
          </cell>
          <cell r="K96" t="str">
            <v>ATSDR</v>
          </cell>
        </row>
        <row r="97">
          <cell r="B97">
            <v>196</v>
          </cell>
          <cell r="C97" t="str">
            <v>542-75-6</v>
          </cell>
          <cell r="D97" t="str">
            <v>1,3-Dichloropropene</v>
          </cell>
          <cell r="F97">
            <v>0.25</v>
          </cell>
          <cell r="G97" t="str">
            <v>IRIS</v>
          </cell>
          <cell r="H97">
            <v>32</v>
          </cell>
          <cell r="I97" t="str">
            <v>ATSDR</v>
          </cell>
          <cell r="J97">
            <v>50.4</v>
          </cell>
          <cell r="K97" t="str">
            <v>DEQ</v>
          </cell>
        </row>
        <row r="98">
          <cell r="B98" t="str">
            <v>1035T</v>
          </cell>
          <cell r="C98" t="str">
            <v>78-88-6</v>
          </cell>
          <cell r="D98" t="str">
            <v>2,3-Dichloropropene</v>
          </cell>
          <cell r="F98" t="str">
            <v>--</v>
          </cell>
          <cell r="G98" t="str">
            <v>--</v>
          </cell>
          <cell r="H98" t="str">
            <v>--</v>
          </cell>
          <cell r="I98" t="str">
            <v>--</v>
          </cell>
          <cell r="J98">
            <v>9.1</v>
          </cell>
          <cell r="K98" t="str">
            <v>ATSDR</v>
          </cell>
        </row>
        <row r="99">
          <cell r="B99">
            <v>197</v>
          </cell>
          <cell r="C99" t="str">
            <v>62-73-7</v>
          </cell>
          <cell r="D99" t="str">
            <v>Dichlorvos (DDVP)</v>
          </cell>
          <cell r="F99" t="str">
            <v>--</v>
          </cell>
          <cell r="G99" t="str">
            <v>--</v>
          </cell>
          <cell r="H99">
            <v>0.54</v>
          </cell>
          <cell r="I99" t="str">
            <v>ATSDR</v>
          </cell>
          <cell r="J99">
            <v>18</v>
          </cell>
          <cell r="K99" t="str">
            <v>ATSDR</v>
          </cell>
        </row>
        <row r="100">
          <cell r="B100" t="str">
            <v>1082T</v>
          </cell>
          <cell r="C100" t="str">
            <v>77-73-6</v>
          </cell>
          <cell r="D100" t="str">
            <v>Dicyclopentadiene</v>
          </cell>
          <cell r="F100" t="str">
            <v>--</v>
          </cell>
          <cell r="G100" t="str">
            <v>--</v>
          </cell>
          <cell r="H100">
            <v>0.3</v>
          </cell>
          <cell r="I100" t="str">
            <v>PPRTV</v>
          </cell>
          <cell r="J100" t="str">
            <v>--</v>
          </cell>
          <cell r="K100" t="str">
            <v>--</v>
          </cell>
        </row>
        <row r="101">
          <cell r="B101">
            <v>199</v>
          </cell>
          <cell r="C101" t="str">
            <v>60-57-1</v>
          </cell>
          <cell r="D101" t="str">
            <v>Dieldrin</v>
          </cell>
          <cell r="F101">
            <v>2.1739130434782607E-4</v>
          </cell>
          <cell r="G101" t="str">
            <v>IRIS</v>
          </cell>
          <cell r="H101" t="str">
            <v>--</v>
          </cell>
          <cell r="I101" t="str">
            <v>--</v>
          </cell>
          <cell r="J101" t="str">
            <v>--</v>
          </cell>
          <cell r="K101" t="str">
            <v>--</v>
          </cell>
        </row>
        <row r="102">
          <cell r="B102">
            <v>200</v>
          </cell>
          <cell r="C102">
            <v>200</v>
          </cell>
          <cell r="D102" t="str">
            <v>Diesel particulate matter (DPM)</v>
          </cell>
          <cell r="F102">
            <v>3.3333333333333335E-3</v>
          </cell>
          <cell r="G102" t="str">
            <v>OEHHA</v>
          </cell>
          <cell r="H102">
            <v>5</v>
          </cell>
          <cell r="I102" t="str">
            <v>IRIS</v>
          </cell>
          <cell r="J102" t="str">
            <v>--</v>
          </cell>
          <cell r="K102" t="str">
            <v>--</v>
          </cell>
        </row>
        <row r="103">
          <cell r="B103">
            <v>201</v>
          </cell>
          <cell r="C103" t="str">
            <v>111-42-2</v>
          </cell>
          <cell r="D103" t="str">
            <v>Diethanolamine</v>
          </cell>
          <cell r="F103" t="str">
            <v>--</v>
          </cell>
          <cell r="G103" t="str">
            <v>--</v>
          </cell>
          <cell r="H103">
            <v>0.2</v>
          </cell>
          <cell r="I103" t="str">
            <v>PPRTV</v>
          </cell>
          <cell r="J103">
            <v>24</v>
          </cell>
          <cell r="K103" t="str">
            <v>DEQ</v>
          </cell>
        </row>
        <row r="104">
          <cell r="B104">
            <v>522</v>
          </cell>
          <cell r="C104" t="str">
            <v>117-81-7</v>
          </cell>
          <cell r="D104" t="str">
            <v>bis(2-Ethylhexyl) phthalate (DEHP)</v>
          </cell>
          <cell r="E104" t="str">
            <v>Phthalate</v>
          </cell>
          <cell r="F104">
            <v>0.41666666666666669</v>
          </cell>
          <cell r="G104" t="str">
            <v>OEHHA</v>
          </cell>
          <cell r="H104" t="str">
            <v>--</v>
          </cell>
          <cell r="I104" t="str">
            <v>--</v>
          </cell>
          <cell r="J104">
            <v>3.2</v>
          </cell>
          <cell r="K104" t="str">
            <v>ATSDR</v>
          </cell>
        </row>
        <row r="105">
          <cell r="B105">
            <v>244</v>
          </cell>
          <cell r="C105" t="str">
            <v>75-37-6</v>
          </cell>
          <cell r="D105" t="str">
            <v>1,1-Difluoroethane</v>
          </cell>
          <cell r="F105" t="str">
            <v>--</v>
          </cell>
          <cell r="G105" t="str">
            <v>--</v>
          </cell>
          <cell r="H105">
            <v>40000</v>
          </cell>
          <cell r="I105" t="str">
            <v>IRIS</v>
          </cell>
          <cell r="J105" t="str">
            <v>--</v>
          </cell>
          <cell r="K105" t="str">
            <v>--</v>
          </cell>
        </row>
        <row r="106">
          <cell r="B106">
            <v>207</v>
          </cell>
          <cell r="C106" t="str">
            <v>60-11-7</v>
          </cell>
          <cell r="D106" t="str">
            <v>4-Dimethylaminoazobenzene</v>
          </cell>
          <cell r="F106">
            <v>7.6923076923076923E-4</v>
          </cell>
          <cell r="G106" t="str">
            <v>OEHHA</v>
          </cell>
          <cell r="H106" t="str">
            <v>--</v>
          </cell>
          <cell r="I106" t="str">
            <v>--</v>
          </cell>
          <cell r="J106" t="str">
            <v>--</v>
          </cell>
          <cell r="K106" t="str">
            <v>--</v>
          </cell>
        </row>
        <row r="107">
          <cell r="B107">
            <v>211</v>
          </cell>
          <cell r="C107" t="str">
            <v>68-12-2</v>
          </cell>
          <cell r="D107" t="str">
            <v>Dimethyl formamide</v>
          </cell>
          <cell r="F107" t="str">
            <v>--</v>
          </cell>
          <cell r="G107" t="str">
            <v>--</v>
          </cell>
          <cell r="H107">
            <v>70</v>
          </cell>
          <cell r="I107" t="str">
            <v>PPRTV</v>
          </cell>
          <cell r="J107" t="str">
            <v>--</v>
          </cell>
          <cell r="K107" t="str">
            <v>--</v>
          </cell>
        </row>
        <row r="108">
          <cell r="B108">
            <v>212</v>
          </cell>
          <cell r="C108" t="str">
            <v>57-14-7</v>
          </cell>
          <cell r="D108" t="str">
            <v>1,1-Dimethylhydrazine</v>
          </cell>
          <cell r="F108" t="str">
            <v>--</v>
          </cell>
          <cell r="G108" t="str">
            <v>--</v>
          </cell>
          <cell r="H108">
            <v>8.0000000000000002E-3</v>
          </cell>
          <cell r="I108" t="str">
            <v>PPRTV</v>
          </cell>
          <cell r="J108">
            <v>0.68600000000000005</v>
          </cell>
          <cell r="K108" t="str">
            <v>DEQ</v>
          </cell>
        </row>
        <row r="109">
          <cell r="B109">
            <v>218</v>
          </cell>
          <cell r="C109" t="str">
            <v>121-14-2</v>
          </cell>
          <cell r="D109" t="str">
            <v>2,4-Dinitrotoluene</v>
          </cell>
          <cell r="F109">
            <v>1.1235955056179775E-2</v>
          </cell>
          <cell r="G109" t="str">
            <v>OEHHA</v>
          </cell>
          <cell r="H109" t="str">
            <v>--</v>
          </cell>
          <cell r="I109" t="str">
            <v>--</v>
          </cell>
          <cell r="J109" t="str">
            <v>--</v>
          </cell>
          <cell r="K109" t="str">
            <v>--</v>
          </cell>
        </row>
        <row r="110">
          <cell r="B110">
            <v>220</v>
          </cell>
          <cell r="C110" t="str">
            <v>123-91-1</v>
          </cell>
          <cell r="D110" t="str">
            <v>1,4-Dioxane</v>
          </cell>
          <cell r="F110">
            <v>0.19999999999999998</v>
          </cell>
          <cell r="G110" t="str">
            <v>IRIS</v>
          </cell>
          <cell r="H110">
            <v>30</v>
          </cell>
          <cell r="I110" t="str">
            <v>IRIS</v>
          </cell>
          <cell r="J110">
            <v>7200</v>
          </cell>
          <cell r="K110" t="str">
            <v>ATSDR</v>
          </cell>
        </row>
        <row r="111">
          <cell r="B111">
            <v>222</v>
          </cell>
          <cell r="C111" t="str">
            <v>122-66-7</v>
          </cell>
          <cell r="D111" t="str">
            <v>1,2-Diphenylhydrazine {hydrazobenzene}</v>
          </cell>
          <cell r="F111">
            <v>4.5454545454545452E-3</v>
          </cell>
          <cell r="G111" t="str">
            <v>IRIS</v>
          </cell>
          <cell r="H111" t="str">
            <v>--</v>
          </cell>
          <cell r="I111" t="str">
            <v>--</v>
          </cell>
          <cell r="J111" t="str">
            <v>--</v>
          </cell>
          <cell r="K111" t="str">
            <v>--</v>
          </cell>
        </row>
        <row r="112">
          <cell r="B112">
            <v>224</v>
          </cell>
          <cell r="C112" t="str">
            <v>298-04-4</v>
          </cell>
          <cell r="D112" t="str">
            <v>Disulfoton</v>
          </cell>
          <cell r="F112" t="str">
            <v>--</v>
          </cell>
          <cell r="G112" t="str">
            <v>--</v>
          </cell>
          <cell r="H112" t="str">
            <v>--</v>
          </cell>
          <cell r="I112" t="str">
            <v>--</v>
          </cell>
          <cell r="J112">
            <v>0.6</v>
          </cell>
          <cell r="K112" t="str">
            <v>ATSDR</v>
          </cell>
        </row>
        <row r="113">
          <cell r="B113">
            <v>225</v>
          </cell>
          <cell r="C113" t="str">
            <v>106-89-8</v>
          </cell>
          <cell r="D113" t="str">
            <v>Epichlorohydrin</v>
          </cell>
          <cell r="F113">
            <v>4.3478260869565216E-2</v>
          </cell>
          <cell r="G113" t="str">
            <v>OEHHA</v>
          </cell>
          <cell r="H113">
            <v>3</v>
          </cell>
          <cell r="I113" t="str">
            <v>OEHHA</v>
          </cell>
          <cell r="J113">
            <v>1300</v>
          </cell>
          <cell r="K113" t="str">
            <v>OEHHA</v>
          </cell>
        </row>
        <row r="114">
          <cell r="B114">
            <v>226</v>
          </cell>
          <cell r="C114" t="str">
            <v>106-88-7</v>
          </cell>
          <cell r="D114" t="str">
            <v>1,2-Epoxybutane</v>
          </cell>
          <cell r="F114" t="str">
            <v>--</v>
          </cell>
          <cell r="G114" t="str">
            <v>--</v>
          </cell>
          <cell r="H114">
            <v>20</v>
          </cell>
          <cell r="I114" t="str">
            <v>OEHHA</v>
          </cell>
          <cell r="J114" t="str">
            <v>--</v>
          </cell>
          <cell r="K114" t="str">
            <v>--</v>
          </cell>
        </row>
        <row r="115">
          <cell r="B115" t="str">
            <v>1015T</v>
          </cell>
          <cell r="C115" t="str">
            <v>141-78-6</v>
          </cell>
          <cell r="D115" t="str">
            <v>Ethyl acetate</v>
          </cell>
          <cell r="F115" t="str">
            <v>--</v>
          </cell>
          <cell r="G115" t="str">
            <v>--</v>
          </cell>
          <cell r="H115">
            <v>70</v>
          </cell>
          <cell r="I115" t="str">
            <v>PPRTV</v>
          </cell>
          <cell r="J115" t="str">
            <v>--</v>
          </cell>
          <cell r="K115" t="str">
            <v>--</v>
          </cell>
        </row>
        <row r="116">
          <cell r="B116">
            <v>228</v>
          </cell>
          <cell r="C116" t="str">
            <v>140-88-5</v>
          </cell>
          <cell r="D116" t="str">
            <v>Ethyl acrylate</v>
          </cell>
          <cell r="F116" t="str">
            <v>--</v>
          </cell>
          <cell r="G116" t="str">
            <v>--</v>
          </cell>
          <cell r="H116">
            <v>8</v>
          </cell>
          <cell r="I116" t="str">
            <v>PPRTV</v>
          </cell>
          <cell r="J116" t="str">
            <v>--</v>
          </cell>
          <cell r="K116" t="str">
            <v>--</v>
          </cell>
        </row>
        <row r="117">
          <cell r="B117">
            <v>229</v>
          </cell>
          <cell r="C117" t="str">
            <v>100-41-4</v>
          </cell>
          <cell r="D117" t="str">
            <v>Ethyl benzene</v>
          </cell>
          <cell r="F117">
            <v>0.39999999999999997</v>
          </cell>
          <cell r="G117" t="str">
            <v>OEHHA</v>
          </cell>
          <cell r="H117">
            <v>260</v>
          </cell>
          <cell r="I117" t="str">
            <v>ATSDR</v>
          </cell>
          <cell r="J117">
            <v>22000</v>
          </cell>
          <cell r="K117" t="str">
            <v>ATSDR</v>
          </cell>
        </row>
        <row r="118">
          <cell r="B118">
            <v>231</v>
          </cell>
          <cell r="C118" t="str">
            <v>74-85-1</v>
          </cell>
          <cell r="D118" t="str">
            <v>Ethylene</v>
          </cell>
          <cell r="F118" t="str">
            <v>--</v>
          </cell>
          <cell r="G118" t="str">
            <v>--</v>
          </cell>
          <cell r="H118">
            <v>6100</v>
          </cell>
          <cell r="I118" t="str">
            <v>DEQ</v>
          </cell>
          <cell r="J118">
            <v>570000</v>
          </cell>
          <cell r="K118" t="str">
            <v>DEQ</v>
          </cell>
        </row>
        <row r="119">
          <cell r="B119">
            <v>232</v>
          </cell>
          <cell r="C119" t="str">
            <v>106-93-4</v>
          </cell>
          <cell r="D119" t="str">
            <v>Ethylene dibromide (EDB), {1,2-dibromoethane}</v>
          </cell>
          <cell r="F119">
            <v>1.6666666666666668E-3</v>
          </cell>
          <cell r="G119" t="str">
            <v>IRIS</v>
          </cell>
          <cell r="H119">
            <v>9</v>
          </cell>
          <cell r="I119" t="str">
            <v>IRIS</v>
          </cell>
          <cell r="J119">
            <v>51</v>
          </cell>
          <cell r="K119" t="str">
            <v>DEQ</v>
          </cell>
        </row>
        <row r="120">
          <cell r="B120">
            <v>233</v>
          </cell>
          <cell r="C120" t="str">
            <v>107-06-2</v>
          </cell>
          <cell r="D120" t="str">
            <v>Ethylene dichloride (EDC), {1,2-dichloroethane}</v>
          </cell>
          <cell r="F120">
            <v>3.8461538461538464E-2</v>
          </cell>
          <cell r="G120" t="str">
            <v>IRIS</v>
          </cell>
          <cell r="H120">
            <v>7</v>
          </cell>
          <cell r="I120" t="str">
            <v>PPRTV</v>
          </cell>
          <cell r="J120">
            <v>400</v>
          </cell>
          <cell r="K120" t="str">
            <v>ATSDR</v>
          </cell>
        </row>
        <row r="121">
          <cell r="B121">
            <v>234</v>
          </cell>
          <cell r="C121" t="str">
            <v>107-21-1</v>
          </cell>
          <cell r="D121" t="str">
            <v>Ethylene glycol</v>
          </cell>
          <cell r="F121" t="str">
            <v>--</v>
          </cell>
          <cell r="G121" t="str">
            <v>--</v>
          </cell>
          <cell r="H121">
            <v>400</v>
          </cell>
          <cell r="I121" t="str">
            <v>OEHHA</v>
          </cell>
          <cell r="J121">
            <v>2000</v>
          </cell>
          <cell r="K121" t="str">
            <v>ATSDR</v>
          </cell>
        </row>
        <row r="122">
          <cell r="B122">
            <v>236</v>
          </cell>
          <cell r="C122" t="str">
            <v>75-21-8</v>
          </cell>
          <cell r="D122" t="str">
            <v>Ethylene oxide</v>
          </cell>
          <cell r="F122">
            <v>3.3333333333333332E-4</v>
          </cell>
          <cell r="G122" t="str">
            <v>IRIS</v>
          </cell>
          <cell r="H122">
            <v>30</v>
          </cell>
          <cell r="I122" t="str">
            <v>OEHHA</v>
          </cell>
          <cell r="J122">
            <v>720</v>
          </cell>
          <cell r="K122" t="str">
            <v>ATSDR</v>
          </cell>
        </row>
        <row r="123">
          <cell r="B123">
            <v>237</v>
          </cell>
          <cell r="C123" t="str">
            <v>96-45-7</v>
          </cell>
          <cell r="D123" t="str">
            <v>Ethylene thiourea</v>
          </cell>
          <cell r="F123">
            <v>7.6923076923076927E-2</v>
          </cell>
          <cell r="G123" t="str">
            <v>OEHHA</v>
          </cell>
          <cell r="H123" t="str">
            <v>--</v>
          </cell>
          <cell r="I123" t="str">
            <v>--</v>
          </cell>
          <cell r="J123" t="str">
            <v>--</v>
          </cell>
          <cell r="K123" t="str">
            <v>--</v>
          </cell>
        </row>
        <row r="124">
          <cell r="B124" t="str">
            <v>1063T</v>
          </cell>
          <cell r="C124" t="str">
            <v>637-92-3</v>
          </cell>
          <cell r="D124" t="str">
            <v>Ethyl t-butyl ether (ETBE)</v>
          </cell>
          <cell r="F124">
            <v>12.5</v>
          </cell>
          <cell r="G124" t="str">
            <v>IRIS</v>
          </cell>
          <cell r="H124">
            <v>40000</v>
          </cell>
          <cell r="I124" t="str">
            <v>IRIS</v>
          </cell>
          <cell r="J124" t="str">
            <v>--</v>
          </cell>
          <cell r="K124" t="str">
            <v>--</v>
          </cell>
        </row>
        <row r="125">
          <cell r="B125" t="str">
            <v>1016T</v>
          </cell>
          <cell r="C125" t="str">
            <v>97-63-2</v>
          </cell>
          <cell r="D125" t="str">
            <v>Ethyl methacrylate</v>
          </cell>
          <cell r="F125" t="str">
            <v>--</v>
          </cell>
          <cell r="G125" t="str">
            <v>--</v>
          </cell>
          <cell r="H125">
            <v>300</v>
          </cell>
          <cell r="I125" t="str">
            <v>PPRTV</v>
          </cell>
          <cell r="J125" t="str">
            <v>--</v>
          </cell>
          <cell r="K125" t="str">
            <v>--</v>
          </cell>
        </row>
        <row r="126">
          <cell r="B126">
            <v>239</v>
          </cell>
          <cell r="C126">
            <v>239</v>
          </cell>
          <cell r="D126" t="str">
            <v>Fluoride and inorganic compounds</v>
          </cell>
          <cell r="F126" t="str">
            <v>--</v>
          </cell>
          <cell r="G126" t="str">
            <v>--</v>
          </cell>
          <cell r="H126">
            <v>13</v>
          </cell>
          <cell r="I126" t="str">
            <v>OEHHA</v>
          </cell>
          <cell r="J126">
            <v>16</v>
          </cell>
          <cell r="K126" t="str">
            <v>ATSDR</v>
          </cell>
        </row>
        <row r="127">
          <cell r="B127">
            <v>241</v>
          </cell>
          <cell r="C127" t="str">
            <v>7782-41-4</v>
          </cell>
          <cell r="D127" t="str">
            <v>Fluorine gas</v>
          </cell>
          <cell r="F127" t="str">
            <v>--</v>
          </cell>
          <cell r="G127" t="str">
            <v>--</v>
          </cell>
          <cell r="H127" t="str">
            <v>--</v>
          </cell>
          <cell r="I127" t="str">
            <v>--</v>
          </cell>
          <cell r="J127">
            <v>16</v>
          </cell>
          <cell r="K127" t="str">
            <v>ATSDR</v>
          </cell>
        </row>
        <row r="128">
          <cell r="B128">
            <v>250</v>
          </cell>
          <cell r="C128" t="str">
            <v>50-00-0</v>
          </cell>
          <cell r="D128" t="str">
            <v>Formaldehyde</v>
          </cell>
          <cell r="F128">
            <v>0.13513513513513511</v>
          </cell>
          <cell r="G128" t="str">
            <v>IRIS</v>
          </cell>
          <cell r="H128">
            <v>7</v>
          </cell>
          <cell r="I128" t="str">
            <v>IRIS</v>
          </cell>
          <cell r="J128">
            <v>49</v>
          </cell>
          <cell r="K128" t="str">
            <v>ATSDR</v>
          </cell>
        </row>
        <row r="129">
          <cell r="B129">
            <v>247</v>
          </cell>
          <cell r="C129" t="str">
            <v>75-71-8</v>
          </cell>
          <cell r="D129" t="str">
            <v>Dichlorodifluoromethane {Freon 12}</v>
          </cell>
          <cell r="F129" t="str">
            <v>--</v>
          </cell>
          <cell r="G129" t="str">
            <v>--</v>
          </cell>
          <cell r="H129">
            <v>1179</v>
          </cell>
          <cell r="I129" t="str">
            <v>DEQ</v>
          </cell>
          <cell r="J129" t="str">
            <v>--</v>
          </cell>
          <cell r="K129" t="str">
            <v>--</v>
          </cell>
        </row>
        <row r="130">
          <cell r="B130">
            <v>246</v>
          </cell>
          <cell r="C130" t="str">
            <v>75-45-6</v>
          </cell>
          <cell r="D130" t="str">
            <v>Chlorodifluoromethane {Freon 22}</v>
          </cell>
          <cell r="F130" t="str">
            <v>--</v>
          </cell>
          <cell r="G130" t="str">
            <v>--</v>
          </cell>
          <cell r="H130">
            <v>50000</v>
          </cell>
          <cell r="I130" t="str">
            <v>IRIS</v>
          </cell>
          <cell r="J130" t="str">
            <v>--</v>
          </cell>
          <cell r="K130" t="str">
            <v>--</v>
          </cell>
        </row>
        <row r="131">
          <cell r="B131">
            <v>243</v>
          </cell>
          <cell r="C131" t="str">
            <v>76-13-1</v>
          </cell>
          <cell r="D131" t="str">
            <v>Trichlorotrifluoroethane {Freon 113}</v>
          </cell>
          <cell r="F131" t="str">
            <v>--</v>
          </cell>
          <cell r="G131" t="str">
            <v>--</v>
          </cell>
          <cell r="H131">
            <v>5000</v>
          </cell>
          <cell r="I131" t="str">
            <v>PPRTV</v>
          </cell>
          <cell r="J131" t="str">
            <v>--</v>
          </cell>
          <cell r="K131" t="str">
            <v>--</v>
          </cell>
        </row>
        <row r="132">
          <cell r="B132" t="str">
            <v>1036T</v>
          </cell>
          <cell r="C132" t="str">
            <v>68476-30-2</v>
          </cell>
          <cell r="D132" t="str">
            <v>Fuel oil no. 2 (evaporative) {diesel vapor}</v>
          </cell>
          <cell r="F132" t="str">
            <v>--</v>
          </cell>
          <cell r="G132" t="str">
            <v>--</v>
          </cell>
          <cell r="H132" t="str">
            <v>--</v>
          </cell>
          <cell r="I132" t="str">
            <v>--</v>
          </cell>
          <cell r="J132">
            <v>20</v>
          </cell>
          <cell r="K132" t="str">
            <v>ATSDR</v>
          </cell>
        </row>
        <row r="133">
          <cell r="B133">
            <v>254</v>
          </cell>
          <cell r="C133" t="str">
            <v>111-30-8</v>
          </cell>
          <cell r="D133" t="str">
            <v>Glutaraldehyde</v>
          </cell>
          <cell r="F133" t="str">
            <v>--</v>
          </cell>
          <cell r="G133" t="str">
            <v>--</v>
          </cell>
          <cell r="H133">
            <v>0.08</v>
          </cell>
          <cell r="I133" t="str">
            <v>OEHHA</v>
          </cell>
          <cell r="J133">
            <v>4.0999999999999996</v>
          </cell>
          <cell r="K133" t="str">
            <v>ATSDR</v>
          </cell>
        </row>
        <row r="134">
          <cell r="B134">
            <v>260</v>
          </cell>
          <cell r="C134" t="str">
            <v>112-34-5</v>
          </cell>
          <cell r="D134" t="str">
            <v>Diethylene glycol monobutyl ether</v>
          </cell>
          <cell r="E134" t="str">
            <v>Glycol Ethers</v>
          </cell>
          <cell r="F134" t="str">
            <v>--</v>
          </cell>
          <cell r="G134" t="str">
            <v>--</v>
          </cell>
          <cell r="H134">
            <v>0.1</v>
          </cell>
          <cell r="I134" t="str">
            <v>PPRTV</v>
          </cell>
          <cell r="J134">
            <v>1.4</v>
          </cell>
          <cell r="K134" t="str">
            <v>DEQ</v>
          </cell>
        </row>
        <row r="135">
          <cell r="B135">
            <v>261</v>
          </cell>
          <cell r="C135" t="str">
            <v>111-90-0</v>
          </cell>
          <cell r="D135" t="str">
            <v>Diethylene glycol monoethyl ether</v>
          </cell>
          <cell r="E135" t="str">
            <v>Glycol Ethers</v>
          </cell>
          <cell r="F135" t="str">
            <v>--</v>
          </cell>
          <cell r="G135" t="str">
            <v>--</v>
          </cell>
          <cell r="H135">
            <v>0.3</v>
          </cell>
          <cell r="I135" t="str">
            <v>PPRTV</v>
          </cell>
          <cell r="J135">
            <v>4.2</v>
          </cell>
          <cell r="K135" t="str">
            <v>DEQ</v>
          </cell>
        </row>
        <row r="136">
          <cell r="B136">
            <v>267</v>
          </cell>
          <cell r="C136" t="str">
            <v>111-76-2</v>
          </cell>
          <cell r="D136" t="str">
            <v>Ethylene glycol monobutyl ether {2-butoxyethanol}</v>
          </cell>
          <cell r="E136" t="str">
            <v>Glycol Ethers</v>
          </cell>
          <cell r="F136" t="str">
            <v>--</v>
          </cell>
          <cell r="G136" t="str">
            <v>--</v>
          </cell>
          <cell r="H136">
            <v>82</v>
          </cell>
          <cell r="I136" t="str">
            <v>OEHHA</v>
          </cell>
          <cell r="J136">
            <v>29000</v>
          </cell>
          <cell r="K136" t="str">
            <v>ATSDR</v>
          </cell>
        </row>
        <row r="137">
          <cell r="B137">
            <v>268</v>
          </cell>
          <cell r="C137" t="str">
            <v>110-80-5</v>
          </cell>
          <cell r="D137" t="str">
            <v>Ethylene glycol monoethyl ether</v>
          </cell>
          <cell r="E137" t="str">
            <v>Glycol Ethers</v>
          </cell>
          <cell r="F137" t="str">
            <v>--</v>
          </cell>
          <cell r="G137" t="str">
            <v>--</v>
          </cell>
          <cell r="H137">
            <v>70</v>
          </cell>
          <cell r="I137" t="str">
            <v>OEHHA</v>
          </cell>
          <cell r="J137">
            <v>370</v>
          </cell>
          <cell r="K137" t="str">
            <v>OEHHA</v>
          </cell>
        </row>
        <row r="138">
          <cell r="B138">
            <v>269</v>
          </cell>
          <cell r="C138" t="str">
            <v>111-15-9</v>
          </cell>
          <cell r="D138" t="str">
            <v>Ethylene glycol monoethyl ether acetate</v>
          </cell>
          <cell r="E138" t="str">
            <v>Glycol Ethers</v>
          </cell>
          <cell r="F138" t="str">
            <v>--</v>
          </cell>
          <cell r="G138" t="str">
            <v>--</v>
          </cell>
          <cell r="H138">
            <v>60</v>
          </cell>
          <cell r="I138" t="str">
            <v>PPRTV</v>
          </cell>
          <cell r="J138">
            <v>140</v>
          </cell>
          <cell r="K138" t="str">
            <v>OEHHA</v>
          </cell>
        </row>
        <row r="139">
          <cell r="B139">
            <v>270</v>
          </cell>
          <cell r="C139" t="str">
            <v>109-86-4</v>
          </cell>
          <cell r="D139" t="str">
            <v>Ethylene glycol monomethyl ether</v>
          </cell>
          <cell r="E139" t="str">
            <v>Glycol Ethers</v>
          </cell>
          <cell r="F139" t="str">
            <v>--</v>
          </cell>
          <cell r="G139" t="str">
            <v>--</v>
          </cell>
          <cell r="H139">
            <v>60</v>
          </cell>
          <cell r="I139" t="str">
            <v>OEHHA</v>
          </cell>
          <cell r="J139">
            <v>93</v>
          </cell>
          <cell r="K139" t="str">
            <v>OEHHA</v>
          </cell>
        </row>
        <row r="140">
          <cell r="B140">
            <v>271</v>
          </cell>
          <cell r="C140" t="str">
            <v>110-49-6</v>
          </cell>
          <cell r="D140" t="str">
            <v>Ethylene glycol monomethyl ether acetate</v>
          </cell>
          <cell r="E140" t="str">
            <v>Glycol Ethers</v>
          </cell>
          <cell r="F140" t="str">
            <v>--</v>
          </cell>
          <cell r="G140" t="str">
            <v>--</v>
          </cell>
          <cell r="H140">
            <v>1.1299999999999999</v>
          </cell>
          <cell r="I140" t="str">
            <v>PPRTV</v>
          </cell>
          <cell r="J140">
            <v>15.82</v>
          </cell>
          <cell r="K140" t="str">
            <v>DEQ</v>
          </cell>
        </row>
        <row r="141">
          <cell r="B141">
            <v>273</v>
          </cell>
          <cell r="C141" t="str">
            <v>107-98-2</v>
          </cell>
          <cell r="D141" t="str">
            <v>Propylene glycol monomethyl ether</v>
          </cell>
          <cell r="E141" t="str">
            <v>Glycol Ethers</v>
          </cell>
          <cell r="F141" t="str">
            <v>--</v>
          </cell>
          <cell r="G141" t="str">
            <v>--</v>
          </cell>
          <cell r="H141">
            <v>7000</v>
          </cell>
          <cell r="I141" t="str">
            <v>OEHHA</v>
          </cell>
          <cell r="J141" t="str">
            <v>--</v>
          </cell>
          <cell r="K141" t="str">
            <v>--</v>
          </cell>
        </row>
        <row r="142">
          <cell r="B142">
            <v>278</v>
          </cell>
          <cell r="C142" t="str">
            <v>76-44-8</v>
          </cell>
          <cell r="D142" t="str">
            <v>Heptachlor</v>
          </cell>
          <cell r="F142">
            <v>7.6923076923076923E-4</v>
          </cell>
          <cell r="G142" t="str">
            <v>IRIS</v>
          </cell>
          <cell r="H142" t="str">
            <v>--</v>
          </cell>
          <cell r="I142" t="str">
            <v>--</v>
          </cell>
          <cell r="J142" t="str">
            <v>--</v>
          </cell>
          <cell r="K142" t="str">
            <v>--</v>
          </cell>
        </row>
        <row r="143">
          <cell r="B143">
            <v>279</v>
          </cell>
          <cell r="C143" t="str">
            <v>1024-57-3</v>
          </cell>
          <cell r="D143" t="str">
            <v>Heptachlor epoxide</v>
          </cell>
          <cell r="F143">
            <v>3.8461538461538462E-4</v>
          </cell>
          <cell r="G143" t="str">
            <v>IRIS</v>
          </cell>
          <cell r="H143" t="str">
            <v>--</v>
          </cell>
          <cell r="I143" t="str">
            <v>--</v>
          </cell>
          <cell r="J143" t="str">
            <v>--</v>
          </cell>
          <cell r="K143" t="str">
            <v>--</v>
          </cell>
        </row>
        <row r="144">
          <cell r="B144" t="str">
            <v>1018T</v>
          </cell>
          <cell r="C144" t="str">
            <v>142-82-5</v>
          </cell>
          <cell r="D144" t="str">
            <v>Heptane</v>
          </cell>
          <cell r="F144" t="str">
            <v>--</v>
          </cell>
          <cell r="G144" t="str">
            <v>--</v>
          </cell>
          <cell r="H144">
            <v>400</v>
          </cell>
          <cell r="I144" t="str">
            <v>PPRTV</v>
          </cell>
          <cell r="J144">
            <v>1397</v>
          </cell>
          <cell r="K144" t="str">
            <v>DEQ</v>
          </cell>
        </row>
        <row r="145">
          <cell r="B145">
            <v>280</v>
          </cell>
          <cell r="C145" t="str">
            <v>118-74-1</v>
          </cell>
          <cell r="D145" t="str">
            <v>Hexachlorobenzene</v>
          </cell>
          <cell r="E145" t="str">
            <v>Chlorobenzene</v>
          </cell>
          <cell r="F145">
            <v>1.9607843137254902E-3</v>
          </cell>
          <cell r="G145" t="str">
            <v>OEHHA</v>
          </cell>
          <cell r="H145" t="str">
            <v>--</v>
          </cell>
          <cell r="I145" t="str">
            <v>--</v>
          </cell>
          <cell r="J145" t="str">
            <v>--</v>
          </cell>
          <cell r="K145" t="str">
            <v>--</v>
          </cell>
        </row>
        <row r="146">
          <cell r="B146">
            <v>281</v>
          </cell>
          <cell r="C146" t="str">
            <v>87-68-3</v>
          </cell>
          <cell r="D146" t="str">
            <v>Hexachlorobutadiene</v>
          </cell>
          <cell r="F146">
            <v>4.5454545454545456E-2</v>
          </cell>
          <cell r="G146" t="str">
            <v>IRIS</v>
          </cell>
          <cell r="H146" t="str">
            <v>--</v>
          </cell>
          <cell r="I146" t="str">
            <v>--</v>
          </cell>
          <cell r="J146" t="str">
            <v>--</v>
          </cell>
          <cell r="K146" t="str">
            <v>--</v>
          </cell>
        </row>
        <row r="147">
          <cell r="B147">
            <v>282</v>
          </cell>
          <cell r="C147" t="str">
            <v>608-73-1</v>
          </cell>
          <cell r="D147" t="str">
            <v>Hexachlorocyclohexanes (mixture) including but not limited to:</v>
          </cell>
          <cell r="E147" t="str">
            <v>Hexachlorocyclohexanes</v>
          </cell>
          <cell r="F147">
            <v>9.0909090909090898E-4</v>
          </cell>
          <cell r="G147" t="str">
            <v>OEHHA</v>
          </cell>
          <cell r="H147" t="str">
            <v>--</v>
          </cell>
          <cell r="I147" t="str">
            <v>--</v>
          </cell>
          <cell r="J147" t="str">
            <v>--</v>
          </cell>
          <cell r="K147" t="str">
            <v>--</v>
          </cell>
        </row>
        <row r="148">
          <cell r="B148">
            <v>283</v>
          </cell>
          <cell r="C148" t="str">
            <v>319-84-6</v>
          </cell>
          <cell r="D148" t="str">
            <v>alpha-Hexachlorocyclohexane</v>
          </cell>
          <cell r="E148" t="str">
            <v>Hexachlorocyclohexanes</v>
          </cell>
          <cell r="F148">
            <v>9.0909090909090898E-4</v>
          </cell>
          <cell r="G148" t="str">
            <v>OEHHA</v>
          </cell>
          <cell r="H148" t="str">
            <v>--</v>
          </cell>
          <cell r="I148" t="str">
            <v>--</v>
          </cell>
          <cell r="J148" t="str">
            <v>--</v>
          </cell>
          <cell r="K148" t="str">
            <v>--</v>
          </cell>
        </row>
        <row r="149">
          <cell r="B149">
            <v>284</v>
          </cell>
          <cell r="C149" t="str">
            <v>319-85-7</v>
          </cell>
          <cell r="D149" t="str">
            <v>beta-Hexachlorocyclohexane</v>
          </cell>
          <cell r="E149" t="str">
            <v>Hexachlorocyclohexanes</v>
          </cell>
          <cell r="F149">
            <v>9.0909090909090898E-4</v>
          </cell>
          <cell r="G149" t="str">
            <v>OEHHA</v>
          </cell>
          <cell r="H149" t="str">
            <v>--</v>
          </cell>
          <cell r="I149" t="str">
            <v>--</v>
          </cell>
          <cell r="J149" t="str">
            <v>--</v>
          </cell>
          <cell r="K149" t="str">
            <v>--</v>
          </cell>
        </row>
        <row r="150">
          <cell r="B150">
            <v>285</v>
          </cell>
          <cell r="C150" t="str">
            <v>58-89-9</v>
          </cell>
          <cell r="D150" t="str">
            <v>gamma-Hexachlorocyclohexane {Lindane}</v>
          </cell>
          <cell r="E150" t="str">
            <v>Hexachlorocyclohexanes</v>
          </cell>
          <cell r="F150">
            <v>3.2258064516129032E-3</v>
          </cell>
          <cell r="G150" t="str">
            <v>OEHHA</v>
          </cell>
          <cell r="H150" t="str">
            <v>--</v>
          </cell>
          <cell r="I150" t="str">
            <v>--</v>
          </cell>
          <cell r="J150" t="str">
            <v>--</v>
          </cell>
          <cell r="K150" t="str">
            <v>--</v>
          </cell>
        </row>
        <row r="151">
          <cell r="B151">
            <v>286</v>
          </cell>
          <cell r="C151" t="str">
            <v>77-47-4</v>
          </cell>
          <cell r="D151" t="str">
            <v>Hexachlorocyclopentadiene</v>
          </cell>
          <cell r="F151" t="str">
            <v>--</v>
          </cell>
          <cell r="G151" t="str">
            <v>--</v>
          </cell>
          <cell r="H151">
            <v>0.2</v>
          </cell>
          <cell r="I151" t="str">
            <v>IRIS</v>
          </cell>
          <cell r="J151">
            <v>110</v>
          </cell>
          <cell r="K151" t="str">
            <v>ATSDR</v>
          </cell>
        </row>
        <row r="152">
          <cell r="B152">
            <v>287</v>
          </cell>
          <cell r="C152" t="str">
            <v>67-72-1</v>
          </cell>
          <cell r="D152" t="str">
            <v>Hexachloroethane</v>
          </cell>
          <cell r="F152">
            <v>9.0909090909090912E-2</v>
          </cell>
          <cell r="G152" t="str">
            <v>OEHHA</v>
          </cell>
          <cell r="H152">
            <v>30</v>
          </cell>
          <cell r="I152" t="str">
            <v>IRIS</v>
          </cell>
          <cell r="J152">
            <v>58000</v>
          </cell>
          <cell r="K152" t="str">
            <v>ATSDR</v>
          </cell>
        </row>
        <row r="153">
          <cell r="B153">
            <v>289</v>
          </cell>
          <cell r="C153" t="str">
            <v>110-54-3</v>
          </cell>
          <cell r="D153" t="str">
            <v>Hexane</v>
          </cell>
          <cell r="F153">
            <v>4.9999999999999991</v>
          </cell>
          <cell r="G153" t="str">
            <v>PPRTV</v>
          </cell>
          <cell r="H153">
            <v>700</v>
          </cell>
          <cell r="I153" t="str">
            <v>IRIS</v>
          </cell>
          <cell r="J153">
            <v>21000</v>
          </cell>
          <cell r="K153" t="str">
            <v>ATSDR</v>
          </cell>
        </row>
        <row r="154">
          <cell r="B154">
            <v>290</v>
          </cell>
          <cell r="C154" t="str">
            <v>302-01-2</v>
          </cell>
          <cell r="D154" t="str">
            <v>Hydrazine</v>
          </cell>
          <cell r="F154">
            <v>2.0408163265306123E-4</v>
          </cell>
          <cell r="G154" t="str">
            <v>OEHHA</v>
          </cell>
          <cell r="H154">
            <v>0.03</v>
          </cell>
          <cell r="I154" t="str">
            <v>PPRTV</v>
          </cell>
          <cell r="J154">
            <v>5.2</v>
          </cell>
          <cell r="K154" t="str">
            <v>DEQ</v>
          </cell>
        </row>
        <row r="155">
          <cell r="B155">
            <v>292</v>
          </cell>
          <cell r="C155" t="str">
            <v>7647-01-0</v>
          </cell>
          <cell r="D155" t="str">
            <v>Hydrogen chloride {hydrochloric acid}</v>
          </cell>
          <cell r="F155" t="str">
            <v>--</v>
          </cell>
          <cell r="G155" t="str">
            <v>--</v>
          </cell>
          <cell r="H155">
            <v>9</v>
          </cell>
          <cell r="I155" t="str">
            <v>OEHHA</v>
          </cell>
          <cell r="J155">
            <v>87.5</v>
          </cell>
          <cell r="K155" t="str">
            <v>DEQ</v>
          </cell>
        </row>
        <row r="156">
          <cell r="B156">
            <v>293</v>
          </cell>
          <cell r="C156" t="str">
            <v>7783-06-4</v>
          </cell>
          <cell r="D156" t="str">
            <v>Hydrogen sulfide</v>
          </cell>
          <cell r="F156" t="str">
            <v>--</v>
          </cell>
          <cell r="G156" t="str">
            <v>--</v>
          </cell>
          <cell r="H156">
            <v>2</v>
          </cell>
          <cell r="I156" t="str">
            <v>IRIS</v>
          </cell>
          <cell r="J156">
            <v>98</v>
          </cell>
          <cell r="K156" t="str">
            <v>ATSDR</v>
          </cell>
        </row>
        <row r="157">
          <cell r="B157" t="str">
            <v>1037T</v>
          </cell>
          <cell r="C157" t="str">
            <v>78-83-1</v>
          </cell>
          <cell r="D157" t="str">
            <v>Isobutanol {isobutyl alcohol}</v>
          </cell>
          <cell r="F157" t="str">
            <v>--</v>
          </cell>
          <cell r="G157" t="str">
            <v>--</v>
          </cell>
          <cell r="H157">
            <v>400</v>
          </cell>
          <cell r="I157" t="str">
            <v>PPRTV</v>
          </cell>
          <cell r="J157" t="str">
            <v>--</v>
          </cell>
          <cell r="K157" t="str">
            <v>--</v>
          </cell>
        </row>
        <row r="158">
          <cell r="B158">
            <v>297</v>
          </cell>
          <cell r="C158" t="str">
            <v>822-06-0</v>
          </cell>
          <cell r="D158" t="str">
            <v>Hexamethylene-1,6-diisocyanate (HDI)</v>
          </cell>
          <cell r="F158" t="str">
            <v>--</v>
          </cell>
          <cell r="G158" t="str">
            <v>--</v>
          </cell>
          <cell r="H158">
            <v>0.03</v>
          </cell>
          <cell r="I158" t="str">
            <v>OEHHA</v>
          </cell>
          <cell r="J158">
            <v>3.5000000000000003E-2</v>
          </cell>
          <cell r="K158" t="str">
            <v>DEQ</v>
          </cell>
        </row>
        <row r="159">
          <cell r="B159">
            <v>298</v>
          </cell>
          <cell r="C159" t="str">
            <v>101-68-8</v>
          </cell>
          <cell r="D159" t="str">
            <v>Methylene diphenyl diisocyanate (MDI)</v>
          </cell>
          <cell r="F159" t="str">
            <v>--</v>
          </cell>
          <cell r="G159" t="str">
            <v>--</v>
          </cell>
          <cell r="H159">
            <v>0.08</v>
          </cell>
          <cell r="I159" t="str">
            <v>OEHHA</v>
          </cell>
          <cell r="J159">
            <v>0.498</v>
          </cell>
          <cell r="K159" t="str">
            <v>DEQ</v>
          </cell>
        </row>
        <row r="160">
          <cell r="B160">
            <v>299</v>
          </cell>
          <cell r="C160" t="str">
            <v>624-83-9</v>
          </cell>
          <cell r="D160" t="str">
            <v>Methyl isocyanate</v>
          </cell>
          <cell r="F160" t="str">
            <v>--</v>
          </cell>
          <cell r="G160" t="str">
            <v>--</v>
          </cell>
          <cell r="H160">
            <v>1</v>
          </cell>
          <cell r="I160" t="str">
            <v>OEHHA</v>
          </cell>
          <cell r="J160" t="str">
            <v>--</v>
          </cell>
          <cell r="K160" t="str">
            <v>--</v>
          </cell>
        </row>
        <row r="161">
          <cell r="B161">
            <v>601</v>
          </cell>
          <cell r="C161" t="str">
            <v>26471-62-5</v>
          </cell>
          <cell r="D161" t="str">
            <v>Toluene diisocyanates (2,4- and 2,6-)</v>
          </cell>
          <cell r="F161">
            <v>9.0909090909090912E-2</v>
          </cell>
          <cell r="G161" t="str">
            <v>OEHHA</v>
          </cell>
          <cell r="H161">
            <v>2.1000000000000001E-2</v>
          </cell>
          <cell r="I161" t="str">
            <v>ATSDR</v>
          </cell>
          <cell r="J161">
            <v>7.0999999999999994E-2</v>
          </cell>
          <cell r="K161" t="str">
            <v>ATSDR</v>
          </cell>
        </row>
        <row r="162">
          <cell r="B162">
            <v>300</v>
          </cell>
          <cell r="C162" t="str">
            <v>78-59-1</v>
          </cell>
          <cell r="D162" t="str">
            <v>Isophorone</v>
          </cell>
          <cell r="F162" t="str">
            <v>--</v>
          </cell>
          <cell r="G162" t="str">
            <v>--</v>
          </cell>
          <cell r="H162">
            <v>2000</v>
          </cell>
          <cell r="I162" t="str">
            <v>OEHHA</v>
          </cell>
          <cell r="J162" t="str">
            <v>--</v>
          </cell>
          <cell r="K162" t="str">
            <v>--</v>
          </cell>
        </row>
        <row r="163">
          <cell r="B163">
            <v>301</v>
          </cell>
          <cell r="C163" t="str">
            <v>78-79-5</v>
          </cell>
          <cell r="D163" t="str">
            <v>Isoprene, except from vegetative emission sources</v>
          </cell>
          <cell r="F163">
            <v>0.18518518518518517</v>
          </cell>
          <cell r="G163" t="str">
            <v>OEHHA</v>
          </cell>
          <cell r="H163">
            <v>390</v>
          </cell>
          <cell r="I163" t="str">
            <v>DEQ</v>
          </cell>
          <cell r="J163">
            <v>3900</v>
          </cell>
          <cell r="K163" t="str">
            <v>DEQ</v>
          </cell>
        </row>
        <row r="164">
          <cell r="B164">
            <v>302</v>
          </cell>
          <cell r="C164" t="str">
            <v>67-63-0</v>
          </cell>
          <cell r="D164" t="str">
            <v>Isopropyl alcohol</v>
          </cell>
          <cell r="F164" t="str">
            <v>--</v>
          </cell>
          <cell r="G164" t="str">
            <v>--</v>
          </cell>
          <cell r="H164">
            <v>200</v>
          </cell>
          <cell r="I164" t="str">
            <v>PPRTV</v>
          </cell>
          <cell r="J164">
            <v>3200</v>
          </cell>
          <cell r="K164" t="str">
            <v>OEHHA</v>
          </cell>
        </row>
        <row r="165">
          <cell r="B165">
            <v>157</v>
          </cell>
          <cell r="C165" t="str">
            <v>98-82-8</v>
          </cell>
          <cell r="D165" t="str">
            <v>Isopropylbenzene {cumene}</v>
          </cell>
          <cell r="F165" t="str">
            <v>--</v>
          </cell>
          <cell r="G165" t="str">
            <v>--</v>
          </cell>
          <cell r="H165">
            <v>400</v>
          </cell>
          <cell r="I165" t="str">
            <v>IRIS</v>
          </cell>
          <cell r="J165" t="str">
            <v>--</v>
          </cell>
          <cell r="K165" t="str">
            <v>--</v>
          </cell>
        </row>
        <row r="166">
          <cell r="B166" t="str">
            <v>1038T</v>
          </cell>
          <cell r="C166" t="str">
            <v>50815-00-4</v>
          </cell>
          <cell r="D166" t="str">
            <v>JP-4</v>
          </cell>
          <cell r="F166" t="str">
            <v>--</v>
          </cell>
          <cell r="G166" t="str">
            <v>--</v>
          </cell>
          <cell r="H166" t="str">
            <v>--</v>
          </cell>
          <cell r="I166" t="str">
            <v>--</v>
          </cell>
          <cell r="J166">
            <v>9000</v>
          </cell>
          <cell r="K166" t="str">
            <v>ATSDR</v>
          </cell>
        </row>
        <row r="167">
          <cell r="B167" t="str">
            <v>1039T</v>
          </cell>
          <cell r="C167" t="str">
            <v>1039T</v>
          </cell>
          <cell r="D167" t="str">
            <v>JP-5</v>
          </cell>
          <cell r="F167" t="str">
            <v>--</v>
          </cell>
          <cell r="G167" t="str">
            <v>--</v>
          </cell>
          <cell r="H167" t="str">
            <v>--</v>
          </cell>
          <cell r="I167" t="str">
            <v>--</v>
          </cell>
          <cell r="J167">
            <v>2000</v>
          </cell>
          <cell r="K167" t="str">
            <v>ATSDR</v>
          </cell>
        </row>
        <row r="168">
          <cell r="B168" t="str">
            <v>1040T</v>
          </cell>
          <cell r="C168" t="str">
            <v>1040T</v>
          </cell>
          <cell r="D168" t="str">
            <v>JP-7</v>
          </cell>
          <cell r="F168" t="str">
            <v>--</v>
          </cell>
          <cell r="G168" t="str">
            <v>--</v>
          </cell>
          <cell r="H168">
            <v>300</v>
          </cell>
          <cell r="I168" t="str">
            <v>ATSDR</v>
          </cell>
          <cell r="J168" t="str">
            <v>--</v>
          </cell>
          <cell r="K168" t="str">
            <v>--</v>
          </cell>
        </row>
        <row r="169">
          <cell r="B169" t="str">
            <v>1041T</v>
          </cell>
          <cell r="C169" t="str">
            <v>1041T</v>
          </cell>
          <cell r="D169" t="str">
            <v>JP-8</v>
          </cell>
          <cell r="F169" t="str">
            <v>--</v>
          </cell>
          <cell r="G169" t="str">
            <v>--</v>
          </cell>
          <cell r="H169" t="str">
            <v>--</v>
          </cell>
          <cell r="I169" t="str">
            <v>--</v>
          </cell>
          <cell r="J169">
            <v>3000</v>
          </cell>
          <cell r="K169" t="str">
            <v>ATSDR</v>
          </cell>
        </row>
        <row r="170">
          <cell r="B170" t="str">
            <v>1042T</v>
          </cell>
          <cell r="C170" t="str">
            <v>8008-20-6</v>
          </cell>
          <cell r="D170" t="str">
            <v>Kerosene</v>
          </cell>
          <cell r="F170" t="str">
            <v>--</v>
          </cell>
          <cell r="G170" t="str">
            <v>--</v>
          </cell>
          <cell r="H170" t="str">
            <v>--</v>
          </cell>
          <cell r="I170" t="str">
            <v>--</v>
          </cell>
          <cell r="J170">
            <v>10</v>
          </cell>
          <cell r="K170" t="str">
            <v>ATSDR</v>
          </cell>
        </row>
        <row r="171">
          <cell r="B171">
            <v>305</v>
          </cell>
          <cell r="C171" t="str">
            <v>7439-92-1</v>
          </cell>
          <cell r="D171" t="str">
            <v>Lead and compounds</v>
          </cell>
          <cell r="E171" t="str">
            <v>Metals and Metalloids</v>
          </cell>
          <cell r="F171">
            <v>8.3333333333333329E-2</v>
          </cell>
          <cell r="G171" t="str">
            <v>OEHHA</v>
          </cell>
          <cell r="H171">
            <v>0.15</v>
          </cell>
          <cell r="I171" t="str">
            <v>DEQ</v>
          </cell>
          <cell r="J171">
            <v>0.15</v>
          </cell>
          <cell r="K171" t="str">
            <v>DEQ</v>
          </cell>
        </row>
        <row r="172">
          <cell r="B172" t="str">
            <v>1019T</v>
          </cell>
          <cell r="C172" t="str">
            <v>121-75-5</v>
          </cell>
          <cell r="D172" t="str">
            <v>Malathion</v>
          </cell>
          <cell r="F172" t="str">
            <v>--</v>
          </cell>
          <cell r="G172" t="str">
            <v>--</v>
          </cell>
          <cell r="H172" t="str">
            <v>--</v>
          </cell>
          <cell r="I172" t="str">
            <v>--</v>
          </cell>
          <cell r="J172">
            <v>200</v>
          </cell>
          <cell r="K172" t="str">
            <v>ATSDR</v>
          </cell>
        </row>
        <row r="173">
          <cell r="B173">
            <v>311</v>
          </cell>
          <cell r="C173" t="str">
            <v>108-31-6</v>
          </cell>
          <cell r="D173" t="str">
            <v>Maleic anhydride</v>
          </cell>
          <cell r="F173" t="str">
            <v>--</v>
          </cell>
          <cell r="G173" t="str">
            <v>--</v>
          </cell>
          <cell r="H173">
            <v>0.7</v>
          </cell>
          <cell r="I173" t="str">
            <v>OEHHA</v>
          </cell>
          <cell r="J173" t="str">
            <v>--</v>
          </cell>
          <cell r="K173" t="str">
            <v>--</v>
          </cell>
        </row>
        <row r="174">
          <cell r="B174">
            <v>312</v>
          </cell>
          <cell r="C174" t="str">
            <v>7439-96-5</v>
          </cell>
          <cell r="D174" t="str">
            <v>Manganese and compounds</v>
          </cell>
          <cell r="E174" t="str">
            <v>Metals and Metalloids</v>
          </cell>
          <cell r="F174" t="str">
            <v>--</v>
          </cell>
          <cell r="G174" t="str">
            <v>--</v>
          </cell>
          <cell r="H174">
            <v>0.09</v>
          </cell>
          <cell r="I174" t="str">
            <v>OEHHA</v>
          </cell>
          <cell r="J174">
            <v>1.25</v>
          </cell>
          <cell r="K174" t="str">
            <v>DEQ</v>
          </cell>
        </row>
        <row r="175">
          <cell r="B175">
            <v>316</v>
          </cell>
          <cell r="C175" t="str">
            <v>7439-97-6</v>
          </cell>
          <cell r="D175" t="str">
            <v>Mercury and inorganic compounds</v>
          </cell>
          <cell r="E175" t="str">
            <v>Metals and Metalloids</v>
          </cell>
          <cell r="F175" t="str">
            <v>--</v>
          </cell>
          <cell r="G175" t="str">
            <v>--</v>
          </cell>
          <cell r="H175">
            <v>0.3</v>
          </cell>
          <cell r="I175" t="str">
            <v>ATSDR</v>
          </cell>
          <cell r="J175">
            <v>0.6</v>
          </cell>
          <cell r="K175" t="str">
            <v>OEHHA</v>
          </cell>
        </row>
        <row r="176">
          <cell r="B176">
            <v>321</v>
          </cell>
          <cell r="C176" t="str">
            <v>67-56-1</v>
          </cell>
          <cell r="D176" t="str">
            <v>Methanol</v>
          </cell>
          <cell r="F176" t="str">
            <v>--</v>
          </cell>
          <cell r="G176" t="str">
            <v>--</v>
          </cell>
          <cell r="H176">
            <v>4000</v>
          </cell>
          <cell r="I176" t="str">
            <v>OEHHA</v>
          </cell>
          <cell r="J176">
            <v>28000</v>
          </cell>
          <cell r="K176" t="str">
            <v>OEHHA</v>
          </cell>
        </row>
        <row r="177">
          <cell r="B177" t="str">
            <v>1020T</v>
          </cell>
          <cell r="C177" t="str">
            <v>96-33-3</v>
          </cell>
          <cell r="D177" t="str">
            <v>Methyl acrylate</v>
          </cell>
          <cell r="F177" t="str">
            <v>--</v>
          </cell>
          <cell r="G177" t="str">
            <v>--</v>
          </cell>
          <cell r="H177">
            <v>20</v>
          </cell>
          <cell r="I177" t="str">
            <v>PPRTV</v>
          </cell>
          <cell r="J177" t="str">
            <v>--</v>
          </cell>
          <cell r="K177" t="str">
            <v>--</v>
          </cell>
        </row>
        <row r="178">
          <cell r="B178" t="str">
            <v>1021T</v>
          </cell>
          <cell r="C178" t="str">
            <v>126-98-7</v>
          </cell>
          <cell r="D178" t="str">
            <v>Methylacrylonitrile</v>
          </cell>
          <cell r="F178" t="str">
            <v>--</v>
          </cell>
          <cell r="G178" t="str">
            <v>--</v>
          </cell>
          <cell r="H178">
            <v>30</v>
          </cell>
          <cell r="I178" t="str">
            <v>PPRTV</v>
          </cell>
          <cell r="J178" t="str">
            <v>--</v>
          </cell>
          <cell r="K178" t="str">
            <v>--</v>
          </cell>
        </row>
        <row r="179">
          <cell r="B179" t="str">
            <v>1084T</v>
          </cell>
          <cell r="C179" t="str">
            <v>110-43-0</v>
          </cell>
          <cell r="D179" t="str">
            <v>Methyl amyl ketone {2-heptanone}</v>
          </cell>
          <cell r="F179" t="str">
            <v>--</v>
          </cell>
          <cell r="G179" t="str">
            <v>--</v>
          </cell>
          <cell r="H179">
            <v>2800</v>
          </cell>
          <cell r="I179" t="str">
            <v>DEQ</v>
          </cell>
          <cell r="J179">
            <v>15000</v>
          </cell>
          <cell r="K179" t="str">
            <v>DEQ</v>
          </cell>
        </row>
        <row r="180">
          <cell r="B180">
            <v>346</v>
          </cell>
          <cell r="C180" t="str">
            <v>1634-04-4</v>
          </cell>
          <cell r="D180" t="str">
            <v>Methyl tert-butyl ether</v>
          </cell>
          <cell r="F180">
            <v>3.8461538461538458</v>
          </cell>
          <cell r="G180" t="str">
            <v>OEHHA</v>
          </cell>
          <cell r="H180">
            <v>3600</v>
          </cell>
          <cell r="I180" t="str">
            <v>ATSDR</v>
          </cell>
          <cell r="J180">
            <v>7200</v>
          </cell>
          <cell r="K180" t="str">
            <v>ATSDR</v>
          </cell>
        </row>
        <row r="181">
          <cell r="B181" t="str">
            <v>1022T</v>
          </cell>
          <cell r="C181" t="str">
            <v>591-78-6</v>
          </cell>
          <cell r="D181" t="str">
            <v>Methyl-n-butyl ketone {2-hexanone}</v>
          </cell>
          <cell r="F181" t="str">
            <v>--</v>
          </cell>
          <cell r="G181" t="str">
            <v>--</v>
          </cell>
          <cell r="H181">
            <v>30</v>
          </cell>
          <cell r="I181" t="str">
            <v>IRIS</v>
          </cell>
          <cell r="J181" t="str">
            <v>--</v>
          </cell>
          <cell r="K181" t="str">
            <v>--</v>
          </cell>
        </row>
        <row r="182">
          <cell r="B182" t="str">
            <v>1043T</v>
          </cell>
          <cell r="C182" t="str">
            <v>108-87-2</v>
          </cell>
          <cell r="D182" t="str">
            <v>Methylcyclohexane</v>
          </cell>
          <cell r="F182" t="str">
            <v>--</v>
          </cell>
          <cell r="G182" t="str">
            <v>--</v>
          </cell>
          <cell r="H182">
            <v>100</v>
          </cell>
          <cell r="I182" t="str">
            <v>PPRTV</v>
          </cell>
          <cell r="J182" t="str">
            <v>--</v>
          </cell>
          <cell r="K182" t="str">
            <v>--</v>
          </cell>
        </row>
        <row r="183">
          <cell r="B183">
            <v>327</v>
          </cell>
          <cell r="C183" t="str">
            <v>101-14-4</v>
          </cell>
          <cell r="D183" t="str">
            <v>4,4'-Methylene bis(2-chloroaniline) (MOCA)</v>
          </cell>
          <cell r="F183">
            <v>2.3255813953488372E-3</v>
          </cell>
          <cell r="G183" t="str">
            <v>OEHHA</v>
          </cell>
          <cell r="H183" t="str">
            <v>--</v>
          </cell>
          <cell r="I183" t="str">
            <v>--</v>
          </cell>
          <cell r="J183" t="str">
            <v>--</v>
          </cell>
          <cell r="K183" t="str">
            <v>--</v>
          </cell>
        </row>
        <row r="184">
          <cell r="B184">
            <v>329</v>
          </cell>
          <cell r="C184" t="str">
            <v>101-77-9</v>
          </cell>
          <cell r="D184" t="str">
            <v>4,4'-Methylenedianiline (and its dichloride)</v>
          </cell>
          <cell r="F184">
            <v>2.1739130434782609E-3</v>
          </cell>
          <cell r="G184" t="str">
            <v>OEHHA</v>
          </cell>
          <cell r="H184">
            <v>20</v>
          </cell>
          <cell r="I184" t="str">
            <v>OEHHA</v>
          </cell>
          <cell r="J184" t="str">
            <v>--</v>
          </cell>
          <cell r="K184" t="str">
            <v>--</v>
          </cell>
        </row>
        <row r="185">
          <cell r="B185">
            <v>334</v>
          </cell>
          <cell r="C185" t="str">
            <v>60-34-4</v>
          </cell>
          <cell r="D185" t="str">
            <v>Methyl hydrazine</v>
          </cell>
          <cell r="F185">
            <v>1E-3</v>
          </cell>
          <cell r="G185" t="str">
            <v>PPRTV</v>
          </cell>
          <cell r="H185">
            <v>0.02</v>
          </cell>
          <cell r="I185" t="str">
            <v>PPRTV</v>
          </cell>
          <cell r="J185" t="str">
            <v>--</v>
          </cell>
          <cell r="K185" t="str">
            <v>--</v>
          </cell>
        </row>
        <row r="186">
          <cell r="B186">
            <v>337</v>
          </cell>
          <cell r="C186" t="str">
            <v>108-10-1</v>
          </cell>
          <cell r="D186" t="str">
            <v>Methyl isobutyl ketone (MIBK), {hexone}</v>
          </cell>
          <cell r="F186" t="str">
            <v>--</v>
          </cell>
          <cell r="G186" t="str">
            <v>--</v>
          </cell>
          <cell r="H186">
            <v>3000</v>
          </cell>
          <cell r="I186" t="str">
            <v>IRIS</v>
          </cell>
          <cell r="J186" t="str">
            <v>--</v>
          </cell>
          <cell r="K186" t="str">
            <v>--</v>
          </cell>
        </row>
        <row r="187">
          <cell r="B187">
            <v>338</v>
          </cell>
          <cell r="C187" t="str">
            <v>75-86-5</v>
          </cell>
          <cell r="D187" t="str">
            <v>2-Methyllactonitrile {acetone cyanohydrin}</v>
          </cell>
          <cell r="F187" t="str">
            <v>--</v>
          </cell>
          <cell r="G187" t="str">
            <v>--</v>
          </cell>
          <cell r="H187">
            <v>2</v>
          </cell>
          <cell r="I187" t="str">
            <v>PPRTV</v>
          </cell>
          <cell r="J187" t="str">
            <v>--</v>
          </cell>
          <cell r="K187" t="str">
            <v>--</v>
          </cell>
        </row>
        <row r="188">
          <cell r="B188">
            <v>339</v>
          </cell>
          <cell r="C188" t="str">
            <v>80-62-6</v>
          </cell>
          <cell r="D188" t="str">
            <v>Methyl methacrylate</v>
          </cell>
          <cell r="F188" t="str">
            <v>--</v>
          </cell>
          <cell r="G188" t="str">
            <v>--</v>
          </cell>
          <cell r="H188">
            <v>700</v>
          </cell>
          <cell r="I188" t="str">
            <v>IRIS</v>
          </cell>
          <cell r="J188" t="str">
            <v>--</v>
          </cell>
          <cell r="K188" t="str">
            <v>--</v>
          </cell>
        </row>
        <row r="189">
          <cell r="B189">
            <v>348</v>
          </cell>
          <cell r="C189" t="str">
            <v>90-94-8</v>
          </cell>
          <cell r="D189" t="str">
            <v>Michler's ketone</v>
          </cell>
          <cell r="F189">
            <v>4.0000000000000001E-3</v>
          </cell>
          <cell r="G189" t="str">
            <v>OEHHA</v>
          </cell>
          <cell r="H189" t="str">
            <v>--</v>
          </cell>
          <cell r="I189" t="str">
            <v>--</v>
          </cell>
          <cell r="J189" t="str">
            <v>--</v>
          </cell>
          <cell r="K189" t="str">
            <v>--</v>
          </cell>
        </row>
        <row r="190">
          <cell r="B190">
            <v>572</v>
          </cell>
          <cell r="C190">
            <v>572</v>
          </cell>
          <cell r="D190" t="str">
            <v>Refractory ceramic fibers</v>
          </cell>
          <cell r="F190" t="str">
            <v>--</v>
          </cell>
          <cell r="G190" t="str">
            <v>--</v>
          </cell>
          <cell r="H190">
            <v>0.03</v>
          </cell>
          <cell r="I190" t="str">
            <v>ATSDR</v>
          </cell>
          <cell r="J190" t="str">
            <v>--</v>
          </cell>
          <cell r="K190" t="str">
            <v>--</v>
          </cell>
        </row>
        <row r="191">
          <cell r="B191">
            <v>359</v>
          </cell>
          <cell r="C191" t="str">
            <v>2385-85-5</v>
          </cell>
          <cell r="D191" t="str">
            <v>Mirex</v>
          </cell>
          <cell r="F191">
            <v>1.9607843137254898E-4</v>
          </cell>
          <cell r="G191" t="str">
            <v>OEHHA</v>
          </cell>
          <cell r="H191" t="str">
            <v>--</v>
          </cell>
          <cell r="I191" t="str">
            <v>--</v>
          </cell>
          <cell r="J191" t="str">
            <v>--</v>
          </cell>
          <cell r="K191" t="str">
            <v>--</v>
          </cell>
        </row>
        <row r="192">
          <cell r="B192">
            <v>365</v>
          </cell>
          <cell r="C192" t="str">
            <v>7440-02-0</v>
          </cell>
          <cell r="D192" t="str">
            <v>Nickel and compounds</v>
          </cell>
          <cell r="E192" t="str">
            <v>Metals and Metalloids</v>
          </cell>
          <cell r="F192">
            <v>3.8461538461538464E-3</v>
          </cell>
          <cell r="G192" t="str">
            <v>OEHHA</v>
          </cell>
          <cell r="H192">
            <v>1.4E-2</v>
          </cell>
          <cell r="I192" t="str">
            <v>OEHHA</v>
          </cell>
          <cell r="J192">
            <v>0.1</v>
          </cell>
          <cell r="K192" t="str">
            <v>ATSDR</v>
          </cell>
        </row>
        <row r="193">
          <cell r="B193">
            <v>366</v>
          </cell>
          <cell r="C193" t="str">
            <v>1313-99-1</v>
          </cell>
          <cell r="D193" t="str">
            <v>Nickel oxide</v>
          </cell>
          <cell r="E193" t="str">
            <v>Metals and Metalloids</v>
          </cell>
          <cell r="F193">
            <v>3.8461538461538464E-3</v>
          </cell>
          <cell r="G193" t="str">
            <v>OEHHA</v>
          </cell>
          <cell r="H193">
            <v>0.02</v>
          </cell>
          <cell r="I193" t="str">
            <v>OEHHA</v>
          </cell>
          <cell r="J193">
            <v>0.1</v>
          </cell>
          <cell r="K193" t="str">
            <v>ATSDR</v>
          </cell>
        </row>
        <row r="194">
          <cell r="B194">
            <v>377</v>
          </cell>
          <cell r="C194" t="str">
            <v>7697-37-2</v>
          </cell>
          <cell r="D194" t="str">
            <v>Nitric acid</v>
          </cell>
          <cell r="F194" t="str">
            <v>--</v>
          </cell>
          <cell r="G194" t="str">
            <v>--</v>
          </cell>
          <cell r="H194" t="str">
            <v>--</v>
          </cell>
          <cell r="I194" t="str">
            <v>--</v>
          </cell>
          <cell r="J194">
            <v>86</v>
          </cell>
          <cell r="K194" t="str">
            <v>OEHHA</v>
          </cell>
        </row>
        <row r="195">
          <cell r="B195" t="str">
            <v>1023T</v>
          </cell>
          <cell r="C195" t="str">
            <v>100-01-6</v>
          </cell>
          <cell r="D195" t="str">
            <v>p-Nitroaniline</v>
          </cell>
          <cell r="F195" t="str">
            <v>--</v>
          </cell>
          <cell r="G195" t="str">
            <v>--</v>
          </cell>
          <cell r="H195">
            <v>6</v>
          </cell>
          <cell r="I195" t="str">
            <v>PPRTV</v>
          </cell>
          <cell r="J195" t="str">
            <v>--</v>
          </cell>
          <cell r="K195" t="str">
            <v>--</v>
          </cell>
        </row>
        <row r="196">
          <cell r="B196">
            <v>381</v>
          </cell>
          <cell r="C196" t="str">
            <v>98-95-3</v>
          </cell>
          <cell r="D196" t="str">
            <v>Nitrobenzene</v>
          </cell>
          <cell r="F196">
            <v>2.4999999999999998E-2</v>
          </cell>
          <cell r="G196" t="str">
            <v>IRIS</v>
          </cell>
          <cell r="H196">
            <v>1</v>
          </cell>
          <cell r="I196" t="str">
            <v>ATSDR</v>
          </cell>
          <cell r="J196">
            <v>500</v>
          </cell>
          <cell r="K196" t="str">
            <v>ATSDR</v>
          </cell>
        </row>
        <row r="197">
          <cell r="B197" t="str">
            <v>1024T</v>
          </cell>
          <cell r="C197" t="str">
            <v>75-52-5</v>
          </cell>
          <cell r="D197" t="str">
            <v>Nitromethane</v>
          </cell>
          <cell r="F197">
            <v>0.11363636363636362</v>
          </cell>
          <cell r="G197" t="str">
            <v>PPRTV</v>
          </cell>
          <cell r="H197">
            <v>5</v>
          </cell>
          <cell r="I197" t="str">
            <v>PPRTV</v>
          </cell>
          <cell r="J197" t="str">
            <v>--</v>
          </cell>
          <cell r="K197" t="str">
            <v>--</v>
          </cell>
        </row>
        <row r="198">
          <cell r="B198">
            <v>389</v>
          </cell>
          <cell r="C198" t="str">
            <v>79-46-9</v>
          </cell>
          <cell r="D198" t="str">
            <v>2-Nitropropane</v>
          </cell>
          <cell r="F198">
            <v>1.7241379310344827E-3</v>
          </cell>
          <cell r="G198" t="str">
            <v>PPRTV</v>
          </cell>
          <cell r="H198">
            <v>20</v>
          </cell>
          <cell r="I198" t="str">
            <v>IRIS</v>
          </cell>
          <cell r="J198">
            <v>93.337999999999994</v>
          </cell>
          <cell r="K198" t="str">
            <v>DEQ</v>
          </cell>
        </row>
        <row r="199">
          <cell r="B199">
            <v>177</v>
          </cell>
          <cell r="C199" t="str">
            <v>924-16-3</v>
          </cell>
          <cell r="D199" t="str">
            <v>N-Nitrosodi-n-butylamine</v>
          </cell>
          <cell r="F199">
            <v>3.2258064516129032E-4</v>
          </cell>
          <cell r="G199" t="str">
            <v>OEHHA</v>
          </cell>
          <cell r="H199" t="str">
            <v>--</v>
          </cell>
          <cell r="I199" t="str">
            <v>--</v>
          </cell>
          <cell r="J199" t="str">
            <v>--</v>
          </cell>
          <cell r="K199" t="str">
            <v>--</v>
          </cell>
        </row>
        <row r="200">
          <cell r="B200">
            <v>179</v>
          </cell>
          <cell r="C200" t="str">
            <v>55-18-5</v>
          </cell>
          <cell r="D200" t="str">
            <v>N-Nitrosodiethylamine</v>
          </cell>
          <cell r="F200">
            <v>9.9999999999999991E-5</v>
          </cell>
          <cell r="G200" t="str">
            <v>OEHHA</v>
          </cell>
          <cell r="H200" t="str">
            <v>--</v>
          </cell>
          <cell r="I200" t="str">
            <v>--</v>
          </cell>
          <cell r="J200" t="str">
            <v>--</v>
          </cell>
          <cell r="K200" t="str">
            <v>--</v>
          </cell>
        </row>
        <row r="201">
          <cell r="B201">
            <v>180</v>
          </cell>
          <cell r="C201" t="str">
            <v>62-75-9</v>
          </cell>
          <cell r="D201" t="str">
            <v>N-Nitrosodimethylamine</v>
          </cell>
          <cell r="F201">
            <v>2.1739130434782607E-4</v>
          </cell>
          <cell r="G201" t="str">
            <v>OEHHA</v>
          </cell>
          <cell r="H201">
            <v>0.04</v>
          </cell>
          <cell r="I201" t="str">
            <v>PPRTV</v>
          </cell>
          <cell r="J201" t="str">
            <v>--</v>
          </cell>
          <cell r="K201" t="str">
            <v>--</v>
          </cell>
        </row>
        <row r="202">
          <cell r="B202">
            <v>390</v>
          </cell>
          <cell r="C202" t="str">
            <v>86-30-6</v>
          </cell>
          <cell r="D202" t="str">
            <v>N-Nitrosodiphenylamine</v>
          </cell>
          <cell r="F202">
            <v>0.38461538461538458</v>
          </cell>
          <cell r="G202" t="str">
            <v>OEHHA</v>
          </cell>
          <cell r="H202" t="str">
            <v>--</v>
          </cell>
          <cell r="I202" t="str">
            <v>--</v>
          </cell>
          <cell r="J202" t="str">
            <v>--</v>
          </cell>
          <cell r="K202" t="str">
            <v>--</v>
          </cell>
        </row>
        <row r="203">
          <cell r="B203">
            <v>391</v>
          </cell>
          <cell r="C203" t="str">
            <v>156-10-5</v>
          </cell>
          <cell r="D203" t="str">
            <v>p-Nitrosodiphenylamine</v>
          </cell>
          <cell r="F203">
            <v>0.15873015873015872</v>
          </cell>
          <cell r="G203" t="str">
            <v>OEHHA</v>
          </cell>
          <cell r="H203" t="str">
            <v>--</v>
          </cell>
          <cell r="I203" t="str">
            <v>--</v>
          </cell>
          <cell r="J203" t="str">
            <v>--</v>
          </cell>
          <cell r="K203" t="str">
            <v>--</v>
          </cell>
        </row>
        <row r="204">
          <cell r="B204">
            <v>181</v>
          </cell>
          <cell r="C204" t="str">
            <v>621-64-7</v>
          </cell>
          <cell r="D204" t="str">
            <v>N-Nitrosodipropylamine</v>
          </cell>
          <cell r="F204">
            <v>5.0000000000000001E-4</v>
          </cell>
          <cell r="G204" t="str">
            <v>OEHHA</v>
          </cell>
          <cell r="H204" t="str">
            <v>--</v>
          </cell>
          <cell r="I204" t="str">
            <v>--</v>
          </cell>
          <cell r="J204" t="str">
            <v>--</v>
          </cell>
          <cell r="K204" t="str">
            <v>--</v>
          </cell>
        </row>
        <row r="205">
          <cell r="B205">
            <v>182</v>
          </cell>
          <cell r="C205" t="str">
            <v>10595-95-6</v>
          </cell>
          <cell r="D205" t="str">
            <v>N-Nitrosomethylethylamine</v>
          </cell>
          <cell r="F205">
            <v>1.5873015873015873E-4</v>
          </cell>
          <cell r="G205" t="str">
            <v>OEHHA</v>
          </cell>
          <cell r="H205" t="str">
            <v>--</v>
          </cell>
          <cell r="I205" t="str">
            <v>--</v>
          </cell>
          <cell r="J205" t="str">
            <v>--</v>
          </cell>
          <cell r="K205" t="str">
            <v>--</v>
          </cell>
        </row>
        <row r="206">
          <cell r="B206">
            <v>395</v>
          </cell>
          <cell r="C206" t="str">
            <v>59-89-2</v>
          </cell>
          <cell r="D206" t="str">
            <v>N-Nitrosomorpholine</v>
          </cell>
          <cell r="F206">
            <v>5.263157894736842E-4</v>
          </cell>
          <cell r="G206" t="str">
            <v>OEHHA</v>
          </cell>
          <cell r="H206" t="str">
            <v>--</v>
          </cell>
          <cell r="I206" t="str">
            <v>--</v>
          </cell>
          <cell r="J206" t="str">
            <v>--</v>
          </cell>
          <cell r="K206" t="str">
            <v>--</v>
          </cell>
        </row>
        <row r="207">
          <cell r="B207">
            <v>397</v>
          </cell>
          <cell r="C207" t="str">
            <v>100-75-4</v>
          </cell>
          <cell r="D207" t="str">
            <v>N-Nitrosopiperidine</v>
          </cell>
          <cell r="F207">
            <v>3.7037037037037035E-4</v>
          </cell>
          <cell r="G207" t="str">
            <v>OEHHA</v>
          </cell>
          <cell r="H207" t="str">
            <v>--</v>
          </cell>
          <cell r="I207" t="str">
            <v>--</v>
          </cell>
          <cell r="J207" t="str">
            <v>--</v>
          </cell>
          <cell r="K207" t="str">
            <v>--</v>
          </cell>
        </row>
        <row r="208">
          <cell r="B208">
            <v>398</v>
          </cell>
          <cell r="C208" t="str">
            <v>930-55-2</v>
          </cell>
          <cell r="D208" t="str">
            <v>N-Nitrosopyrrolidine</v>
          </cell>
          <cell r="F208">
            <v>1.6666666666666668E-3</v>
          </cell>
          <cell r="G208" t="str">
            <v>OEHHA</v>
          </cell>
          <cell r="H208" t="str">
            <v>--</v>
          </cell>
          <cell r="I208" t="str">
            <v>--</v>
          </cell>
          <cell r="J208" t="str">
            <v>--</v>
          </cell>
          <cell r="K208" t="str">
            <v>--</v>
          </cell>
        </row>
        <row r="209">
          <cell r="B209">
            <v>589</v>
          </cell>
          <cell r="C209" t="str">
            <v>8014-95-7</v>
          </cell>
          <cell r="D209" t="str">
            <v>Oleum (fuming sulfuric acid)</v>
          </cell>
          <cell r="F209" t="str">
            <v>--</v>
          </cell>
          <cell r="G209" t="str">
            <v>--</v>
          </cell>
          <cell r="H209" t="str">
            <v>--</v>
          </cell>
          <cell r="I209" t="str">
            <v>--</v>
          </cell>
          <cell r="J209">
            <v>120</v>
          </cell>
          <cell r="K209" t="str">
            <v>OEHHA</v>
          </cell>
        </row>
        <row r="210">
          <cell r="B210">
            <v>446</v>
          </cell>
          <cell r="C210" t="str">
            <v>56-38-2</v>
          </cell>
          <cell r="D210" t="str">
            <v>Parathion</v>
          </cell>
          <cell r="F210" t="str">
            <v>--</v>
          </cell>
          <cell r="G210" t="str">
            <v>--</v>
          </cell>
          <cell r="H210" t="str">
            <v>--</v>
          </cell>
          <cell r="I210" t="str">
            <v>--</v>
          </cell>
          <cell r="J210">
            <v>2.8000000000000001E-2</v>
          </cell>
          <cell r="K210" t="str">
            <v>DEQ</v>
          </cell>
        </row>
        <row r="211">
          <cell r="B211">
            <v>124</v>
          </cell>
          <cell r="C211" t="str">
            <v>87-86-5</v>
          </cell>
          <cell r="D211" t="str">
            <v>Pentachlorophenol</v>
          </cell>
          <cell r="F211">
            <v>0.19607843137254899</v>
          </cell>
          <cell r="G211" t="str">
            <v>OEHHA</v>
          </cell>
          <cell r="H211" t="str">
            <v>--</v>
          </cell>
          <cell r="I211" t="str">
            <v>--</v>
          </cell>
          <cell r="J211" t="str">
            <v>--</v>
          </cell>
          <cell r="K211" t="str">
            <v>--</v>
          </cell>
        </row>
        <row r="212">
          <cell r="B212" t="str">
            <v>1093T</v>
          </cell>
          <cell r="C212" t="str">
            <v>27619-97-2</v>
          </cell>
          <cell r="D212" t="str">
            <v>6:2 Fluorotelomer sulfonic acid (6:2 FTS)</v>
          </cell>
          <cell r="E212" t="str">
            <v>PFAS</v>
          </cell>
          <cell r="F212" t="str">
            <v>--</v>
          </cell>
          <cell r="G212" t="str">
            <v>--</v>
          </cell>
          <cell r="H212">
            <v>1</v>
          </cell>
          <cell r="I212" t="str">
            <v>DEQ</v>
          </cell>
          <cell r="J212" t="str">
            <v>--</v>
          </cell>
          <cell r="K212" t="str">
            <v>--</v>
          </cell>
        </row>
        <row r="213">
          <cell r="B213" t="str">
            <v>1094T</v>
          </cell>
          <cell r="C213" t="str">
            <v>13252-13-6</v>
          </cell>
          <cell r="D213" t="str">
            <v>Hexafluoropropylene oxide dimer acid (HFPO-DA/Gen-X)</v>
          </cell>
          <cell r="E213" t="str">
            <v>PFAS</v>
          </cell>
          <cell r="F213" t="str">
            <v>--</v>
          </cell>
          <cell r="G213" t="str">
            <v>--</v>
          </cell>
          <cell r="H213">
            <v>0.01</v>
          </cell>
          <cell r="I213" t="str">
            <v>DEQ</v>
          </cell>
          <cell r="J213" t="str">
            <v>--</v>
          </cell>
          <cell r="K213" t="str">
            <v>--</v>
          </cell>
        </row>
        <row r="214">
          <cell r="B214" t="str">
            <v>1089T</v>
          </cell>
          <cell r="C214" t="str">
            <v>375-73-5</v>
          </cell>
          <cell r="D214" t="str">
            <v>Perfluorobutanesulfonic acid (PFBS)</v>
          </cell>
          <cell r="E214" t="str">
            <v>PFAS</v>
          </cell>
          <cell r="F214" t="str">
            <v>--</v>
          </cell>
          <cell r="G214" t="str">
            <v>--</v>
          </cell>
          <cell r="H214" t="str">
            <v>--</v>
          </cell>
          <cell r="I214" t="str">
            <v>--</v>
          </cell>
          <cell r="J214">
            <v>0.3</v>
          </cell>
          <cell r="K214" t="str">
            <v>DEQ</v>
          </cell>
        </row>
        <row r="215">
          <cell r="B215" t="str">
            <v>1026T</v>
          </cell>
          <cell r="C215" t="str">
            <v>375-22-4</v>
          </cell>
          <cell r="D215" t="str">
            <v>Perfluorobutanoic acid (PFBA)</v>
          </cell>
          <cell r="E215" t="str">
            <v>PFAS</v>
          </cell>
          <cell r="F215" t="str">
            <v>--</v>
          </cell>
          <cell r="G215" t="str">
            <v>--</v>
          </cell>
          <cell r="H215">
            <v>3.5</v>
          </cell>
          <cell r="I215" t="str">
            <v>DEQ</v>
          </cell>
          <cell r="J215">
            <v>10</v>
          </cell>
          <cell r="K215" t="str">
            <v>DEQ</v>
          </cell>
        </row>
        <row r="216">
          <cell r="B216" t="str">
            <v>1095T</v>
          </cell>
          <cell r="C216" t="str">
            <v>19430-93-4</v>
          </cell>
          <cell r="D216" t="str">
            <v>Perfluorobutylethylene (PFBE)</v>
          </cell>
          <cell r="E216" t="str">
            <v>PFAS</v>
          </cell>
          <cell r="F216" t="str">
            <v>--</v>
          </cell>
          <cell r="G216" t="str">
            <v>--</v>
          </cell>
          <cell r="H216">
            <v>2600</v>
          </cell>
          <cell r="I216" t="str">
            <v>DEQ</v>
          </cell>
          <cell r="J216" t="str">
            <v>--</v>
          </cell>
          <cell r="K216" t="str">
            <v>--</v>
          </cell>
        </row>
        <row r="217">
          <cell r="B217" t="str">
            <v>1027T</v>
          </cell>
          <cell r="C217" t="str">
            <v>335-76-2</v>
          </cell>
          <cell r="D217" t="str">
            <v>Perfluorodecanoic acid (PFDA)</v>
          </cell>
          <cell r="E217" t="str">
            <v>PFAS</v>
          </cell>
          <cell r="F217" t="str">
            <v>--</v>
          </cell>
          <cell r="G217" t="str">
            <v>--</v>
          </cell>
          <cell r="H217">
            <v>6.9999999999999999E-6</v>
          </cell>
          <cell r="I217" t="str">
            <v>DEQ</v>
          </cell>
          <cell r="J217" t="str">
            <v>--</v>
          </cell>
          <cell r="K217" t="str">
            <v>--</v>
          </cell>
        </row>
        <row r="218">
          <cell r="B218" t="str">
            <v>1092T</v>
          </cell>
          <cell r="C218" t="str">
            <v>307-55-1</v>
          </cell>
          <cell r="D218" t="str">
            <v>Perfluorododecanoic acid (PFDoA)</v>
          </cell>
          <cell r="E218" t="str">
            <v>PFAS</v>
          </cell>
          <cell r="F218" t="str">
            <v>--</v>
          </cell>
          <cell r="G218" t="str">
            <v>--</v>
          </cell>
          <cell r="H218">
            <v>4.2000000000000003E-2</v>
          </cell>
          <cell r="I218" t="str">
            <v>DEQ</v>
          </cell>
          <cell r="J218" t="str">
            <v>--</v>
          </cell>
          <cell r="K218" t="str">
            <v>--</v>
          </cell>
        </row>
        <row r="219">
          <cell r="B219" t="str">
            <v>1028T</v>
          </cell>
          <cell r="C219" t="str">
            <v>355-46-4</v>
          </cell>
          <cell r="D219" t="str">
            <v>Perfluorohexanesulfonic acid (PFHxS)</v>
          </cell>
          <cell r="E219" t="str">
            <v>PFAS</v>
          </cell>
          <cell r="F219" t="str">
            <v>--</v>
          </cell>
          <cell r="G219" t="str">
            <v>--</v>
          </cell>
          <cell r="H219" t="str">
            <v>--</v>
          </cell>
          <cell r="I219" t="str">
            <v>--</v>
          </cell>
          <cell r="J219">
            <v>3.4000000000000002E-2</v>
          </cell>
          <cell r="K219" t="str">
            <v>DEQ</v>
          </cell>
        </row>
        <row r="220">
          <cell r="B220" t="str">
            <v>1029T</v>
          </cell>
          <cell r="C220" t="str">
            <v>307-24-4</v>
          </cell>
          <cell r="D220" t="str">
            <v>Perfluorohexanoic acid (PFHxA)</v>
          </cell>
          <cell r="E220" t="str">
            <v>PFAS</v>
          </cell>
          <cell r="F220" t="str">
            <v>--</v>
          </cell>
          <cell r="G220" t="str">
            <v>--</v>
          </cell>
          <cell r="H220">
            <v>0.5</v>
          </cell>
          <cell r="I220" t="str">
            <v>DEQ</v>
          </cell>
          <cell r="J220">
            <v>1</v>
          </cell>
          <cell r="K220" t="str">
            <v>DEQ</v>
          </cell>
        </row>
        <row r="221">
          <cell r="B221" t="str">
            <v>1091T</v>
          </cell>
          <cell r="C221" t="str">
            <v>375-95-1</v>
          </cell>
          <cell r="D221" t="str">
            <v>Perfluorononanoic acid (PFNA)</v>
          </cell>
          <cell r="E221" t="str">
            <v>PFAS</v>
          </cell>
          <cell r="F221" t="str">
            <v>--</v>
          </cell>
          <cell r="G221" t="str">
            <v>--</v>
          </cell>
          <cell r="H221" t="str">
            <v>--</v>
          </cell>
          <cell r="I221" t="str">
            <v>--</v>
          </cell>
          <cell r="J221">
            <v>4.7E-2</v>
          </cell>
          <cell r="K221" t="str">
            <v>DEQ</v>
          </cell>
        </row>
        <row r="222">
          <cell r="B222" t="str">
            <v>1090T</v>
          </cell>
          <cell r="C222" t="str">
            <v>754-91-6</v>
          </cell>
          <cell r="D222" t="str">
            <v>Perfluorooctanesulfonamide (PFOSA)</v>
          </cell>
          <cell r="E222" t="str">
            <v>PFAS</v>
          </cell>
          <cell r="F222" t="str">
            <v>--</v>
          </cell>
          <cell r="G222" t="str">
            <v>--</v>
          </cell>
          <cell r="H222">
            <v>1E-4</v>
          </cell>
          <cell r="I222" t="str">
            <v>DEQ</v>
          </cell>
          <cell r="J222">
            <v>6.3E-2</v>
          </cell>
          <cell r="K222" t="str">
            <v>DEQ</v>
          </cell>
        </row>
        <row r="223">
          <cell r="B223">
            <v>491</v>
          </cell>
          <cell r="C223" t="str">
            <v>1763-23-1</v>
          </cell>
          <cell r="D223" t="str">
            <v>Perfluorooctanesulfonic acid (PFOS)</v>
          </cell>
          <cell r="E223" t="str">
            <v>PFAS</v>
          </cell>
          <cell r="F223" t="str">
            <v>--</v>
          </cell>
          <cell r="G223" t="str">
            <v>--</v>
          </cell>
          <cell r="H223">
            <v>4.0000000000000002E-4</v>
          </cell>
          <cell r="I223" t="str">
            <v>DEQ</v>
          </cell>
          <cell r="J223">
            <v>1.0999999999999999E-2</v>
          </cell>
          <cell r="K223" t="str">
            <v>DEQ</v>
          </cell>
        </row>
        <row r="224">
          <cell r="B224">
            <v>490</v>
          </cell>
          <cell r="C224" t="str">
            <v>335-67-1</v>
          </cell>
          <cell r="D224" t="str">
            <v>Perfluorooctanoic acid (PFOA)</v>
          </cell>
          <cell r="E224" t="str">
            <v>PFAS</v>
          </cell>
          <cell r="F224" t="str">
            <v>--</v>
          </cell>
          <cell r="G224" t="str">
            <v>--</v>
          </cell>
          <cell r="H224">
            <v>1E-4</v>
          </cell>
          <cell r="I224" t="str">
            <v>DEQ</v>
          </cell>
          <cell r="J224">
            <v>6.3E-2</v>
          </cell>
          <cell r="K224" t="str">
            <v>DEQ</v>
          </cell>
        </row>
        <row r="225">
          <cell r="B225">
            <v>497</v>
          </cell>
          <cell r="C225" t="str">
            <v>108-95-2</v>
          </cell>
          <cell r="D225" t="str">
            <v>Phenol</v>
          </cell>
          <cell r="F225" t="str">
            <v>--</v>
          </cell>
          <cell r="G225" t="str">
            <v>--</v>
          </cell>
          <cell r="H225">
            <v>200</v>
          </cell>
          <cell r="I225" t="str">
            <v>OEHHA</v>
          </cell>
          <cell r="J225">
            <v>667</v>
          </cell>
          <cell r="K225" t="str">
            <v>DEQ</v>
          </cell>
        </row>
        <row r="226">
          <cell r="B226">
            <v>503</v>
          </cell>
          <cell r="C226" t="str">
            <v>75-44-5</v>
          </cell>
          <cell r="D226" t="str">
            <v>Phosgene</v>
          </cell>
          <cell r="F226" t="str">
            <v>--</v>
          </cell>
          <cell r="G226" t="str">
            <v>--</v>
          </cell>
          <cell r="H226">
            <v>0.3</v>
          </cell>
          <cell r="I226" t="str">
            <v>IRIS</v>
          </cell>
          <cell r="J226">
            <v>0.16669999999999999</v>
          </cell>
          <cell r="K226" t="str">
            <v>DEQ</v>
          </cell>
        </row>
        <row r="227">
          <cell r="B227">
            <v>506</v>
          </cell>
          <cell r="C227" t="str">
            <v>7803-51-2</v>
          </cell>
          <cell r="D227" t="str">
            <v>Phosphine</v>
          </cell>
          <cell r="F227" t="str">
            <v>--</v>
          </cell>
          <cell r="G227" t="str">
            <v>--</v>
          </cell>
          <cell r="H227">
            <v>0.8</v>
          </cell>
          <cell r="I227" t="str">
            <v>OEHHA</v>
          </cell>
          <cell r="J227" t="str">
            <v>--</v>
          </cell>
          <cell r="K227" t="str">
            <v>--</v>
          </cell>
        </row>
        <row r="228">
          <cell r="B228">
            <v>507</v>
          </cell>
          <cell r="C228" t="str">
            <v>7664-38-2</v>
          </cell>
          <cell r="D228" t="str">
            <v>Phosphoric acid</v>
          </cell>
          <cell r="F228" t="str">
            <v>--</v>
          </cell>
          <cell r="G228" t="str">
            <v>--</v>
          </cell>
          <cell r="H228">
            <v>7</v>
          </cell>
          <cell r="I228" t="str">
            <v>OEHHA</v>
          </cell>
          <cell r="J228" t="str">
            <v>--</v>
          </cell>
          <cell r="K228" t="str">
            <v>--</v>
          </cell>
        </row>
        <row r="229">
          <cell r="B229">
            <v>636</v>
          </cell>
          <cell r="C229" t="str">
            <v>12185-10-3</v>
          </cell>
          <cell r="D229" t="str">
            <v>Phosphorus, white</v>
          </cell>
          <cell r="F229" t="str">
            <v>--</v>
          </cell>
          <cell r="G229" t="str">
            <v>--</v>
          </cell>
          <cell r="H229" t="str">
            <v>--</v>
          </cell>
          <cell r="I229" t="str">
            <v>--</v>
          </cell>
          <cell r="J229">
            <v>20</v>
          </cell>
          <cell r="K229" t="str">
            <v>ATSDR</v>
          </cell>
        </row>
        <row r="230">
          <cell r="B230">
            <v>525</v>
          </cell>
          <cell r="C230" t="str">
            <v>85-44-9</v>
          </cell>
          <cell r="D230" t="str">
            <v>Phthalic anhydride</v>
          </cell>
          <cell r="F230" t="str">
            <v>--</v>
          </cell>
          <cell r="G230" t="str">
            <v>--</v>
          </cell>
          <cell r="H230">
            <v>20</v>
          </cell>
          <cell r="I230" t="str">
            <v>OEHHA</v>
          </cell>
          <cell r="J230" t="str">
            <v>--</v>
          </cell>
          <cell r="K230" t="str">
            <v>--</v>
          </cell>
        </row>
        <row r="231">
          <cell r="B231" t="str">
            <v>1101T</v>
          </cell>
          <cell r="C231" t="str">
            <v>77102-82-0</v>
          </cell>
          <cell r="D231" t="str">
            <v>PBB 77 [3,3',4,4'-tetrabromobiphenyl]</v>
          </cell>
          <cell r="E231" t="str">
            <v>PBB</v>
          </cell>
          <cell r="F231">
            <v>8.7719298245614042E-5</v>
          </cell>
          <cell r="G231" t="str">
            <v>DEQ</v>
          </cell>
          <cell r="H231">
            <v>0.13333333333333336</v>
          </cell>
          <cell r="I231" t="str">
            <v>DEQ</v>
          </cell>
          <cell r="J231" t="str">
            <v>--</v>
          </cell>
          <cell r="K231" t="str">
            <v>--</v>
          </cell>
        </row>
        <row r="232">
          <cell r="B232" t="str">
            <v>1102T</v>
          </cell>
          <cell r="C232" t="str">
            <v>59589-92-3</v>
          </cell>
          <cell r="D232" t="str">
            <v>PBB 81 [3,4,4',5-tetrabromobiphenyl]</v>
          </cell>
          <cell r="E232" t="str">
            <v>PBB</v>
          </cell>
          <cell r="F232">
            <v>4.3859649122807014E-6</v>
          </cell>
          <cell r="G232" t="str">
            <v>DEQ</v>
          </cell>
          <cell r="H232">
            <v>6.6666666666666671E-3</v>
          </cell>
          <cell r="I232" t="str">
            <v>DEQ</v>
          </cell>
          <cell r="J232" t="str">
            <v>--</v>
          </cell>
          <cell r="K232" t="str">
            <v>--</v>
          </cell>
        </row>
        <row r="233">
          <cell r="B233" t="str">
            <v>1103T</v>
          </cell>
          <cell r="C233" t="str">
            <v>2181002-77-5</v>
          </cell>
          <cell r="D233" t="str">
            <v>PBB 105 [2,3,3',4,4'-pentabromobiphenyl]</v>
          </cell>
          <cell r="E233" t="str">
            <v>PBB</v>
          </cell>
          <cell r="F233">
            <v>8.7719298245614037E-4</v>
          </cell>
          <cell r="G233" t="str">
            <v>DEQ</v>
          </cell>
          <cell r="H233">
            <v>1.3333333333333335</v>
          </cell>
          <cell r="I233" t="str">
            <v>DEQ</v>
          </cell>
          <cell r="J233" t="str">
            <v>--</v>
          </cell>
          <cell r="K233" t="str">
            <v>--</v>
          </cell>
        </row>
        <row r="234">
          <cell r="B234" t="str">
            <v>1104T</v>
          </cell>
          <cell r="C234" t="str">
            <v>96551-70-1</v>
          </cell>
          <cell r="D234" t="str">
            <v>PBB 114 [2,3,4,4',5-pentabromobiphenyl]</v>
          </cell>
          <cell r="E234" t="str">
            <v>PBB</v>
          </cell>
          <cell r="F234">
            <v>8.7719298245614037E-4</v>
          </cell>
          <cell r="G234" t="str">
            <v>DEQ</v>
          </cell>
          <cell r="H234">
            <v>1.3333333333333335</v>
          </cell>
          <cell r="I234" t="str">
            <v>DEQ</v>
          </cell>
          <cell r="J234" t="str">
            <v>--</v>
          </cell>
          <cell r="K234" t="str">
            <v>--</v>
          </cell>
        </row>
        <row r="235">
          <cell r="B235" t="str">
            <v>1105T</v>
          </cell>
          <cell r="C235" t="str">
            <v>6788-97-5</v>
          </cell>
          <cell r="D235" t="str">
            <v>PBB 118 [2,3',4,4',5-pentabromobiphenyl]</v>
          </cell>
          <cell r="E235" t="str">
            <v>PBB</v>
          </cell>
          <cell r="F235">
            <v>8.7719298245614037E-4</v>
          </cell>
          <cell r="G235" t="str">
            <v>DEQ</v>
          </cell>
          <cell r="H235">
            <v>1.3333333333333335</v>
          </cell>
          <cell r="I235" t="str">
            <v>DEQ</v>
          </cell>
          <cell r="J235" t="str">
            <v>--</v>
          </cell>
          <cell r="K235" t="str">
            <v>--</v>
          </cell>
        </row>
        <row r="236">
          <cell r="B236" t="str">
            <v>1106T</v>
          </cell>
          <cell r="C236" t="str">
            <v>74114-77-5</v>
          </cell>
          <cell r="D236" t="str">
            <v>PBB 123 [2,3',4,4',5'-pentabromobiphenyl]</v>
          </cell>
          <cell r="E236" t="str">
            <v>PBB</v>
          </cell>
          <cell r="F236">
            <v>8.7719298245614037E-4</v>
          </cell>
          <cell r="G236" t="str">
            <v>DEQ</v>
          </cell>
          <cell r="H236">
            <v>1.3333333333333335</v>
          </cell>
          <cell r="I236" t="str">
            <v>DEQ</v>
          </cell>
          <cell r="J236" t="str">
            <v>--</v>
          </cell>
          <cell r="K236" t="str">
            <v>--</v>
          </cell>
        </row>
        <row r="237">
          <cell r="B237" t="str">
            <v>1107T</v>
          </cell>
          <cell r="C237" t="str">
            <v>84303-46-8</v>
          </cell>
          <cell r="D237" t="str">
            <v>PBB 126 [3,3',4,4',5-pentabromobiphenyl]</v>
          </cell>
          <cell r="E237" t="str">
            <v>PBB</v>
          </cell>
          <cell r="F237">
            <v>5.2631578947368416E-7</v>
          </cell>
          <cell r="G237" t="str">
            <v>DEQ</v>
          </cell>
          <cell r="H237">
            <v>8.0000000000000004E-4</v>
          </cell>
          <cell r="I237" t="str">
            <v>DEQ</v>
          </cell>
          <cell r="J237" t="str">
            <v>--</v>
          </cell>
          <cell r="K237" t="str">
            <v>--</v>
          </cell>
        </row>
        <row r="238">
          <cell r="B238" t="str">
            <v>1108T</v>
          </cell>
          <cell r="C238" t="str">
            <v>77607-09-1</v>
          </cell>
          <cell r="D238" t="str">
            <v>PBB 156 [2,3,3',4,4',5-hexabromobiphenyl]</v>
          </cell>
          <cell r="E238" t="str">
            <v>PBB</v>
          </cell>
          <cell r="F238">
            <v>8.7719298245614037E-4</v>
          </cell>
          <cell r="G238" t="str">
            <v>DEQ</v>
          </cell>
          <cell r="H238">
            <v>1.3333333333333335</v>
          </cell>
          <cell r="I238" t="str">
            <v>DEQ</v>
          </cell>
          <cell r="J238" t="str">
            <v>--</v>
          </cell>
          <cell r="K238" t="str">
            <v>--</v>
          </cell>
        </row>
        <row r="239">
          <cell r="B239" t="str">
            <v>1109T</v>
          </cell>
          <cell r="C239" t="str">
            <v>84303-47-9</v>
          </cell>
          <cell r="D239" t="str">
            <v>PBB 157 [2,3,3',4,4',5'-hexabromobiphenyl]</v>
          </cell>
          <cell r="E239" t="str">
            <v>PBB</v>
          </cell>
          <cell r="F239">
            <v>8.7719298245614037E-4</v>
          </cell>
          <cell r="G239" t="str">
            <v>DEQ</v>
          </cell>
          <cell r="H239">
            <v>1.3333333333333335</v>
          </cell>
          <cell r="I239" t="str">
            <v>DEQ</v>
          </cell>
          <cell r="J239" t="str">
            <v>--</v>
          </cell>
          <cell r="K239" t="str">
            <v>--</v>
          </cell>
        </row>
        <row r="240">
          <cell r="B240" t="str">
            <v>1110T</v>
          </cell>
          <cell r="C240" t="str">
            <v>67888-99-7</v>
          </cell>
          <cell r="D240" t="str">
            <v>PBB 167 [2,3',4,4',5,5'-hexabromobiphenyl]</v>
          </cell>
          <cell r="E240" t="str">
            <v>PBB</v>
          </cell>
          <cell r="F240">
            <v>8.7719298245614037E-4</v>
          </cell>
          <cell r="G240" t="str">
            <v>DEQ</v>
          </cell>
          <cell r="H240">
            <v>1.3333333333333335</v>
          </cell>
          <cell r="I240" t="str">
            <v>DEQ</v>
          </cell>
          <cell r="J240" t="str">
            <v>--</v>
          </cell>
          <cell r="K240" t="str">
            <v>--</v>
          </cell>
        </row>
        <row r="241">
          <cell r="B241" t="str">
            <v>1111T</v>
          </cell>
          <cell r="C241" t="str">
            <v>60044-26-0</v>
          </cell>
          <cell r="D241" t="str">
            <v>PBB 169 [3,3',4,4',5,5'-hexabromobiphenyl]</v>
          </cell>
          <cell r="E241" t="str">
            <v>PBB</v>
          </cell>
          <cell r="F241">
            <v>5.2631578947368422E-6</v>
          </cell>
          <cell r="G241" t="str">
            <v>DEQ</v>
          </cell>
          <cell r="H241">
            <v>8.0000000000000002E-3</v>
          </cell>
          <cell r="I241" t="str">
            <v>DEQ</v>
          </cell>
          <cell r="J241" t="str">
            <v>--</v>
          </cell>
          <cell r="K241" t="str">
            <v>--</v>
          </cell>
        </row>
        <row r="242">
          <cell r="B242" t="str">
            <v>1112T</v>
          </cell>
          <cell r="C242" t="str">
            <v>88700-06-5</v>
          </cell>
          <cell r="D242" t="str">
            <v>PBB 189 [2,3,3',4,4',5,5'-heptabromobiphenyl]</v>
          </cell>
          <cell r="E242" t="str">
            <v>PBB</v>
          </cell>
          <cell r="F242">
            <v>8.7719298245614037E-4</v>
          </cell>
          <cell r="G242" t="str">
            <v>DEQ</v>
          </cell>
          <cell r="H242">
            <v>1.3333333333333335</v>
          </cell>
          <cell r="I242" t="str">
            <v>DEQ</v>
          </cell>
          <cell r="J242" t="str">
            <v>--</v>
          </cell>
          <cell r="K242" t="str">
            <v>--</v>
          </cell>
        </row>
        <row r="243">
          <cell r="B243" t="str">
            <v>1025T</v>
          </cell>
          <cell r="C243" t="str">
            <v>1025T</v>
          </cell>
          <cell r="D243" t="str">
            <v>Total Polybrominated Biphenyls (PBBs), evaporated</v>
          </cell>
          <cell r="E243" t="str">
            <v>PBB</v>
          </cell>
          <cell r="F243">
            <v>9.0909090909090905E-3</v>
          </cell>
          <cell r="G243" t="str">
            <v>DEQ</v>
          </cell>
          <cell r="H243" t="str">
            <v>--</v>
          </cell>
          <cell r="I243" t="str">
            <v>--</v>
          </cell>
          <cell r="J243" t="str">
            <v>--</v>
          </cell>
          <cell r="K243" t="str">
            <v>--</v>
          </cell>
        </row>
        <row r="244">
          <cell r="B244" t="str">
            <v>1100T</v>
          </cell>
          <cell r="C244" t="str">
            <v>1100T</v>
          </cell>
          <cell r="D244" t="str">
            <v>Total Polybrominated Biphenyls (PBBs), aerosols and particulates</v>
          </cell>
          <cell r="E244" t="str">
            <v>PBB</v>
          </cell>
          <cell r="F244">
            <v>1.7543859649122807E-3</v>
          </cell>
          <cell r="G244" t="str">
            <v>DEQ</v>
          </cell>
          <cell r="H244" t="str">
            <v>--</v>
          </cell>
          <cell r="I244" t="str">
            <v>--</v>
          </cell>
          <cell r="J244" t="str">
            <v>--</v>
          </cell>
          <cell r="K244" t="str">
            <v>--</v>
          </cell>
        </row>
        <row r="245">
          <cell r="B245" t="str">
            <v>1113T</v>
          </cell>
          <cell r="C245" t="str">
            <v>1113T</v>
          </cell>
          <cell r="D245" t="str">
            <v>Polybrominated biphenyls (PBBs) TEQ</v>
          </cell>
          <cell r="E245" t="str">
            <v>PBB</v>
          </cell>
          <cell r="F245">
            <v>2.6315789473684208E-8</v>
          </cell>
          <cell r="G245" t="str">
            <v>DEQ</v>
          </cell>
          <cell r="H245">
            <v>4.0000000000000003E-5</v>
          </cell>
          <cell r="I245" t="str">
            <v>DEQ</v>
          </cell>
          <cell r="J245" t="str">
            <v>--</v>
          </cell>
          <cell r="K245" t="str">
            <v>--</v>
          </cell>
        </row>
        <row r="246">
          <cell r="B246" t="str">
            <v>1069T</v>
          </cell>
          <cell r="C246" t="str">
            <v>50585-41-6</v>
          </cell>
          <cell r="D246" t="str">
            <v>2,3,7,8-Tetrabromodibenzo-p-dioxin (TBDD)</v>
          </cell>
          <cell r="E246" t="str">
            <v>PBDDs &amp; PBDFs</v>
          </cell>
          <cell r="F246">
            <v>2.6315789473684208E-8</v>
          </cell>
          <cell r="G246" t="str">
            <v>DEQ</v>
          </cell>
          <cell r="H246">
            <v>4.0000000000000003E-5</v>
          </cell>
          <cell r="I246" t="str">
            <v>DEQ</v>
          </cell>
          <cell r="J246" t="str">
            <v>--</v>
          </cell>
          <cell r="K246" t="str">
            <v>--</v>
          </cell>
        </row>
        <row r="247">
          <cell r="B247" t="str">
            <v>1070T</v>
          </cell>
          <cell r="C247" t="str">
            <v>109333-34-8</v>
          </cell>
          <cell r="D247" t="str">
            <v>1,2,3,7,8-Pentabromodibenzo-p-dioxin (PBDD)</v>
          </cell>
          <cell r="E247" t="str">
            <v>PBDDs &amp; PBDFs</v>
          </cell>
          <cell r="F247">
            <v>6.578947368421052E-8</v>
          </cell>
          <cell r="G247" t="str">
            <v>DEQ</v>
          </cell>
          <cell r="H247">
            <v>1E-4</v>
          </cell>
          <cell r="I247" t="str">
            <v>DEQ</v>
          </cell>
          <cell r="J247" t="str">
            <v>--</v>
          </cell>
          <cell r="K247" t="str">
            <v>--</v>
          </cell>
        </row>
        <row r="248">
          <cell r="B248" t="str">
            <v>1071T</v>
          </cell>
          <cell r="C248" t="str">
            <v>110999-44-5</v>
          </cell>
          <cell r="D248" t="str">
            <v>1,2,3,4,7,8-Hexabromodibenzo-p-dioxin (HxBDD)</v>
          </cell>
          <cell r="E248" t="str">
            <v>PBDDs &amp; PBDFs</v>
          </cell>
          <cell r="F248">
            <v>2.9239766081871344E-7</v>
          </cell>
          <cell r="G248" t="str">
            <v>DEQ</v>
          </cell>
          <cell r="H248">
            <v>4.4444444444444452E-4</v>
          </cell>
          <cell r="I248" t="str">
            <v>DEQ</v>
          </cell>
          <cell r="J248" t="str">
            <v>--</v>
          </cell>
          <cell r="K248" t="str">
            <v>--</v>
          </cell>
        </row>
        <row r="249">
          <cell r="B249" t="str">
            <v>1072T</v>
          </cell>
          <cell r="C249" t="str">
            <v>110999-45-6</v>
          </cell>
          <cell r="D249" t="str">
            <v>1,2,3,6,7,8-Hexabromodibenzo-p-dioxin (HxBDD)</v>
          </cell>
          <cell r="E249" t="str">
            <v>PBDDs &amp; PBDFs</v>
          </cell>
          <cell r="F249">
            <v>3.759398496240601E-7</v>
          </cell>
          <cell r="G249" t="str">
            <v>DEQ</v>
          </cell>
          <cell r="H249">
            <v>5.7142857142857147E-4</v>
          </cell>
          <cell r="I249" t="str">
            <v>DEQ</v>
          </cell>
          <cell r="J249" t="str">
            <v>--</v>
          </cell>
          <cell r="K249" t="str">
            <v>--</v>
          </cell>
        </row>
        <row r="250">
          <cell r="B250" t="str">
            <v>1073T</v>
          </cell>
          <cell r="C250" t="str">
            <v>110999-46-7</v>
          </cell>
          <cell r="D250" t="str">
            <v>1,2,3,7,8,9-Hexabromodibenzo-p-dioxin (HxBDD)</v>
          </cell>
          <cell r="E250" t="str">
            <v>PBDDs &amp; PBDFs</v>
          </cell>
          <cell r="F250">
            <v>5.2631578947368416E-7</v>
          </cell>
          <cell r="G250" t="str">
            <v>DEQ</v>
          </cell>
          <cell r="H250">
            <v>8.0000000000000004E-4</v>
          </cell>
          <cell r="I250" t="str">
            <v>DEQ</v>
          </cell>
          <cell r="J250" t="str">
            <v>--</v>
          </cell>
          <cell r="K250" t="str">
            <v>--</v>
          </cell>
        </row>
        <row r="251">
          <cell r="B251" t="str">
            <v>1074T</v>
          </cell>
          <cell r="C251" t="str">
            <v>110999-47-8</v>
          </cell>
          <cell r="D251" t="str">
            <v>1,2,3,4,6,7,8-Heptabromodibenzo-p-dioxin (HpBDD)</v>
          </cell>
          <cell r="E251" t="str">
            <v>PBDDs &amp; PBDFs</v>
          </cell>
          <cell r="F251">
            <v>5.2631578947368416E-7</v>
          </cell>
          <cell r="G251" t="str">
            <v>DEQ</v>
          </cell>
          <cell r="H251">
            <v>8.0000000000000004E-4</v>
          </cell>
          <cell r="I251" t="str">
            <v>DEQ</v>
          </cell>
          <cell r="J251" t="str">
            <v>--</v>
          </cell>
          <cell r="K251" t="str">
            <v>--</v>
          </cell>
        </row>
        <row r="252">
          <cell r="B252" t="str">
            <v>1075T</v>
          </cell>
          <cell r="C252" t="str">
            <v>2170-45-8</v>
          </cell>
          <cell r="D252" t="str">
            <v>Octabromodibenzo-p-dioxin (OBDD)</v>
          </cell>
          <cell r="E252" t="str">
            <v>PBDDs &amp; PBDFs</v>
          </cell>
          <cell r="F252">
            <v>2.6315789473684209E-5</v>
          </cell>
          <cell r="G252" t="str">
            <v>DEQ</v>
          </cell>
          <cell r="H252">
            <v>0.04</v>
          </cell>
          <cell r="I252" t="str">
            <v>DEQ</v>
          </cell>
          <cell r="J252" t="str">
            <v>--</v>
          </cell>
          <cell r="K252" t="str">
            <v>--</v>
          </cell>
        </row>
        <row r="253">
          <cell r="B253" t="str">
            <v>1085T</v>
          </cell>
          <cell r="C253" t="str">
            <v>67733-57-7</v>
          </cell>
          <cell r="D253" t="str">
            <v>2,3,7,8-Tetrabromodibenzofuran (TBDF)</v>
          </cell>
          <cell r="E253" t="str">
            <v>PBDDs &amp; PBDFs</v>
          </cell>
          <cell r="F253">
            <v>3.759398496240601E-7</v>
          </cell>
          <cell r="G253" t="str">
            <v>DEQ</v>
          </cell>
          <cell r="H253">
            <v>5.7142857142857147E-4</v>
          </cell>
          <cell r="I253" t="str">
            <v>DEQ</v>
          </cell>
          <cell r="J253" t="str">
            <v>--</v>
          </cell>
          <cell r="K253" t="str">
            <v>--</v>
          </cell>
        </row>
        <row r="254">
          <cell r="B254" t="str">
            <v>1086T</v>
          </cell>
          <cell r="C254" t="str">
            <v>107555-93-1</v>
          </cell>
          <cell r="D254" t="str">
            <v>1,2,3,7,8-Pentabromodibenzo[b,d]furan (PeBDF)</v>
          </cell>
          <cell r="E254" t="str">
            <v>PBDDs &amp; PBDFs</v>
          </cell>
          <cell r="F254">
            <v>2.6315789473684211E-6</v>
          </cell>
          <cell r="G254" t="str">
            <v>DEQ</v>
          </cell>
          <cell r="H254">
            <v>4.0000000000000001E-3</v>
          </cell>
          <cell r="I254" t="str">
            <v>DEQ</v>
          </cell>
          <cell r="J254" t="str">
            <v>--</v>
          </cell>
          <cell r="K254" t="str">
            <v>--</v>
          </cell>
        </row>
        <row r="255">
          <cell r="B255" t="str">
            <v>1087T</v>
          </cell>
          <cell r="C255" t="str">
            <v>131166-92-2</v>
          </cell>
          <cell r="D255" t="str">
            <v>2,3,4,7,8-Pentabromodibenzofuran (PeBDF)</v>
          </cell>
          <cell r="E255" t="str">
            <v>PBDDs &amp; PBDFs</v>
          </cell>
          <cell r="F255">
            <v>2.6315789473684208E-7</v>
          </cell>
          <cell r="G255" t="str">
            <v>DEQ</v>
          </cell>
          <cell r="H255">
            <v>4.0000000000000002E-4</v>
          </cell>
          <cell r="I255" t="str">
            <v>DEQ</v>
          </cell>
          <cell r="J255" t="str">
            <v>--</v>
          </cell>
          <cell r="K255" t="str">
            <v>--</v>
          </cell>
        </row>
        <row r="256">
          <cell r="B256" t="str">
            <v>1088T</v>
          </cell>
          <cell r="C256" t="str">
            <v>129880-08-6</v>
          </cell>
          <cell r="D256" t="str">
            <v>1,2,3,4,7,8-Hexabromodibenzofuran (HxBDF)</v>
          </cell>
          <cell r="E256" t="str">
            <v>PBDDs &amp; PBDFs</v>
          </cell>
          <cell r="F256">
            <v>8.7719298245614026E-8</v>
          </cell>
          <cell r="G256" t="str">
            <v>DEQ</v>
          </cell>
          <cell r="H256">
            <v>1.3333333333333334E-4</v>
          </cell>
          <cell r="I256" t="str">
            <v>DEQ</v>
          </cell>
          <cell r="J256" t="str">
            <v>--</v>
          </cell>
          <cell r="K256" t="str">
            <v>--</v>
          </cell>
        </row>
        <row r="257">
          <cell r="B257" t="str">
            <v>1076T</v>
          </cell>
          <cell r="C257" t="str">
            <v>107555-94-2</v>
          </cell>
          <cell r="D257" t="str">
            <v>1,2,3,6,7,8-Hexabromodibenzofuran (HxBDF)</v>
          </cell>
          <cell r="E257" t="str">
            <v>PBDDs &amp; PBDFs</v>
          </cell>
          <cell r="F257">
            <v>2.9239766081871344E-7</v>
          </cell>
          <cell r="G257" t="str">
            <v>DEQ</v>
          </cell>
          <cell r="H257">
            <v>4.4444444444444452E-4</v>
          </cell>
          <cell r="I257" t="str">
            <v>DEQ</v>
          </cell>
          <cell r="J257" t="str">
            <v>--</v>
          </cell>
          <cell r="K257" t="str">
            <v>--</v>
          </cell>
        </row>
        <row r="258">
          <cell r="B258" t="str">
            <v>1077T</v>
          </cell>
          <cell r="C258" t="str">
            <v>161880-49-5</v>
          </cell>
          <cell r="D258" t="str">
            <v>1,2,3,7,8,9-Hexabromodibenzo[b,d]furan (HxBDF)</v>
          </cell>
          <cell r="E258" t="str">
            <v>PBDDs &amp; PBDFs</v>
          </cell>
          <cell r="F258">
            <v>1.3157894736842104E-7</v>
          </cell>
          <cell r="G258" t="str">
            <v>DEQ</v>
          </cell>
          <cell r="H258">
            <v>2.0000000000000001E-4</v>
          </cell>
          <cell r="I258" t="str">
            <v>DEQ</v>
          </cell>
          <cell r="J258" t="str">
            <v>--</v>
          </cell>
          <cell r="K258" t="str">
            <v>--</v>
          </cell>
        </row>
        <row r="259">
          <cell r="B259" t="str">
            <v>1078T</v>
          </cell>
          <cell r="C259" t="str">
            <v>161880-50-8</v>
          </cell>
          <cell r="D259" t="str">
            <v>2,3,4,6,7,8-Hexabromodibenzo[b,d]furan (HxBDF)</v>
          </cell>
          <cell r="E259" t="str">
            <v>PBDDs &amp; PBDFs</v>
          </cell>
          <cell r="F259">
            <v>2.6315789473684208E-7</v>
          </cell>
          <cell r="G259" t="str">
            <v>DEQ</v>
          </cell>
          <cell r="H259">
            <v>4.0000000000000002E-4</v>
          </cell>
          <cell r="I259" t="str">
            <v>DEQ</v>
          </cell>
          <cell r="J259" t="str">
            <v>--</v>
          </cell>
          <cell r="K259" t="str">
            <v>--</v>
          </cell>
        </row>
        <row r="260">
          <cell r="B260" t="str">
            <v>1079T</v>
          </cell>
          <cell r="C260" t="str">
            <v>107555-95-3</v>
          </cell>
          <cell r="D260" t="str">
            <v>1,2,3,4,6,7,8-Heptabromodibenzofuran (HpBDF)</v>
          </cell>
          <cell r="E260" t="str">
            <v>PBDDs &amp; PBDFs</v>
          </cell>
          <cell r="F260">
            <v>1.3157894736842106E-6</v>
          </cell>
          <cell r="G260" t="str">
            <v>DEQ</v>
          </cell>
          <cell r="H260">
            <v>2E-3</v>
          </cell>
          <cell r="I260" t="str">
            <v>DEQ</v>
          </cell>
          <cell r="J260" t="str">
            <v>--</v>
          </cell>
          <cell r="K260" t="str">
            <v>--</v>
          </cell>
        </row>
        <row r="261">
          <cell r="B261" t="str">
            <v>1080T</v>
          </cell>
          <cell r="C261" t="str">
            <v>161880-51-9</v>
          </cell>
          <cell r="D261" t="str">
            <v>1,2,3,4,7,8,9-Heptabromodibenzo[b,d]furan (HpBDF)</v>
          </cell>
          <cell r="E261" t="str">
            <v>PBDDs &amp; PBDFs</v>
          </cell>
          <cell r="F261">
            <v>2.6315789473684208E-7</v>
          </cell>
          <cell r="G261" t="str">
            <v>DEQ</v>
          </cell>
          <cell r="H261">
            <v>4.0000000000000002E-4</v>
          </cell>
          <cell r="I261" t="str">
            <v>DEQ</v>
          </cell>
          <cell r="J261" t="str">
            <v>--</v>
          </cell>
          <cell r="K261" t="str">
            <v>--</v>
          </cell>
        </row>
        <row r="262">
          <cell r="B262" t="str">
            <v>1081T</v>
          </cell>
          <cell r="C262" t="str">
            <v>103582-29-2</v>
          </cell>
          <cell r="D262" t="str">
            <v>1,2,3,4,6,7,8,9-Octabromodibenzofuran (OBDF)</v>
          </cell>
          <cell r="E262" t="str">
            <v>PBDDs &amp; PBDFs</v>
          </cell>
          <cell r="F262">
            <v>1.3157894736842104E-5</v>
          </cell>
          <cell r="G262" t="str">
            <v>DEQ</v>
          </cell>
          <cell r="H262">
            <v>0.02</v>
          </cell>
          <cell r="I262" t="str">
            <v>DEQ</v>
          </cell>
          <cell r="J262" t="str">
            <v>--</v>
          </cell>
          <cell r="K262" t="str">
            <v>--</v>
          </cell>
        </row>
        <row r="263">
          <cell r="B263" t="str">
            <v>1068T</v>
          </cell>
          <cell r="C263" t="str">
            <v>1068T</v>
          </cell>
          <cell r="D263" t="str">
            <v>Polybrominated dibenzo-p-dioxins (PBDDs) &amp; dibenzofurans (PBDFs) TEQ</v>
          </cell>
          <cell r="E263" t="str">
            <v>PBDDs &amp; PBDFs</v>
          </cell>
          <cell r="F263">
            <v>2.6315789473684208E-8</v>
          </cell>
          <cell r="G263" t="str">
            <v>DEQ</v>
          </cell>
          <cell r="H263">
            <v>4.0000000000000003E-5</v>
          </cell>
          <cell r="I263" t="str">
            <v>DEQ</v>
          </cell>
          <cell r="J263" t="str">
            <v>--</v>
          </cell>
          <cell r="K263" t="str">
            <v>--</v>
          </cell>
        </row>
        <row r="264">
          <cell r="B264">
            <v>447</v>
          </cell>
          <cell r="C264">
            <v>447</v>
          </cell>
          <cell r="D264" t="str">
            <v>Polybrominated diphenyl ethers (PBDEs) excluding decabromodiphenyl ether-209</v>
          </cell>
          <cell r="E264" t="str">
            <v>PBDE</v>
          </cell>
          <cell r="F264" t="str">
            <v>--</v>
          </cell>
          <cell r="G264" t="str">
            <v>--</v>
          </cell>
          <cell r="H264" t="str">
            <v>--</v>
          </cell>
          <cell r="I264" t="str">
            <v>--</v>
          </cell>
          <cell r="J264">
            <v>8.2444000000000006</v>
          </cell>
          <cell r="K264" t="str">
            <v>DEQ</v>
          </cell>
        </row>
        <row r="265">
          <cell r="B265">
            <v>463</v>
          </cell>
          <cell r="C265" t="str">
            <v>32598-13-3</v>
          </cell>
          <cell r="D265" t="str">
            <v>PCB 77 [3,3',4,4'-tetrachlorobiphenyl]</v>
          </cell>
          <cell r="E265" t="str">
            <v>PCB</v>
          </cell>
          <cell r="F265">
            <v>8.7719298245614042E-5</v>
          </cell>
          <cell r="G265" t="str">
            <v>DEQ</v>
          </cell>
          <cell r="H265">
            <v>0.13333333333333336</v>
          </cell>
          <cell r="I265" t="str">
            <v>DEQ</v>
          </cell>
          <cell r="J265" t="str">
            <v>--</v>
          </cell>
          <cell r="K265" t="str">
            <v>--</v>
          </cell>
        </row>
        <row r="266">
          <cell r="B266">
            <v>464</v>
          </cell>
          <cell r="C266" t="str">
            <v>70362-50-4</v>
          </cell>
          <cell r="D266" t="str">
            <v>PCB 81 [3,4,4',5-tetrachlorobiphenyl]</v>
          </cell>
          <cell r="E266" t="str">
            <v>PCB</v>
          </cell>
          <cell r="F266">
            <v>4.3859649122807014E-6</v>
          </cell>
          <cell r="G266" t="str">
            <v>DEQ</v>
          </cell>
          <cell r="H266">
            <v>6.6666666666666671E-3</v>
          </cell>
          <cell r="I266" t="str">
            <v>DEQ</v>
          </cell>
          <cell r="J266" t="str">
            <v>--</v>
          </cell>
          <cell r="K266" t="str">
            <v>--</v>
          </cell>
        </row>
        <row r="267">
          <cell r="B267">
            <v>466</v>
          </cell>
          <cell r="C267" t="str">
            <v>32598-14-4</v>
          </cell>
          <cell r="D267" t="str">
            <v>PCB 105 [2,3,3',4,4'-pentachlorobiphenyl]</v>
          </cell>
          <cell r="E267" t="str">
            <v>PCB</v>
          </cell>
          <cell r="F267">
            <v>8.7719298245614037E-4</v>
          </cell>
          <cell r="G267" t="str">
            <v>DEQ</v>
          </cell>
          <cell r="H267">
            <v>1.3333333333333335</v>
          </cell>
          <cell r="I267" t="str">
            <v>DEQ</v>
          </cell>
          <cell r="J267" t="str">
            <v>--</v>
          </cell>
          <cell r="K267" t="str">
            <v>--</v>
          </cell>
        </row>
        <row r="268">
          <cell r="B268">
            <v>467</v>
          </cell>
          <cell r="C268" t="str">
            <v>74472-37-0</v>
          </cell>
          <cell r="D268" t="str">
            <v>PCB 114 [2,3,4,4',5-pentachlorobiphenyl]</v>
          </cell>
          <cell r="E268" t="str">
            <v>PCB</v>
          </cell>
          <cell r="F268">
            <v>8.7719298245614037E-4</v>
          </cell>
          <cell r="G268" t="str">
            <v>DEQ</v>
          </cell>
          <cell r="H268">
            <v>1.3333333333333335</v>
          </cell>
          <cell r="I268" t="str">
            <v>DEQ</v>
          </cell>
          <cell r="J268" t="str">
            <v>--</v>
          </cell>
          <cell r="K268" t="str">
            <v>--</v>
          </cell>
        </row>
        <row r="269">
          <cell r="B269">
            <v>468</v>
          </cell>
          <cell r="C269" t="str">
            <v>31508-00-6</v>
          </cell>
          <cell r="D269" t="str">
            <v>PCB 118 [2,3',4,4',5-pentachlorobiphenyl]</v>
          </cell>
          <cell r="E269" t="str">
            <v>PCB</v>
          </cell>
          <cell r="F269">
            <v>8.7719298245614037E-4</v>
          </cell>
          <cell r="G269" t="str">
            <v>DEQ</v>
          </cell>
          <cell r="H269">
            <v>1.3333333333333335</v>
          </cell>
          <cell r="I269" t="str">
            <v>DEQ</v>
          </cell>
          <cell r="J269" t="str">
            <v>--</v>
          </cell>
          <cell r="K269" t="str">
            <v>--</v>
          </cell>
        </row>
        <row r="270">
          <cell r="B270">
            <v>469</v>
          </cell>
          <cell r="C270" t="str">
            <v>65510-44-3</v>
          </cell>
          <cell r="D270" t="str">
            <v>PCB 123 [2,3',4,4',5'-pentachlorobiphenyl]</v>
          </cell>
          <cell r="E270" t="str">
            <v>PCB</v>
          </cell>
          <cell r="F270">
            <v>8.7719298245614037E-4</v>
          </cell>
          <cell r="G270" t="str">
            <v>DEQ</v>
          </cell>
          <cell r="H270">
            <v>1.3333333333333335</v>
          </cell>
          <cell r="I270" t="str">
            <v>DEQ</v>
          </cell>
          <cell r="J270" t="str">
            <v>--</v>
          </cell>
          <cell r="K270" t="str">
            <v>--</v>
          </cell>
        </row>
        <row r="271">
          <cell r="B271">
            <v>470</v>
          </cell>
          <cell r="C271" t="str">
            <v>57465-28-8</v>
          </cell>
          <cell r="D271" t="str">
            <v>PCB 126 [3,3',4,4',5-pentachlorobiphenyl]</v>
          </cell>
          <cell r="E271" t="str">
            <v>PCB</v>
          </cell>
          <cell r="F271">
            <v>5.2631578947368416E-7</v>
          </cell>
          <cell r="G271" t="str">
            <v>DEQ</v>
          </cell>
          <cell r="H271">
            <v>8.0000000000000004E-4</v>
          </cell>
          <cell r="I271" t="str">
            <v>DEQ</v>
          </cell>
          <cell r="J271" t="str">
            <v>--</v>
          </cell>
          <cell r="K271" t="str">
            <v>--</v>
          </cell>
        </row>
        <row r="272">
          <cell r="B272">
            <v>474</v>
          </cell>
          <cell r="C272" t="str">
            <v>38380-08-4</v>
          </cell>
          <cell r="D272" t="str">
            <v>PCB 156 [2,3,3',4,4',5-hexachlorobiphenyl]</v>
          </cell>
          <cell r="E272" t="str">
            <v>PCB</v>
          </cell>
          <cell r="F272">
            <v>8.7719298245614037E-4</v>
          </cell>
          <cell r="G272" t="str">
            <v>DEQ</v>
          </cell>
          <cell r="H272">
            <v>1.3333333333333335</v>
          </cell>
          <cell r="I272" t="str">
            <v>DEQ</v>
          </cell>
          <cell r="J272" t="str">
            <v>--</v>
          </cell>
          <cell r="K272" t="str">
            <v>--</v>
          </cell>
        </row>
        <row r="273">
          <cell r="B273">
            <v>475</v>
          </cell>
          <cell r="C273" t="str">
            <v>69782-90-7</v>
          </cell>
          <cell r="D273" t="str">
            <v>PCB 157 [2,3,3',4,4',5'-hexachlorobiphenyl]</v>
          </cell>
          <cell r="E273" t="str">
            <v>PCB</v>
          </cell>
          <cell r="F273">
            <v>8.7719298245614037E-4</v>
          </cell>
          <cell r="G273" t="str">
            <v>DEQ</v>
          </cell>
          <cell r="H273">
            <v>1.3333333333333335</v>
          </cell>
          <cell r="I273" t="str">
            <v>DEQ</v>
          </cell>
          <cell r="J273" t="str">
            <v>--</v>
          </cell>
          <cell r="K273" t="str">
            <v>--</v>
          </cell>
        </row>
        <row r="274">
          <cell r="B274">
            <v>476</v>
          </cell>
          <cell r="C274" t="str">
            <v>52663-72-6</v>
          </cell>
          <cell r="D274" t="str">
            <v>PCB 167 [2,3',4,4',5,5'-hexachlorobiphenyl]</v>
          </cell>
          <cell r="E274" t="str">
            <v>PCB</v>
          </cell>
          <cell r="F274">
            <v>8.7719298245614037E-4</v>
          </cell>
          <cell r="G274" t="str">
            <v>DEQ</v>
          </cell>
          <cell r="H274">
            <v>1.3333333333333335</v>
          </cell>
          <cell r="I274" t="str">
            <v>DEQ</v>
          </cell>
          <cell r="J274" t="str">
            <v>--</v>
          </cell>
          <cell r="K274" t="str">
            <v>--</v>
          </cell>
        </row>
        <row r="275">
          <cell r="B275">
            <v>477</v>
          </cell>
          <cell r="C275" t="str">
            <v>32774-16-6</v>
          </cell>
          <cell r="D275" t="str">
            <v>PCB 169 [3,3',4,4',5,5'-hexachlorobiphenyl]</v>
          </cell>
          <cell r="E275" t="str">
            <v>PCB</v>
          </cell>
          <cell r="F275">
            <v>5.2631578947368422E-6</v>
          </cell>
          <cell r="G275" t="str">
            <v>DEQ</v>
          </cell>
          <cell r="H275">
            <v>8.0000000000000002E-3</v>
          </cell>
          <cell r="I275" t="str">
            <v>DEQ</v>
          </cell>
          <cell r="J275" t="str">
            <v>--</v>
          </cell>
          <cell r="K275" t="str">
            <v>--</v>
          </cell>
        </row>
        <row r="276">
          <cell r="B276">
            <v>481</v>
          </cell>
          <cell r="C276" t="str">
            <v>39635-31-9</v>
          </cell>
          <cell r="D276" t="str">
            <v>PCB 189 [2,3,3',4,4',5,5'-heptachlorobiphenyl]</v>
          </cell>
          <cell r="E276" t="str">
            <v>PCB</v>
          </cell>
          <cell r="F276">
            <v>8.7719298245614037E-4</v>
          </cell>
          <cell r="G276" t="str">
            <v>DEQ</v>
          </cell>
          <cell r="H276">
            <v>1.3333333333333335</v>
          </cell>
          <cell r="I276" t="str">
            <v>DEQ</v>
          </cell>
          <cell r="J276" t="str">
            <v>--</v>
          </cell>
          <cell r="K276" t="str">
            <v>--</v>
          </cell>
        </row>
        <row r="277">
          <cell r="B277">
            <v>456</v>
          </cell>
          <cell r="C277" t="str">
            <v>1336-36-3</v>
          </cell>
          <cell r="D277" t="str">
            <v>Total Polychlorinated Biphenyls (PCBs), evaporated mixtures</v>
          </cell>
          <cell r="E277" t="str">
            <v>PCB</v>
          </cell>
          <cell r="F277">
            <v>9.0909090909090905E-3</v>
          </cell>
          <cell r="G277" t="str">
            <v>OEHHA</v>
          </cell>
          <cell r="H277" t="str">
            <v>--</v>
          </cell>
          <cell r="I277" t="str">
            <v>--</v>
          </cell>
          <cell r="J277" t="str">
            <v>--</v>
          </cell>
          <cell r="K277" t="str">
            <v>--</v>
          </cell>
        </row>
        <row r="278">
          <cell r="B278" t="str">
            <v>1067T</v>
          </cell>
          <cell r="C278" t="str">
            <v>1336-36-3</v>
          </cell>
          <cell r="D278" t="str">
            <v>Total Polychlorinated Biphenyls (PCBs), aerosols and particulates</v>
          </cell>
          <cell r="E278" t="str">
            <v>PCB</v>
          </cell>
          <cell r="F278">
            <v>1.7543859649122807E-3</v>
          </cell>
          <cell r="G278" t="str">
            <v>OEHHA</v>
          </cell>
          <cell r="H278" t="str">
            <v>--</v>
          </cell>
          <cell r="I278" t="str">
            <v>--</v>
          </cell>
          <cell r="J278" t="str">
            <v>--</v>
          </cell>
          <cell r="K278" t="str">
            <v>--</v>
          </cell>
        </row>
        <row r="279">
          <cell r="B279">
            <v>645</v>
          </cell>
          <cell r="C279">
            <v>645</v>
          </cell>
          <cell r="D279" t="str">
            <v>Polychlorinated biphenyls (PCBs) TEQ</v>
          </cell>
          <cell r="E279" t="str">
            <v>PCB</v>
          </cell>
          <cell r="F279">
            <v>2.6315789473684208E-8</v>
          </cell>
          <cell r="G279" t="str">
            <v>OEHHA</v>
          </cell>
          <cell r="H279">
            <v>4.0000000000000003E-5</v>
          </cell>
          <cell r="I279" t="str">
            <v>OEHHA</v>
          </cell>
          <cell r="J279" t="str">
            <v>--</v>
          </cell>
          <cell r="K279" t="str">
            <v>--</v>
          </cell>
        </row>
        <row r="280">
          <cell r="B280">
            <v>527</v>
          </cell>
          <cell r="C280" t="str">
            <v>1746-01-6</v>
          </cell>
          <cell r="D280" t="str">
            <v>2,3,7,8-Tetrachlorodibenzo-p-dioxin (TCDD)</v>
          </cell>
          <cell r="E280" t="str">
            <v>PCDDs &amp; PCDFs</v>
          </cell>
          <cell r="F280">
            <v>2.6315789473684208E-8</v>
          </cell>
          <cell r="G280" t="str">
            <v>OEHHA</v>
          </cell>
          <cell r="H280">
            <v>4.0000000000000003E-5</v>
          </cell>
          <cell r="I280" t="str">
            <v>OEHHA</v>
          </cell>
          <cell r="J280" t="str">
            <v>--</v>
          </cell>
          <cell r="K280" t="str">
            <v>--</v>
          </cell>
        </row>
        <row r="281">
          <cell r="B281">
            <v>528</v>
          </cell>
          <cell r="C281" t="str">
            <v>40321-76-4</v>
          </cell>
          <cell r="D281" t="str">
            <v>1,2,3,7,8-Pentachlorodibenzo-p-dioxin (PeCDD)</v>
          </cell>
          <cell r="E281" t="str">
            <v>PCDDs &amp; PCDFs</v>
          </cell>
          <cell r="F281">
            <v>6.578947368421052E-8</v>
          </cell>
          <cell r="G281" t="str">
            <v>DEQ</v>
          </cell>
          <cell r="H281">
            <v>1E-4</v>
          </cell>
          <cell r="I281" t="str">
            <v>DEQ</v>
          </cell>
          <cell r="J281" t="str">
            <v>--</v>
          </cell>
          <cell r="K281" t="str">
            <v>--</v>
          </cell>
        </row>
        <row r="282">
          <cell r="B282">
            <v>529</v>
          </cell>
          <cell r="C282" t="str">
            <v>39227-28-6</v>
          </cell>
          <cell r="D282" t="str">
            <v>1,2,3,4,7,8-Hexachlorodibenzo-p-dioxin (HxCDD)</v>
          </cell>
          <cell r="E282" t="str">
            <v>PCDDs &amp; PCDFs</v>
          </cell>
          <cell r="F282">
            <v>2.9239766081871344E-7</v>
          </cell>
          <cell r="G282" t="str">
            <v>DEQ</v>
          </cell>
          <cell r="H282">
            <v>4.4444444444444452E-4</v>
          </cell>
          <cell r="I282" t="str">
            <v>DEQ</v>
          </cell>
          <cell r="J282" t="str">
            <v>--</v>
          </cell>
          <cell r="K282" t="str">
            <v>--</v>
          </cell>
        </row>
        <row r="283">
          <cell r="B283">
            <v>530</v>
          </cell>
          <cell r="C283" t="str">
            <v>57653-85-7</v>
          </cell>
          <cell r="D283" t="str">
            <v>1,2,3,6,7,8-Hexachlorodibenzo-p-dioxin (HxCDD)</v>
          </cell>
          <cell r="E283" t="str">
            <v>PCDDs &amp; PCDFs</v>
          </cell>
          <cell r="F283">
            <v>3.759398496240601E-7</v>
          </cell>
          <cell r="G283" t="str">
            <v>DEQ</v>
          </cell>
          <cell r="H283">
            <v>5.7142857142857147E-4</v>
          </cell>
          <cell r="I283" t="str">
            <v>DEQ</v>
          </cell>
          <cell r="J283" t="str">
            <v>--</v>
          </cell>
          <cell r="K283" t="str">
            <v>--</v>
          </cell>
        </row>
        <row r="284">
          <cell r="B284">
            <v>531</v>
          </cell>
          <cell r="C284" t="str">
            <v>19408-74-3</v>
          </cell>
          <cell r="D284" t="str">
            <v>1,2,3,7,8,9-Hexachlorodibenzo-p-dioxin (HxCDD)</v>
          </cell>
          <cell r="E284" t="str">
            <v>PCDDs &amp; PCDFs</v>
          </cell>
          <cell r="F284">
            <v>5.2631578947368416E-7</v>
          </cell>
          <cell r="G284" t="str">
            <v>DEQ</v>
          </cell>
          <cell r="H284">
            <v>8.0000000000000004E-4</v>
          </cell>
          <cell r="I284" t="str">
            <v>DEQ</v>
          </cell>
          <cell r="J284" t="str">
            <v>--</v>
          </cell>
          <cell r="K284" t="str">
            <v>--</v>
          </cell>
        </row>
        <row r="285">
          <cell r="B285">
            <v>532</v>
          </cell>
          <cell r="C285" t="str">
            <v>35822-46-9</v>
          </cell>
          <cell r="D285" t="str">
            <v>1,2,3,4,6,7,8-Heptachlorodibenzo-p-dioxin (HpCDD)</v>
          </cell>
          <cell r="E285" t="str">
            <v>PCDDs &amp; PCDFs</v>
          </cell>
          <cell r="F285">
            <v>5.2631578947368416E-7</v>
          </cell>
          <cell r="G285" t="str">
            <v>DEQ</v>
          </cell>
          <cell r="H285">
            <v>8.0000000000000004E-4</v>
          </cell>
          <cell r="I285" t="str">
            <v>DEQ</v>
          </cell>
          <cell r="J285" t="str">
            <v>--</v>
          </cell>
          <cell r="K285" t="str">
            <v>--</v>
          </cell>
        </row>
        <row r="286">
          <cell r="B286">
            <v>533</v>
          </cell>
          <cell r="C286" t="str">
            <v>3268-87-9</v>
          </cell>
          <cell r="D286" t="str">
            <v>Octachlorodibenzo-p-dioxin (OCDD)</v>
          </cell>
          <cell r="E286" t="str">
            <v>PCDDs &amp; PCDFs</v>
          </cell>
          <cell r="F286">
            <v>2.6315789473684209E-5</v>
          </cell>
          <cell r="G286" t="str">
            <v>DEQ</v>
          </cell>
          <cell r="H286">
            <v>0.04</v>
          </cell>
          <cell r="I286" t="str">
            <v>DEQ</v>
          </cell>
          <cell r="J286" t="str">
            <v>--</v>
          </cell>
          <cell r="K286" t="str">
            <v>--</v>
          </cell>
        </row>
        <row r="287">
          <cell r="B287">
            <v>539</v>
          </cell>
          <cell r="C287" t="str">
            <v>51207-31-9</v>
          </cell>
          <cell r="D287" t="str">
            <v>2,3,7,8-Tetrachlorodibenzofuran (TCDF)</v>
          </cell>
          <cell r="E287" t="str">
            <v>PCDDs &amp; PCDFs</v>
          </cell>
          <cell r="F287">
            <v>3.759398496240601E-7</v>
          </cell>
          <cell r="G287" t="str">
            <v>DEQ</v>
          </cell>
          <cell r="H287">
            <v>5.7142857142857147E-4</v>
          </cell>
          <cell r="I287" t="str">
            <v>DEQ</v>
          </cell>
          <cell r="J287" t="str">
            <v>--</v>
          </cell>
          <cell r="K287" t="str">
            <v>--</v>
          </cell>
        </row>
        <row r="288">
          <cell r="B288">
            <v>540</v>
          </cell>
          <cell r="C288" t="str">
            <v>57117-41-6</v>
          </cell>
          <cell r="D288" t="str">
            <v>1,2,3,7,8-Pentachlorodibenzofuran (PeCDF)</v>
          </cell>
          <cell r="E288" t="str">
            <v>PCDDs &amp; PCDFs</v>
          </cell>
          <cell r="F288">
            <v>2.6315789473684211E-6</v>
          </cell>
          <cell r="G288" t="str">
            <v>DEQ</v>
          </cell>
          <cell r="H288">
            <v>4.0000000000000001E-3</v>
          </cell>
          <cell r="I288" t="str">
            <v>DEQ</v>
          </cell>
          <cell r="J288" t="str">
            <v>--</v>
          </cell>
          <cell r="K288" t="str">
            <v>--</v>
          </cell>
        </row>
        <row r="289">
          <cell r="B289">
            <v>541</v>
          </cell>
          <cell r="C289" t="str">
            <v>57117-31-4</v>
          </cell>
          <cell r="D289" t="str">
            <v>2,3,4,7,8-Pentachlorodibenzofuran (PeCDF)</v>
          </cell>
          <cell r="E289" t="str">
            <v>PCDDs &amp; PCDFs</v>
          </cell>
          <cell r="F289">
            <v>2.6315789473684208E-7</v>
          </cell>
          <cell r="G289" t="str">
            <v>DEQ</v>
          </cell>
          <cell r="H289">
            <v>4.0000000000000002E-4</v>
          </cell>
          <cell r="I289" t="str">
            <v>DEQ</v>
          </cell>
          <cell r="J289" t="str">
            <v>--</v>
          </cell>
          <cell r="K289" t="str">
            <v>--</v>
          </cell>
        </row>
        <row r="290">
          <cell r="B290">
            <v>542</v>
          </cell>
          <cell r="C290" t="str">
            <v>70648-26-9</v>
          </cell>
          <cell r="D290" t="str">
            <v>1,2,3,4,7,8-Hexachlorodibenzofuran (HxCDF)</v>
          </cell>
          <cell r="E290" t="str">
            <v>PCDDs &amp; PCDFs</v>
          </cell>
          <cell r="F290">
            <v>8.7719298245614026E-8</v>
          </cell>
          <cell r="G290" t="str">
            <v>DEQ</v>
          </cell>
          <cell r="H290">
            <v>1.3333333333333334E-4</v>
          </cell>
          <cell r="I290" t="str">
            <v>DEQ</v>
          </cell>
          <cell r="J290" t="str">
            <v>--</v>
          </cell>
          <cell r="K290" t="str">
            <v>--</v>
          </cell>
        </row>
        <row r="291">
          <cell r="B291">
            <v>543</v>
          </cell>
          <cell r="C291" t="str">
            <v>57117-44-9</v>
          </cell>
          <cell r="D291" t="str">
            <v>1,2,3,6,7,8-Hexachlorodibenzofuran (HxCDF)</v>
          </cell>
          <cell r="E291" t="str">
            <v>PCDDs &amp; PCDFs</v>
          </cell>
          <cell r="F291">
            <v>2.9239766081871344E-7</v>
          </cell>
          <cell r="G291" t="str">
            <v>DEQ</v>
          </cell>
          <cell r="H291">
            <v>4.4444444444444452E-4</v>
          </cell>
          <cell r="I291" t="str">
            <v>DEQ</v>
          </cell>
          <cell r="J291" t="str">
            <v>--</v>
          </cell>
          <cell r="K291" t="str">
            <v>--</v>
          </cell>
        </row>
        <row r="292">
          <cell r="B292">
            <v>544</v>
          </cell>
          <cell r="C292" t="str">
            <v>72918-21-9</v>
          </cell>
          <cell r="D292" t="str">
            <v>1,2,3,7,8,9-Hexachlorodibenzofuran (HxCDF)</v>
          </cell>
          <cell r="E292" t="str">
            <v>PCDDs &amp; PCDFs</v>
          </cell>
          <cell r="F292">
            <v>1.3157894736842104E-7</v>
          </cell>
          <cell r="G292" t="str">
            <v>DEQ</v>
          </cell>
          <cell r="H292">
            <v>2.0000000000000001E-4</v>
          </cell>
          <cell r="I292" t="str">
            <v>DEQ</v>
          </cell>
          <cell r="J292" t="str">
            <v>--</v>
          </cell>
          <cell r="K292" t="str">
            <v>--</v>
          </cell>
        </row>
        <row r="293">
          <cell r="B293">
            <v>545</v>
          </cell>
          <cell r="C293" t="str">
            <v>60851-34-5</v>
          </cell>
          <cell r="D293" t="str">
            <v>2,3,4,6,7,8-Hexachlorodibenzofuran (HxCDF)</v>
          </cell>
          <cell r="E293" t="str">
            <v>PCDDs &amp; PCDFs</v>
          </cell>
          <cell r="F293">
            <v>2.6315789473684208E-7</v>
          </cell>
          <cell r="G293" t="str">
            <v>DEQ</v>
          </cell>
          <cell r="H293">
            <v>4.0000000000000002E-4</v>
          </cell>
          <cell r="I293" t="str">
            <v>DEQ</v>
          </cell>
          <cell r="J293" t="str">
            <v>--</v>
          </cell>
          <cell r="K293" t="str">
            <v>--</v>
          </cell>
        </row>
        <row r="294">
          <cell r="B294">
            <v>546</v>
          </cell>
          <cell r="C294" t="str">
            <v>67562-39-4</v>
          </cell>
          <cell r="D294" t="str">
            <v>1,2,3,4,6,7,8-Heptachlorodibenzofuran (HpCDF)</v>
          </cell>
          <cell r="E294" t="str">
            <v>PCDDs &amp; PCDFs</v>
          </cell>
          <cell r="F294">
            <v>1.3157894736842106E-6</v>
          </cell>
          <cell r="G294" t="str">
            <v>DEQ</v>
          </cell>
          <cell r="H294">
            <v>2E-3</v>
          </cell>
          <cell r="I294" t="str">
            <v>DEQ</v>
          </cell>
          <cell r="J294" t="str">
            <v>--</v>
          </cell>
          <cell r="K294" t="str">
            <v>--</v>
          </cell>
        </row>
        <row r="295">
          <cell r="B295">
            <v>547</v>
          </cell>
          <cell r="C295" t="str">
            <v>55673-89-7</v>
          </cell>
          <cell r="D295" t="str">
            <v>1,2,3,4,7,8,9-Heptachlorodibenzofuran (HpCDF)</v>
          </cell>
          <cell r="E295" t="str">
            <v>PCDDs &amp; PCDFs</v>
          </cell>
          <cell r="F295">
            <v>2.6315789473684208E-7</v>
          </cell>
          <cell r="G295" t="str">
            <v>DEQ</v>
          </cell>
          <cell r="H295">
            <v>4.0000000000000002E-4</v>
          </cell>
          <cell r="I295" t="str">
            <v>DEQ</v>
          </cell>
          <cell r="J295" t="str">
            <v>--</v>
          </cell>
          <cell r="K295" t="str">
            <v>--</v>
          </cell>
        </row>
        <row r="296">
          <cell r="B296">
            <v>548</v>
          </cell>
          <cell r="C296" t="str">
            <v>39001-02-0</v>
          </cell>
          <cell r="D296" t="str">
            <v>Octachlorodibenzofuran (OCDF)</v>
          </cell>
          <cell r="E296" t="str">
            <v>PCDDs &amp; PCDFs</v>
          </cell>
          <cell r="F296">
            <v>1.3157894736842104E-5</v>
          </cell>
          <cell r="G296" t="str">
            <v>DEQ</v>
          </cell>
          <cell r="H296">
            <v>0.02</v>
          </cell>
          <cell r="I296" t="str">
            <v>DEQ</v>
          </cell>
          <cell r="J296" t="str">
            <v>--</v>
          </cell>
          <cell r="K296" t="str">
            <v>--</v>
          </cell>
        </row>
        <row r="297">
          <cell r="B297">
            <v>646</v>
          </cell>
          <cell r="C297">
            <v>646</v>
          </cell>
          <cell r="D297" t="str">
            <v>Polychlorinated dibenzo-p-dioxins (PCDDs) &amp; dibenzofurans (PCDFs) TEQ</v>
          </cell>
          <cell r="E297" t="str">
            <v>PCDDs &amp; PCDFs</v>
          </cell>
          <cell r="F297">
            <v>2.6315789473684208E-8</v>
          </cell>
          <cell r="G297" t="str">
            <v>OEHHA</v>
          </cell>
          <cell r="H297">
            <v>4.0000000000000003E-5</v>
          </cell>
          <cell r="I297" t="str">
            <v>OEHHA</v>
          </cell>
          <cell r="J297" t="str">
            <v>--</v>
          </cell>
          <cell r="K297" t="str">
            <v>--</v>
          </cell>
        </row>
        <row r="298">
          <cell r="B298">
            <v>434</v>
          </cell>
          <cell r="C298" t="str">
            <v>117-79-3</v>
          </cell>
          <cell r="D298" t="str">
            <v>2-Aminoanthraquinone</v>
          </cell>
          <cell r="F298">
            <v>0.10638297872340426</v>
          </cell>
          <cell r="G298" t="str">
            <v>OEHHA</v>
          </cell>
          <cell r="H298" t="str">
            <v>--</v>
          </cell>
          <cell r="I298" t="str">
            <v>--</v>
          </cell>
          <cell r="J298" t="str">
            <v>--</v>
          </cell>
          <cell r="K298" t="str">
            <v>--</v>
          </cell>
        </row>
        <row r="299">
          <cell r="B299">
            <v>635</v>
          </cell>
          <cell r="C299" t="str">
            <v>191-26-4</v>
          </cell>
          <cell r="D299" t="str">
            <v>Anthanthrene</v>
          </cell>
          <cell r="E299" t="str">
            <v>PAH</v>
          </cell>
          <cell r="F299">
            <v>4.1666699999999999E-3</v>
          </cell>
          <cell r="G299" t="str">
            <v>DEQ</v>
          </cell>
          <cell r="H299" t="str">
            <v>--</v>
          </cell>
          <cell r="I299" t="str">
            <v>--</v>
          </cell>
          <cell r="J299" t="str">
            <v>--</v>
          </cell>
          <cell r="K299" t="str">
            <v>--</v>
          </cell>
        </row>
        <row r="300">
          <cell r="B300">
            <v>405</v>
          </cell>
          <cell r="C300" t="str">
            <v>56-55-3</v>
          </cell>
          <cell r="D300" t="str">
            <v>Benz[a]anthracene</v>
          </cell>
          <cell r="E300" t="str">
            <v>PAH</v>
          </cell>
          <cell r="F300">
            <v>8.3333333000000006E-3</v>
          </cell>
          <cell r="G300" t="str">
            <v>DEQ</v>
          </cell>
          <cell r="H300" t="str">
            <v>--</v>
          </cell>
          <cell r="I300" t="str">
            <v>--</v>
          </cell>
          <cell r="J300" t="str">
            <v>--</v>
          </cell>
          <cell r="K300" t="str">
            <v>--</v>
          </cell>
        </row>
        <row r="301">
          <cell r="B301">
            <v>406</v>
          </cell>
          <cell r="C301" t="str">
            <v>50-32-8</v>
          </cell>
          <cell r="D301" t="str">
            <v>Benzo[a]pyrene</v>
          </cell>
          <cell r="E301" t="str">
            <v>PAH</v>
          </cell>
          <cell r="F301">
            <v>1.6666666666666668E-3</v>
          </cell>
          <cell r="G301" t="str">
            <v>IRIS</v>
          </cell>
          <cell r="H301">
            <v>2E-3</v>
          </cell>
          <cell r="I301" t="str">
            <v>IRIS</v>
          </cell>
          <cell r="J301">
            <v>2E-3</v>
          </cell>
          <cell r="K301" t="str">
            <v>DEQ</v>
          </cell>
        </row>
        <row r="302">
          <cell r="B302">
            <v>407</v>
          </cell>
          <cell r="C302" t="str">
            <v>205-99-2</v>
          </cell>
          <cell r="D302" t="str">
            <v>Benzo[b]fluoranthene</v>
          </cell>
          <cell r="E302" t="str">
            <v>PAH</v>
          </cell>
          <cell r="F302">
            <v>2.0799999999999998E-3</v>
          </cell>
          <cell r="G302" t="str">
            <v>DEQ</v>
          </cell>
          <cell r="H302" t="str">
            <v>--</v>
          </cell>
          <cell r="I302" t="str">
            <v>--</v>
          </cell>
          <cell r="J302" t="str">
            <v>--</v>
          </cell>
          <cell r="K302" t="str">
            <v>--</v>
          </cell>
        </row>
        <row r="303">
          <cell r="B303">
            <v>408</v>
          </cell>
          <cell r="C303" t="str">
            <v>205-12-9</v>
          </cell>
          <cell r="D303" t="str">
            <v>Benzo[c]fluorene</v>
          </cell>
          <cell r="E303" t="str">
            <v>PAH</v>
          </cell>
          <cell r="F303">
            <v>8.3330000000000003E-5</v>
          </cell>
          <cell r="G303" t="str">
            <v>DEQ</v>
          </cell>
          <cell r="H303" t="str">
            <v>--</v>
          </cell>
          <cell r="I303" t="str">
            <v>--</v>
          </cell>
          <cell r="J303" t="str">
            <v>--</v>
          </cell>
          <cell r="K303" t="str">
            <v>--</v>
          </cell>
        </row>
        <row r="304">
          <cell r="B304">
            <v>409</v>
          </cell>
          <cell r="C304" t="str">
            <v>192-97-2</v>
          </cell>
          <cell r="D304" t="str">
            <v>Benzo[e]pyrene</v>
          </cell>
          <cell r="E304" t="str">
            <v>PAH</v>
          </cell>
          <cell r="F304" t="str">
            <v>--</v>
          </cell>
          <cell r="G304" t="str">
            <v>--</v>
          </cell>
          <cell r="H304">
            <v>2E-3</v>
          </cell>
          <cell r="I304" t="str">
            <v>PPRTV</v>
          </cell>
          <cell r="J304" t="str">
            <v>--</v>
          </cell>
          <cell r="K304" t="str">
            <v>--</v>
          </cell>
        </row>
        <row r="305">
          <cell r="B305">
            <v>410</v>
          </cell>
          <cell r="C305" t="str">
            <v>191-24-2</v>
          </cell>
          <cell r="D305" t="str">
            <v>Benzo[g,h,i]perylene</v>
          </cell>
          <cell r="E305" t="str">
            <v>PAH</v>
          </cell>
          <cell r="F305">
            <v>0.18518000000000001</v>
          </cell>
          <cell r="G305" t="str">
            <v>DEQ</v>
          </cell>
          <cell r="H305" t="str">
            <v>--</v>
          </cell>
          <cell r="I305" t="str">
            <v>--</v>
          </cell>
          <cell r="J305" t="str">
            <v>--</v>
          </cell>
          <cell r="K305" t="str">
            <v>--</v>
          </cell>
        </row>
        <row r="306">
          <cell r="B306">
            <v>411</v>
          </cell>
          <cell r="C306" t="str">
            <v>205-82-3</v>
          </cell>
          <cell r="D306" t="str">
            <v>Benzo[j]fluoranthene</v>
          </cell>
          <cell r="E306" t="str">
            <v>PAH</v>
          </cell>
          <cell r="F306">
            <v>5.5554999999999997E-3</v>
          </cell>
          <cell r="G306" t="str">
            <v>DEQ</v>
          </cell>
          <cell r="H306" t="str">
            <v>--</v>
          </cell>
          <cell r="I306" t="str">
            <v>--</v>
          </cell>
          <cell r="J306" t="str">
            <v>--</v>
          </cell>
          <cell r="K306" t="str">
            <v>--</v>
          </cell>
        </row>
        <row r="307">
          <cell r="B307">
            <v>412</v>
          </cell>
          <cell r="C307" t="str">
            <v>207-08-9</v>
          </cell>
          <cell r="D307" t="str">
            <v>Benzo[k]fluoranthene</v>
          </cell>
          <cell r="E307" t="str">
            <v>PAH</v>
          </cell>
          <cell r="F307">
            <v>5.5555500000000001E-2</v>
          </cell>
          <cell r="G307" t="str">
            <v>DEQ</v>
          </cell>
          <cell r="H307" t="str">
            <v>--</v>
          </cell>
          <cell r="I307" t="str">
            <v>--</v>
          </cell>
          <cell r="J307" t="str">
            <v>--</v>
          </cell>
          <cell r="K307" t="str">
            <v>--</v>
          </cell>
        </row>
        <row r="308">
          <cell r="B308">
            <v>414</v>
          </cell>
          <cell r="C308" t="str">
            <v>218-01-9</v>
          </cell>
          <cell r="D308" t="str">
            <v>Chrysene</v>
          </cell>
          <cell r="E308" t="str">
            <v>PAH</v>
          </cell>
          <cell r="F308">
            <v>1.6666666666666666E-2</v>
          </cell>
          <cell r="G308" t="str">
            <v>DEQ</v>
          </cell>
          <cell r="H308" t="str">
            <v>--</v>
          </cell>
          <cell r="I308" t="str">
            <v>--</v>
          </cell>
          <cell r="J308" t="str">
            <v>--</v>
          </cell>
          <cell r="K308" t="str">
            <v>--</v>
          </cell>
        </row>
        <row r="309">
          <cell r="B309">
            <v>415</v>
          </cell>
          <cell r="C309" t="str">
            <v>27208-37-3</v>
          </cell>
          <cell r="D309" t="str">
            <v>Cyclopenta[c,d]pyrene</v>
          </cell>
          <cell r="E309" t="str">
            <v>PAH</v>
          </cell>
          <cell r="F309">
            <v>4.1666666666666666E-3</v>
          </cell>
          <cell r="G309" t="str">
            <v>DEQ</v>
          </cell>
          <cell r="H309" t="str">
            <v>--</v>
          </cell>
          <cell r="I309" t="str">
            <v>--</v>
          </cell>
          <cell r="J309" t="str">
            <v>--</v>
          </cell>
          <cell r="K309" t="str">
            <v>--</v>
          </cell>
        </row>
        <row r="310">
          <cell r="B310">
            <v>416</v>
          </cell>
          <cell r="C310" t="str">
            <v>226-36-8</v>
          </cell>
          <cell r="D310" t="str">
            <v>Dibenz[a,h]acridine</v>
          </cell>
          <cell r="E310" t="str">
            <v>PAH</v>
          </cell>
          <cell r="F310">
            <v>1.6666666666666666E-2</v>
          </cell>
          <cell r="G310" t="str">
            <v>DEQ</v>
          </cell>
          <cell r="H310" t="str">
            <v>--</v>
          </cell>
          <cell r="I310" t="str">
            <v>--</v>
          </cell>
          <cell r="J310" t="str">
            <v>--</v>
          </cell>
          <cell r="K310" t="str">
            <v>--</v>
          </cell>
        </row>
        <row r="311">
          <cell r="B311">
            <v>417</v>
          </cell>
          <cell r="C311" t="str">
            <v>224-42-0</v>
          </cell>
          <cell r="D311" t="str">
            <v>Dibenz[a,j]acridine</v>
          </cell>
          <cell r="E311" t="str">
            <v>PAH</v>
          </cell>
          <cell r="F311">
            <v>1.6666666666666666E-2</v>
          </cell>
          <cell r="G311" t="str">
            <v>DEQ</v>
          </cell>
          <cell r="H311" t="str">
            <v>--</v>
          </cell>
          <cell r="I311" t="str">
            <v>--</v>
          </cell>
          <cell r="J311" t="str">
            <v>--</v>
          </cell>
          <cell r="K311" t="str">
            <v>--</v>
          </cell>
        </row>
        <row r="312">
          <cell r="B312">
            <v>418</v>
          </cell>
          <cell r="C312" t="str">
            <v>194-59-2</v>
          </cell>
          <cell r="D312" t="str">
            <v>7H-Dibenzo[c,g]carbazole</v>
          </cell>
          <cell r="E312" t="str">
            <v>PAH</v>
          </cell>
          <cell r="F312">
            <v>1.6666666666666668E-3</v>
          </cell>
          <cell r="G312" t="str">
            <v>DEQ</v>
          </cell>
          <cell r="H312" t="str">
            <v>--</v>
          </cell>
          <cell r="I312" t="str">
            <v>--</v>
          </cell>
          <cell r="J312" t="str">
            <v>--</v>
          </cell>
          <cell r="K312" t="str">
            <v>--</v>
          </cell>
        </row>
        <row r="313">
          <cell r="B313">
            <v>419</v>
          </cell>
          <cell r="C313" t="str">
            <v>53-70-3</v>
          </cell>
          <cell r="D313" t="str">
            <v>Dibenz[a,h]anthracene</v>
          </cell>
          <cell r="E313" t="str">
            <v>PAH</v>
          </cell>
          <cell r="F313">
            <v>1.6666666666666669E-4</v>
          </cell>
          <cell r="G313" t="str">
            <v>DEQ</v>
          </cell>
          <cell r="H313" t="str">
            <v>--</v>
          </cell>
          <cell r="I313" t="str">
            <v>--</v>
          </cell>
          <cell r="J313" t="str">
            <v>--</v>
          </cell>
          <cell r="K313" t="str">
            <v>--</v>
          </cell>
        </row>
        <row r="314">
          <cell r="B314">
            <v>420</v>
          </cell>
          <cell r="C314" t="str">
            <v>192-65-4</v>
          </cell>
          <cell r="D314" t="str">
            <v>Dibenzo[a,e]pyrene</v>
          </cell>
          <cell r="E314" t="str">
            <v>PAH</v>
          </cell>
          <cell r="F314">
            <v>4.1666666666666666E-3</v>
          </cell>
          <cell r="G314" t="str">
            <v>DEQ</v>
          </cell>
          <cell r="H314" t="str">
            <v>--</v>
          </cell>
          <cell r="I314" t="str">
            <v>--</v>
          </cell>
          <cell r="J314" t="str">
            <v>--</v>
          </cell>
          <cell r="K314" t="str">
            <v>--</v>
          </cell>
        </row>
        <row r="315">
          <cell r="B315">
            <v>421</v>
          </cell>
          <cell r="C315" t="str">
            <v>189-64-0</v>
          </cell>
          <cell r="D315" t="str">
            <v>Dibenzo[a,h]pyrene</v>
          </cell>
          <cell r="E315" t="str">
            <v>PAH</v>
          </cell>
          <cell r="F315">
            <v>1.8518518518518517E-3</v>
          </cell>
          <cell r="G315" t="str">
            <v>DEQ</v>
          </cell>
          <cell r="H315" t="str">
            <v>--</v>
          </cell>
          <cell r="I315" t="str">
            <v>--</v>
          </cell>
          <cell r="J315" t="str">
            <v>--</v>
          </cell>
          <cell r="K315" t="str">
            <v>--</v>
          </cell>
        </row>
        <row r="316">
          <cell r="B316">
            <v>422</v>
          </cell>
          <cell r="C316" t="str">
            <v>189-55-9</v>
          </cell>
          <cell r="D316" t="str">
            <v>Dibenzo[a,i]pyrene</v>
          </cell>
          <cell r="E316" t="str">
            <v>PAH</v>
          </cell>
          <cell r="F316">
            <v>2.7777777777777779E-3</v>
          </cell>
          <cell r="G316" t="str">
            <v>DEQ</v>
          </cell>
          <cell r="H316" t="str">
            <v>--</v>
          </cell>
          <cell r="I316" t="str">
            <v>--</v>
          </cell>
          <cell r="J316" t="str">
            <v>--</v>
          </cell>
          <cell r="K316" t="str">
            <v>--</v>
          </cell>
        </row>
        <row r="317">
          <cell r="B317">
            <v>423</v>
          </cell>
          <cell r="C317" t="str">
            <v>191-30-0</v>
          </cell>
          <cell r="D317" t="str">
            <v>Dibenzo[a,l]pyrene</v>
          </cell>
          <cell r="E317" t="str">
            <v>PAH</v>
          </cell>
          <cell r="F317">
            <v>5.5555555555555558E-5</v>
          </cell>
          <cell r="G317" t="str">
            <v>DEQ</v>
          </cell>
          <cell r="H317" t="str">
            <v>--</v>
          </cell>
          <cell r="I317" t="str">
            <v>--</v>
          </cell>
          <cell r="J317" t="str">
            <v>--</v>
          </cell>
          <cell r="K317" t="str">
            <v>--</v>
          </cell>
        </row>
        <row r="318">
          <cell r="B318">
            <v>436</v>
          </cell>
          <cell r="C318" t="str">
            <v>57-97-6</v>
          </cell>
          <cell r="D318" t="str">
            <v>7,12-Dimethylbenz[a]anthracene</v>
          </cell>
          <cell r="E318" t="str">
            <v>PAH</v>
          </cell>
          <cell r="F318">
            <v>2.6041666666666668E-5</v>
          </cell>
          <cell r="G318" t="str">
            <v>DEQ</v>
          </cell>
          <cell r="H318" t="str">
            <v>--</v>
          </cell>
          <cell r="I318" t="str">
            <v>--</v>
          </cell>
          <cell r="J318" t="str">
            <v>--</v>
          </cell>
          <cell r="K318" t="str">
            <v>--</v>
          </cell>
        </row>
        <row r="319">
          <cell r="B319">
            <v>437</v>
          </cell>
          <cell r="C319" t="str">
            <v>42397-64-8</v>
          </cell>
          <cell r="D319" t="str">
            <v>1,6-Dinitropyrene</v>
          </cell>
          <cell r="E319" t="str">
            <v>PAH</v>
          </cell>
          <cell r="F319">
            <v>1.6666666666666669E-4</v>
          </cell>
          <cell r="G319" t="str">
            <v>DEQ</v>
          </cell>
          <cell r="H319" t="str">
            <v>--</v>
          </cell>
          <cell r="I319" t="str">
            <v>--</v>
          </cell>
          <cell r="J319" t="str">
            <v>--</v>
          </cell>
          <cell r="K319" t="str">
            <v>--</v>
          </cell>
        </row>
        <row r="320">
          <cell r="B320">
            <v>438</v>
          </cell>
          <cell r="C320" t="str">
            <v>42397-65-9</v>
          </cell>
          <cell r="D320" t="str">
            <v>1,8-Dinitropyrene</v>
          </cell>
          <cell r="E320" t="str">
            <v>PAH</v>
          </cell>
          <cell r="F320">
            <v>1.6666666666666668E-3</v>
          </cell>
          <cell r="G320" t="str">
            <v>DEQ</v>
          </cell>
          <cell r="H320" t="str">
            <v>--</v>
          </cell>
          <cell r="I320" t="str">
            <v>--</v>
          </cell>
          <cell r="J320" t="str">
            <v>--</v>
          </cell>
          <cell r="K320" t="str">
            <v>--</v>
          </cell>
        </row>
        <row r="321">
          <cell r="B321">
            <v>424</v>
          </cell>
          <cell r="C321" t="str">
            <v>206-44-0</v>
          </cell>
          <cell r="D321" t="str">
            <v>Fluoranthene</v>
          </cell>
          <cell r="E321" t="str">
            <v>PAH</v>
          </cell>
          <cell r="F321">
            <v>2.0833333333333336E-2</v>
          </cell>
          <cell r="G321" t="str">
            <v>DEQ</v>
          </cell>
          <cell r="H321" t="str">
            <v>--</v>
          </cell>
          <cell r="I321" t="str">
            <v>--</v>
          </cell>
          <cell r="J321" t="str">
            <v>--</v>
          </cell>
          <cell r="K321" t="str">
            <v>--</v>
          </cell>
        </row>
        <row r="322">
          <cell r="B322">
            <v>426</v>
          </cell>
          <cell r="C322" t="str">
            <v>193-39-5</v>
          </cell>
          <cell r="D322" t="str">
            <v>Indeno[1,2,3-cd]pyrene</v>
          </cell>
          <cell r="E322" t="str">
            <v>PAH</v>
          </cell>
          <cell r="F322">
            <v>2.3809523809523808E-2</v>
          </cell>
          <cell r="G322" t="str">
            <v>DEQ</v>
          </cell>
          <cell r="H322" t="str">
            <v>--</v>
          </cell>
          <cell r="I322" t="str">
            <v>--</v>
          </cell>
          <cell r="J322" t="str">
            <v>--</v>
          </cell>
          <cell r="K322" t="str">
            <v>--</v>
          </cell>
        </row>
        <row r="323">
          <cell r="B323">
            <v>439</v>
          </cell>
          <cell r="C323" t="str">
            <v>56-49-5</v>
          </cell>
          <cell r="D323" t="str">
            <v>3-Methylcholanthrene</v>
          </cell>
          <cell r="E323" t="str">
            <v>PAH</v>
          </cell>
          <cell r="F323">
            <v>2.9761904761904765E-4</v>
          </cell>
          <cell r="G323" t="str">
            <v>DEQ</v>
          </cell>
          <cell r="H323" t="str">
            <v>--</v>
          </cell>
          <cell r="I323" t="str">
            <v>--</v>
          </cell>
          <cell r="J323" t="str">
            <v>--</v>
          </cell>
          <cell r="K323" t="str">
            <v>--</v>
          </cell>
        </row>
        <row r="324">
          <cell r="B324">
            <v>440</v>
          </cell>
          <cell r="C324" t="str">
            <v>3697-24-3</v>
          </cell>
          <cell r="D324" t="str">
            <v>5-Methylchrysene</v>
          </cell>
          <cell r="E324" t="str">
            <v>PAH</v>
          </cell>
          <cell r="F324">
            <v>1.6666666666666668E-3</v>
          </cell>
          <cell r="G324" t="str">
            <v>DEQ</v>
          </cell>
          <cell r="H324" t="str">
            <v>--</v>
          </cell>
          <cell r="I324" t="str">
            <v>--</v>
          </cell>
          <cell r="J324" t="str">
            <v>--</v>
          </cell>
          <cell r="K324" t="str">
            <v>--</v>
          </cell>
        </row>
        <row r="325">
          <cell r="B325" t="str">
            <v>1059T</v>
          </cell>
          <cell r="C325" t="str">
            <v>90-12-0</v>
          </cell>
          <cell r="D325" t="str">
            <v>1-Methylnaphthalene</v>
          </cell>
          <cell r="E325" t="str">
            <v>PAH</v>
          </cell>
          <cell r="F325">
            <v>0.14000000000000001</v>
          </cell>
          <cell r="G325" t="str">
            <v>DEQ</v>
          </cell>
          <cell r="H325">
            <v>3.0000000000000001E-3</v>
          </cell>
          <cell r="I325" t="str">
            <v>PPRTV</v>
          </cell>
          <cell r="J325">
            <v>0.7</v>
          </cell>
          <cell r="K325" t="str">
            <v>DEQ</v>
          </cell>
        </row>
        <row r="326">
          <cell r="B326">
            <v>427</v>
          </cell>
          <cell r="C326" t="str">
            <v>91-57-6</v>
          </cell>
          <cell r="D326" t="str">
            <v>2-Methylnaphthalene</v>
          </cell>
          <cell r="E326" t="str">
            <v>PAH</v>
          </cell>
          <cell r="F326" t="str">
            <v>--</v>
          </cell>
          <cell r="G326" t="str">
            <v>--</v>
          </cell>
          <cell r="H326" t="str">
            <v>--</v>
          </cell>
          <cell r="I326" t="str">
            <v>--</v>
          </cell>
          <cell r="J326">
            <v>2.8</v>
          </cell>
          <cell r="K326" t="str">
            <v>DEQ</v>
          </cell>
        </row>
        <row r="327">
          <cell r="B327">
            <v>428</v>
          </cell>
          <cell r="C327" t="str">
            <v>91-20-3</v>
          </cell>
          <cell r="D327" t="str">
            <v>Naphthalene</v>
          </cell>
          <cell r="E327" t="str">
            <v>PAH</v>
          </cell>
          <cell r="F327">
            <v>2.9411764705882353E-2</v>
          </cell>
          <cell r="G327" t="str">
            <v>OEHHA</v>
          </cell>
          <cell r="H327" t="str">
            <v>No proposed value</v>
          </cell>
          <cell r="I327" t="str">
            <v>ATSDR</v>
          </cell>
          <cell r="J327">
            <v>0.3</v>
          </cell>
          <cell r="K327" t="str">
            <v>ATSDR</v>
          </cell>
        </row>
        <row r="328">
          <cell r="B328">
            <v>441</v>
          </cell>
          <cell r="C328" t="str">
            <v>602-87-9</v>
          </cell>
          <cell r="D328" t="str">
            <v>5-Nitroacenaphthene</v>
          </cell>
          <cell r="E328" t="str">
            <v>PAH</v>
          </cell>
          <cell r="F328">
            <v>8.3299999999999999E-2</v>
          </cell>
          <cell r="G328" t="str">
            <v>DEQ</v>
          </cell>
          <cell r="H328" t="str">
            <v>--</v>
          </cell>
          <cell r="I328" t="str">
            <v>--</v>
          </cell>
          <cell r="J328" t="str">
            <v>--</v>
          </cell>
          <cell r="K328" t="str">
            <v>--</v>
          </cell>
        </row>
        <row r="329">
          <cell r="B329">
            <v>442</v>
          </cell>
          <cell r="C329" t="str">
            <v>7496-02-8</v>
          </cell>
          <cell r="D329" t="str">
            <v>6-Nitrochrysene</v>
          </cell>
          <cell r="E329" t="str">
            <v>PAH</v>
          </cell>
          <cell r="F329">
            <v>1.6666666666666669E-4</v>
          </cell>
          <cell r="G329" t="str">
            <v>DEQ</v>
          </cell>
          <cell r="H329" t="str">
            <v>--</v>
          </cell>
          <cell r="I329" t="str">
            <v>--</v>
          </cell>
          <cell r="J329" t="str">
            <v>--</v>
          </cell>
          <cell r="K329" t="str">
            <v>--</v>
          </cell>
        </row>
        <row r="330">
          <cell r="B330">
            <v>443</v>
          </cell>
          <cell r="C330" t="str">
            <v>607-57-8</v>
          </cell>
          <cell r="D330" t="str">
            <v>2-Nitrofluorene</v>
          </cell>
          <cell r="E330" t="str">
            <v>PAH</v>
          </cell>
          <cell r="F330">
            <v>0.16666666666666669</v>
          </cell>
          <cell r="G330" t="str">
            <v>DEQ</v>
          </cell>
          <cell r="H330" t="str">
            <v>--</v>
          </cell>
          <cell r="I330" t="str">
            <v>--</v>
          </cell>
          <cell r="J330" t="str">
            <v>--</v>
          </cell>
          <cell r="K330" t="str">
            <v>--</v>
          </cell>
        </row>
        <row r="331">
          <cell r="B331">
            <v>444</v>
          </cell>
          <cell r="C331" t="str">
            <v>5522-43-0</v>
          </cell>
          <cell r="D331" t="str">
            <v>1-Nitropyrene</v>
          </cell>
          <cell r="E331" t="str">
            <v>PAH</v>
          </cell>
          <cell r="F331">
            <v>1.6666666666666666E-2</v>
          </cell>
          <cell r="G331" t="str">
            <v>DEQ</v>
          </cell>
          <cell r="H331" t="str">
            <v>--</v>
          </cell>
          <cell r="I331" t="str">
            <v>--</v>
          </cell>
          <cell r="J331" t="str">
            <v>--</v>
          </cell>
          <cell r="K331" t="str">
            <v>--</v>
          </cell>
        </row>
        <row r="332">
          <cell r="B332">
            <v>445</v>
          </cell>
          <cell r="C332" t="str">
            <v>57835-92-4</v>
          </cell>
          <cell r="D332" t="str">
            <v>4-Nitropyrene</v>
          </cell>
          <cell r="E332" t="str">
            <v>PAH</v>
          </cell>
          <cell r="F332">
            <v>1.6666666666666666E-2</v>
          </cell>
          <cell r="G332" t="str">
            <v>DEQ</v>
          </cell>
          <cell r="H332" t="str">
            <v>--</v>
          </cell>
          <cell r="I332" t="str">
            <v>--</v>
          </cell>
          <cell r="J332" t="str">
            <v>--</v>
          </cell>
          <cell r="K332" t="str">
            <v>--</v>
          </cell>
        </row>
        <row r="333">
          <cell r="B333">
            <v>429</v>
          </cell>
          <cell r="C333" t="str">
            <v>198-55-0</v>
          </cell>
          <cell r="D333" t="str">
            <v>Perylene</v>
          </cell>
          <cell r="E333" t="str">
            <v>PAH</v>
          </cell>
          <cell r="F333" t="str">
            <v>--</v>
          </cell>
          <cell r="G333" t="str">
            <v>--</v>
          </cell>
          <cell r="H333">
            <v>2E-3</v>
          </cell>
          <cell r="I333" t="str">
            <v>PPRTV</v>
          </cell>
          <cell r="J333" t="str">
            <v>--</v>
          </cell>
          <cell r="K333" t="str">
            <v>--</v>
          </cell>
        </row>
        <row r="334">
          <cell r="B334">
            <v>401</v>
          </cell>
          <cell r="C334">
            <v>401</v>
          </cell>
          <cell r="D334" t="str">
            <v>Total Polycyclic aromatic hydrocarbons (PAHs)</v>
          </cell>
          <cell r="E334" t="str">
            <v>PAH</v>
          </cell>
          <cell r="F334">
            <v>1.6666666666666668E-3</v>
          </cell>
          <cell r="G334" t="str">
            <v>IRIS</v>
          </cell>
          <cell r="H334" t="str">
            <v>--</v>
          </cell>
          <cell r="I334" t="str">
            <v>--</v>
          </cell>
          <cell r="J334" t="str">
            <v>--</v>
          </cell>
          <cell r="K334" t="str">
            <v>--</v>
          </cell>
        </row>
        <row r="335">
          <cell r="B335">
            <v>70</v>
          </cell>
          <cell r="C335" t="str">
            <v>7758-01-2</v>
          </cell>
          <cell r="D335" t="str">
            <v>Potassium bromate</v>
          </cell>
          <cell r="F335">
            <v>7.1428571428571435E-3</v>
          </cell>
          <cell r="G335" t="str">
            <v>OEHHA</v>
          </cell>
          <cell r="H335" t="str">
            <v>--</v>
          </cell>
          <cell r="I335" t="str">
            <v>--</v>
          </cell>
          <cell r="J335" t="str">
            <v>--</v>
          </cell>
          <cell r="K335" t="str">
            <v>--</v>
          </cell>
        </row>
        <row r="336">
          <cell r="B336">
            <v>557</v>
          </cell>
          <cell r="C336" t="str">
            <v>1120-71-4</v>
          </cell>
          <cell r="D336" t="str">
            <v>1,3-Propane sultone</v>
          </cell>
          <cell r="F336">
            <v>1.4492753623188406E-3</v>
          </cell>
          <cell r="G336" t="str">
            <v>OEHHA</v>
          </cell>
          <cell r="H336" t="str">
            <v>--</v>
          </cell>
          <cell r="I336" t="str">
            <v>--</v>
          </cell>
          <cell r="J336" t="str">
            <v>--</v>
          </cell>
          <cell r="K336" t="str">
            <v>--</v>
          </cell>
        </row>
        <row r="337">
          <cell r="B337">
            <v>559</v>
          </cell>
          <cell r="C337" t="str">
            <v>123-38-6</v>
          </cell>
          <cell r="D337" t="str">
            <v>Propionaldehyde</v>
          </cell>
          <cell r="F337" t="str">
            <v>--</v>
          </cell>
          <cell r="G337" t="str">
            <v>--</v>
          </cell>
          <cell r="H337">
            <v>8</v>
          </cell>
          <cell r="I337" t="str">
            <v>IRIS</v>
          </cell>
          <cell r="J337">
            <v>1800</v>
          </cell>
          <cell r="K337" t="str">
            <v>DEQ</v>
          </cell>
        </row>
        <row r="338">
          <cell r="B338" t="str">
            <v>1030T</v>
          </cell>
          <cell r="C338" t="str">
            <v>103-65-1</v>
          </cell>
          <cell r="D338" t="str">
            <v>n-Propylbenzene</v>
          </cell>
          <cell r="F338">
            <v>0.39999999999999997</v>
          </cell>
          <cell r="G338" t="str">
            <v>DEQ</v>
          </cell>
          <cell r="H338">
            <v>260</v>
          </cell>
          <cell r="I338" t="str">
            <v>DEQ</v>
          </cell>
          <cell r="J338">
            <v>22000</v>
          </cell>
          <cell r="K338" t="str">
            <v>DEQ</v>
          </cell>
        </row>
        <row r="339">
          <cell r="B339">
            <v>561</v>
          </cell>
          <cell r="C339" t="str">
            <v>115-07-1</v>
          </cell>
          <cell r="D339" t="str">
            <v>Propylene</v>
          </cell>
          <cell r="F339" t="str">
            <v>--</v>
          </cell>
          <cell r="G339" t="str">
            <v>--</v>
          </cell>
          <cell r="H339">
            <v>3000</v>
          </cell>
          <cell r="I339" t="str">
            <v>OEHHA</v>
          </cell>
          <cell r="J339" t="str">
            <v>--</v>
          </cell>
          <cell r="K339" t="str">
            <v>--</v>
          </cell>
        </row>
        <row r="340">
          <cell r="B340" t="str">
            <v>1031T</v>
          </cell>
          <cell r="C340" t="str">
            <v>57-55-6</v>
          </cell>
          <cell r="D340" t="str">
            <v>Propylene glycol</v>
          </cell>
          <cell r="F340" t="str">
            <v>--</v>
          </cell>
          <cell r="G340" t="str">
            <v>--</v>
          </cell>
          <cell r="H340" t="str">
            <v>--</v>
          </cell>
          <cell r="I340" t="str">
            <v>--</v>
          </cell>
          <cell r="J340">
            <v>39.200000000000003</v>
          </cell>
          <cell r="K340" t="str">
            <v>DEQ</v>
          </cell>
        </row>
        <row r="341">
          <cell r="B341">
            <v>562</v>
          </cell>
          <cell r="C341" t="str">
            <v>6423-43-4</v>
          </cell>
          <cell r="D341" t="str">
            <v>Propylene glycol dinitrate</v>
          </cell>
          <cell r="F341" t="str">
            <v>--</v>
          </cell>
          <cell r="G341" t="str">
            <v>--</v>
          </cell>
          <cell r="H341">
            <v>0.27</v>
          </cell>
          <cell r="I341" t="str">
            <v>ATSDR</v>
          </cell>
          <cell r="J341">
            <v>20</v>
          </cell>
          <cell r="K341" t="str">
            <v>ATSDR</v>
          </cell>
        </row>
        <row r="342">
          <cell r="B342">
            <v>563</v>
          </cell>
          <cell r="C342" t="str">
            <v>75-56-9</v>
          </cell>
          <cell r="D342" t="str">
            <v>Propylene oxide</v>
          </cell>
          <cell r="F342">
            <v>0.27027027027027023</v>
          </cell>
          <cell r="G342" t="str">
            <v>IRIS</v>
          </cell>
          <cell r="H342">
            <v>30</v>
          </cell>
          <cell r="I342" t="str">
            <v>OEHHA</v>
          </cell>
          <cell r="J342">
            <v>260</v>
          </cell>
          <cell r="K342" t="str">
            <v>DEQ</v>
          </cell>
        </row>
        <row r="343">
          <cell r="B343">
            <v>575</v>
          </cell>
          <cell r="C343" t="str">
            <v>7782-49-2</v>
          </cell>
          <cell r="D343" t="str">
            <v>Selenium and compounds</v>
          </cell>
          <cell r="E343" t="str">
            <v>Metals and Metalloids</v>
          </cell>
          <cell r="F343" t="str">
            <v>--</v>
          </cell>
          <cell r="G343" t="str">
            <v>--</v>
          </cell>
          <cell r="H343">
            <v>20</v>
          </cell>
          <cell r="I343" t="str">
            <v>OEHHA</v>
          </cell>
          <cell r="J343" t="str">
            <v>--</v>
          </cell>
          <cell r="K343" t="str">
            <v>--</v>
          </cell>
        </row>
        <row r="344">
          <cell r="B344">
            <v>577</v>
          </cell>
          <cell r="C344" t="str">
            <v>7783-07-5</v>
          </cell>
          <cell r="D344" t="str">
            <v>Selenide, hydrogen</v>
          </cell>
          <cell r="F344" t="str">
            <v>--</v>
          </cell>
          <cell r="G344" t="str">
            <v>--</v>
          </cell>
          <cell r="H344" t="str">
            <v>--</v>
          </cell>
          <cell r="I344" t="str">
            <v>--</v>
          </cell>
          <cell r="J344">
            <v>0.20830000000000001</v>
          </cell>
          <cell r="K344" t="str">
            <v>DEQ</v>
          </cell>
        </row>
        <row r="345">
          <cell r="B345">
            <v>579</v>
          </cell>
          <cell r="C345" t="str">
            <v>7631-86-9</v>
          </cell>
          <cell r="D345" t="str">
            <v>Silica, crystalline forms (respirable)</v>
          </cell>
          <cell r="F345" t="str">
            <v>--</v>
          </cell>
          <cell r="G345" t="str">
            <v>--</v>
          </cell>
          <cell r="H345">
            <v>3</v>
          </cell>
          <cell r="I345" t="str">
            <v>OEHHA</v>
          </cell>
          <cell r="J345">
            <v>24</v>
          </cell>
          <cell r="K345" t="str">
            <v>DEQ</v>
          </cell>
        </row>
        <row r="346">
          <cell r="B346" t="str">
            <v>1058T</v>
          </cell>
          <cell r="C346" t="str">
            <v>1058T</v>
          </cell>
          <cell r="D346" t="str">
            <v>Silica, amorphous and other non-crystalline forms (respirable)  </v>
          </cell>
          <cell r="F346" t="str">
            <v>--</v>
          </cell>
          <cell r="G346" t="str">
            <v>--</v>
          </cell>
          <cell r="H346">
            <v>6.6</v>
          </cell>
          <cell r="I346" t="str">
            <v>DEQ</v>
          </cell>
          <cell r="J346" t="str">
            <v>--</v>
          </cell>
          <cell r="K346" t="str">
            <v>--</v>
          </cell>
        </row>
        <row r="347">
          <cell r="B347">
            <v>582</v>
          </cell>
          <cell r="C347" t="str">
            <v>1310-73-2</v>
          </cell>
          <cell r="D347" t="str">
            <v>Sodium hydroxide</v>
          </cell>
          <cell r="F347" t="str">
            <v>--</v>
          </cell>
          <cell r="G347" t="str">
            <v>--</v>
          </cell>
          <cell r="H347" t="str">
            <v>--</v>
          </cell>
          <cell r="I347" t="str">
            <v>--</v>
          </cell>
          <cell r="J347">
            <v>8</v>
          </cell>
          <cell r="K347" t="str">
            <v>OEHHA</v>
          </cell>
        </row>
        <row r="348">
          <cell r="B348">
            <v>585</v>
          </cell>
          <cell r="C348" t="str">
            <v>100-42-5</v>
          </cell>
          <cell r="D348" t="str">
            <v>Styrene</v>
          </cell>
          <cell r="F348" t="str">
            <v>--</v>
          </cell>
          <cell r="G348" t="str">
            <v>--</v>
          </cell>
          <cell r="H348">
            <v>850</v>
          </cell>
          <cell r="I348" t="str">
            <v>ATSDR</v>
          </cell>
          <cell r="J348">
            <v>21000</v>
          </cell>
          <cell r="K348" t="str">
            <v>ATSDR</v>
          </cell>
        </row>
        <row r="349">
          <cell r="B349">
            <v>591</v>
          </cell>
          <cell r="C349" t="str">
            <v>7664-93-9</v>
          </cell>
          <cell r="D349" t="str">
            <v>Sulfuric acid</v>
          </cell>
          <cell r="F349" t="str">
            <v>--</v>
          </cell>
          <cell r="G349" t="str">
            <v>--</v>
          </cell>
          <cell r="H349">
            <v>1</v>
          </cell>
          <cell r="I349" t="str">
            <v>OEHHA</v>
          </cell>
          <cell r="J349">
            <v>120</v>
          </cell>
          <cell r="K349" t="str">
            <v>OEHHA</v>
          </cell>
        </row>
        <row r="350">
          <cell r="B350">
            <v>588</v>
          </cell>
          <cell r="C350" t="str">
            <v>505-60-2</v>
          </cell>
          <cell r="D350" t="str">
            <v>Sulfur mustard</v>
          </cell>
          <cell r="F350" t="str">
            <v>--</v>
          </cell>
          <cell r="G350" t="str">
            <v>--</v>
          </cell>
          <cell r="H350" t="str">
            <v>--</v>
          </cell>
          <cell r="I350" t="str">
            <v>--</v>
          </cell>
          <cell r="J350">
            <v>0.7</v>
          </cell>
          <cell r="K350" t="str">
            <v>ATSDR</v>
          </cell>
        </row>
        <row r="351">
          <cell r="B351" t="str">
            <v>1266T</v>
          </cell>
          <cell r="C351" t="str">
            <v>2699-79-8</v>
          </cell>
          <cell r="D351" t="str">
            <v>Sulfuryl fluoride {Vikane}</v>
          </cell>
          <cell r="F351" t="str">
            <v>--</v>
          </cell>
          <cell r="G351" t="str">
            <v>--</v>
          </cell>
          <cell r="H351">
            <v>50</v>
          </cell>
          <cell r="I351" t="str">
            <v>CalEPA</v>
          </cell>
          <cell r="J351">
            <v>3100</v>
          </cell>
          <cell r="K351" t="str">
            <v>CalEPA</v>
          </cell>
        </row>
        <row r="352">
          <cell r="B352">
            <v>488</v>
          </cell>
          <cell r="C352" t="str">
            <v>127-18-4</v>
          </cell>
          <cell r="D352" t="str">
            <v>Tetrachloroethene {perchloroethylene, perc}</v>
          </cell>
          <cell r="F352">
            <v>3.8461538461538458</v>
          </cell>
          <cell r="G352" t="str">
            <v>IRIS</v>
          </cell>
          <cell r="H352">
            <v>41</v>
          </cell>
          <cell r="I352" t="str">
            <v>ATSDR</v>
          </cell>
          <cell r="J352">
            <v>41</v>
          </cell>
          <cell r="K352" t="str">
            <v>ATSDR</v>
          </cell>
        </row>
        <row r="353">
          <cell r="B353">
            <v>115</v>
          </cell>
          <cell r="C353" t="str">
            <v>630-20-6</v>
          </cell>
          <cell r="D353" t="str">
            <v>1,1,1,2-Tetrachloroethane</v>
          </cell>
          <cell r="F353">
            <v>0.13513513513513511</v>
          </cell>
          <cell r="G353" t="str">
            <v>IRIS</v>
          </cell>
          <cell r="H353" t="str">
            <v>--</v>
          </cell>
          <cell r="I353" t="str">
            <v>--</v>
          </cell>
          <cell r="J353" t="str">
            <v>--</v>
          </cell>
          <cell r="K353" t="str">
            <v>--</v>
          </cell>
        </row>
        <row r="354">
          <cell r="B354">
            <v>594</v>
          </cell>
          <cell r="C354" t="str">
            <v>79-34-5</v>
          </cell>
          <cell r="D354" t="str">
            <v>1,1,2,2-Tetrachloroethane</v>
          </cell>
          <cell r="F354">
            <v>1.7241379310344827E-2</v>
          </cell>
          <cell r="G354" t="str">
            <v>OEHHA</v>
          </cell>
          <cell r="H354" t="str">
            <v>--</v>
          </cell>
          <cell r="I354" t="str">
            <v>--</v>
          </cell>
          <cell r="J354" t="str">
            <v>--</v>
          </cell>
          <cell r="K354" t="str">
            <v>--</v>
          </cell>
        </row>
        <row r="355">
          <cell r="B355">
            <v>245</v>
          </cell>
          <cell r="C355" t="str">
            <v>811-97-2</v>
          </cell>
          <cell r="D355" t="str">
            <v>1,1,1,2-Tetrafluoroethane</v>
          </cell>
          <cell r="F355" t="str">
            <v>--</v>
          </cell>
          <cell r="G355" t="str">
            <v>--</v>
          </cell>
          <cell r="H355">
            <v>80000</v>
          </cell>
          <cell r="I355" t="str">
            <v>IRIS</v>
          </cell>
          <cell r="J355" t="str">
            <v>--</v>
          </cell>
          <cell r="K355" t="str">
            <v>--</v>
          </cell>
        </row>
        <row r="356">
          <cell r="B356" t="str">
            <v>1066T</v>
          </cell>
          <cell r="C356" t="str">
            <v>109-99-9</v>
          </cell>
          <cell r="D356" t="str">
            <v>Tetrahydrofuran</v>
          </cell>
          <cell r="F356" t="str">
            <v>--</v>
          </cell>
          <cell r="G356" t="str">
            <v>--</v>
          </cell>
          <cell r="H356">
            <v>2000</v>
          </cell>
          <cell r="I356" t="str">
            <v>IRIS</v>
          </cell>
          <cell r="J356" t="str">
            <v>--</v>
          </cell>
          <cell r="K356" t="str">
            <v>--</v>
          </cell>
        </row>
        <row r="357">
          <cell r="B357">
            <v>596</v>
          </cell>
          <cell r="C357" t="str">
            <v>62-55-5</v>
          </cell>
          <cell r="D357" t="str">
            <v>Thioacetamide</v>
          </cell>
          <cell r="F357">
            <v>5.8823529411764712E-4</v>
          </cell>
          <cell r="G357" t="str">
            <v>OEHHA</v>
          </cell>
          <cell r="H357" t="str">
            <v>--</v>
          </cell>
          <cell r="I357" t="str">
            <v>--</v>
          </cell>
          <cell r="J357" t="str">
            <v>--</v>
          </cell>
          <cell r="K357" t="str">
            <v>--</v>
          </cell>
        </row>
        <row r="358">
          <cell r="B358">
            <v>599</v>
          </cell>
          <cell r="C358" t="str">
            <v>7550-45-0</v>
          </cell>
          <cell r="D358" t="str">
            <v>Titanium tetrachloride</v>
          </cell>
          <cell r="E358" t="str">
            <v>Metals and Metalloids</v>
          </cell>
          <cell r="F358" t="str">
            <v>--</v>
          </cell>
          <cell r="G358" t="str">
            <v>--</v>
          </cell>
          <cell r="H358">
            <v>0.1</v>
          </cell>
          <cell r="I358" t="str">
            <v>ATSDR</v>
          </cell>
          <cell r="J358">
            <v>10</v>
          </cell>
          <cell r="K358" t="str">
            <v>ATSDR</v>
          </cell>
        </row>
        <row r="359">
          <cell r="B359">
            <v>600</v>
          </cell>
          <cell r="C359" t="str">
            <v>108-88-3</v>
          </cell>
          <cell r="D359" t="str">
            <v>Toluene</v>
          </cell>
          <cell r="F359" t="str">
            <v>--</v>
          </cell>
          <cell r="G359" t="str">
            <v>--</v>
          </cell>
          <cell r="H359">
            <v>420</v>
          </cell>
          <cell r="I359" t="str">
            <v>OEHHA</v>
          </cell>
          <cell r="J359">
            <v>7500</v>
          </cell>
          <cell r="K359" t="str">
            <v>ATSDR</v>
          </cell>
        </row>
        <row r="360">
          <cell r="B360">
            <v>606</v>
          </cell>
          <cell r="C360" t="str">
            <v>8001-35-2</v>
          </cell>
          <cell r="D360" t="str">
            <v>Toxaphene (polychlorinated camphenes)</v>
          </cell>
          <cell r="F360">
            <v>3.1249999999999997E-3</v>
          </cell>
          <cell r="G360" t="str">
            <v>IRIS</v>
          </cell>
          <cell r="H360" t="str">
            <v>--</v>
          </cell>
          <cell r="I360" t="str">
            <v>--</v>
          </cell>
          <cell r="J360" t="str">
            <v>--</v>
          </cell>
          <cell r="K360" t="str">
            <v>--</v>
          </cell>
        </row>
        <row r="361">
          <cell r="B361" t="str">
            <v>1032T</v>
          </cell>
          <cell r="C361" t="str">
            <v>78-48-8</v>
          </cell>
          <cell r="D361" t="str">
            <v>S,S,S-Tributyl phosphorotrithioate {tribufos}</v>
          </cell>
          <cell r="F361" t="str">
            <v>--</v>
          </cell>
          <cell r="G361" t="str">
            <v>--</v>
          </cell>
          <cell r="H361">
            <v>13.33</v>
          </cell>
          <cell r="I361" t="str">
            <v>DEQ</v>
          </cell>
          <cell r="J361">
            <v>56</v>
          </cell>
          <cell r="K361" t="str">
            <v>DEQ</v>
          </cell>
        </row>
        <row r="362">
          <cell r="B362">
            <v>113</v>
          </cell>
          <cell r="C362" t="str">
            <v>120-82-1</v>
          </cell>
          <cell r="D362" t="str">
            <v>1,2,4-Trichlorobenzene</v>
          </cell>
          <cell r="E362" t="str">
            <v>Chlorobenzene</v>
          </cell>
          <cell r="F362" t="str">
            <v>--</v>
          </cell>
          <cell r="G362" t="str">
            <v>--</v>
          </cell>
          <cell r="H362">
            <v>2</v>
          </cell>
          <cell r="I362" t="str">
            <v>PPRTV</v>
          </cell>
          <cell r="J362" t="str">
            <v>--</v>
          </cell>
          <cell r="K362" t="str">
            <v>--</v>
          </cell>
        </row>
        <row r="363">
          <cell r="B363">
            <v>326</v>
          </cell>
          <cell r="C363" t="str">
            <v>71-55-6</v>
          </cell>
          <cell r="D363" t="str">
            <v>1,1,1-Trichloroethane {methyl chloroform}</v>
          </cell>
          <cell r="F363" t="str">
            <v>--</v>
          </cell>
          <cell r="G363" t="str">
            <v>--</v>
          </cell>
          <cell r="H363">
            <v>5000</v>
          </cell>
          <cell r="I363" t="str">
            <v>IRIS</v>
          </cell>
          <cell r="J363">
            <v>5500</v>
          </cell>
          <cell r="K363" t="str">
            <v>ATSDR</v>
          </cell>
        </row>
        <row r="364">
          <cell r="B364">
            <v>607</v>
          </cell>
          <cell r="C364" t="str">
            <v>79-00-5</v>
          </cell>
          <cell r="D364" t="str">
            <v>1,1,2-Trichloroethane {vinyl trichloride}</v>
          </cell>
          <cell r="F364">
            <v>6.25E-2</v>
          </cell>
          <cell r="G364" t="str">
            <v>IRIS</v>
          </cell>
          <cell r="H364">
            <v>0.2</v>
          </cell>
          <cell r="I364" t="str">
            <v>PPRTV</v>
          </cell>
          <cell r="J364">
            <v>160</v>
          </cell>
          <cell r="K364" t="str">
            <v>ATSDR</v>
          </cell>
        </row>
        <row r="365">
          <cell r="B365">
            <v>608</v>
          </cell>
          <cell r="C365" t="str">
            <v>79-01-6</v>
          </cell>
          <cell r="D365" t="str">
            <v>Trichloroethene (TCE) {trichloroethylene}</v>
          </cell>
          <cell r="F365">
            <v>0.24390243902439024</v>
          </cell>
          <cell r="G365" t="str">
            <v>IRIS</v>
          </cell>
          <cell r="H365">
            <v>2.1</v>
          </cell>
          <cell r="I365" t="str">
            <v>ATSDR</v>
          </cell>
          <cell r="J365">
            <v>2.1</v>
          </cell>
          <cell r="K365" t="str">
            <v>ATSDR</v>
          </cell>
        </row>
        <row r="366">
          <cell r="B366">
            <v>126</v>
          </cell>
          <cell r="C366" t="str">
            <v>88-06-2</v>
          </cell>
          <cell r="D366" t="str">
            <v>2,4,6-Trichlorophenol</v>
          </cell>
          <cell r="F366">
            <v>4.9999999999999996E-2</v>
          </cell>
          <cell r="G366" t="str">
            <v>OEHHA</v>
          </cell>
          <cell r="H366" t="str">
            <v>--</v>
          </cell>
          <cell r="I366" t="str">
            <v>--</v>
          </cell>
          <cell r="J366" t="str">
            <v>--</v>
          </cell>
          <cell r="K366" t="str">
            <v>--</v>
          </cell>
        </row>
        <row r="367">
          <cell r="B367">
            <v>609</v>
          </cell>
          <cell r="C367" t="str">
            <v>96-18-4</v>
          </cell>
          <cell r="D367" t="str">
            <v>1,2,3-Trichloropropane</v>
          </cell>
          <cell r="F367" t="str">
            <v>--</v>
          </cell>
          <cell r="G367" t="str">
            <v>--</v>
          </cell>
          <cell r="H367">
            <v>0.3</v>
          </cell>
          <cell r="I367" t="str">
            <v>IRIS</v>
          </cell>
          <cell r="J367">
            <v>6</v>
          </cell>
          <cell r="K367" t="str">
            <v>ATSDR</v>
          </cell>
        </row>
        <row r="368">
          <cell r="B368">
            <v>610</v>
          </cell>
          <cell r="C368" t="str">
            <v>121-44-8</v>
          </cell>
          <cell r="D368" t="str">
            <v>Triethylamine</v>
          </cell>
          <cell r="F368" t="str">
            <v>--</v>
          </cell>
          <cell r="G368" t="str">
            <v>--</v>
          </cell>
          <cell r="H368">
            <v>200</v>
          </cell>
          <cell r="I368" t="str">
            <v>OEHHA</v>
          </cell>
          <cell r="J368">
            <v>333.3</v>
          </cell>
          <cell r="K368" t="str">
            <v>DEQ</v>
          </cell>
        </row>
        <row r="369">
          <cell r="B369" t="str">
            <v>1083T</v>
          </cell>
          <cell r="C369" t="str">
            <v>25551-13-7</v>
          </cell>
          <cell r="D369" t="str">
            <v>Trimethylbenzene (mixed isomers)</v>
          </cell>
          <cell r="F369" t="str">
            <v>--</v>
          </cell>
          <cell r="G369" t="str">
            <v>--</v>
          </cell>
          <cell r="H369">
            <v>4</v>
          </cell>
          <cell r="I369" t="str">
            <v>OEHHA</v>
          </cell>
          <cell r="J369">
            <v>394</v>
          </cell>
          <cell r="K369" t="str">
            <v>DEQ</v>
          </cell>
        </row>
        <row r="370">
          <cell r="B370" t="str">
            <v>1064T</v>
          </cell>
          <cell r="C370" t="str">
            <v>7440-61-1</v>
          </cell>
          <cell r="D370" t="str">
            <v>Uranium and compounds (insoluble particulate)</v>
          </cell>
          <cell r="E370" t="str">
            <v>Metals and Metalloids</v>
          </cell>
          <cell r="F370" t="str">
            <v>--</v>
          </cell>
          <cell r="G370" t="str">
            <v>--</v>
          </cell>
          <cell r="H370">
            <v>0.8</v>
          </cell>
          <cell r="I370" t="str">
            <v>ATSDR</v>
          </cell>
          <cell r="J370">
            <v>2.3333300000000001</v>
          </cell>
          <cell r="K370" t="str">
            <v>DEQ</v>
          </cell>
        </row>
        <row r="371">
          <cell r="B371" t="str">
            <v>1065T</v>
          </cell>
          <cell r="C371" t="str">
            <v>1065T</v>
          </cell>
          <cell r="D371" t="str">
            <v>Uranium and compounds (soluble)</v>
          </cell>
          <cell r="E371" t="str">
            <v>Metals and Metalloids</v>
          </cell>
          <cell r="F371" t="str">
            <v>--</v>
          </cell>
          <cell r="G371" t="str">
            <v>--</v>
          </cell>
          <cell r="H371">
            <v>0.04</v>
          </cell>
          <cell r="I371" t="str">
            <v>ATSDR</v>
          </cell>
          <cell r="J371">
            <v>0.11666700000000001</v>
          </cell>
          <cell r="K371" t="str">
            <v>DEQ</v>
          </cell>
        </row>
        <row r="372">
          <cell r="B372">
            <v>619</v>
          </cell>
          <cell r="C372" t="str">
            <v>51-79-6</v>
          </cell>
          <cell r="D372" t="str">
            <v>Urethane {ethyl carbamate}</v>
          </cell>
          <cell r="F372">
            <v>3.4482758620689655E-3</v>
          </cell>
          <cell r="G372" t="str">
            <v>OEHHA</v>
          </cell>
          <cell r="H372" t="str">
            <v>--</v>
          </cell>
          <cell r="I372" t="str">
            <v>--</v>
          </cell>
          <cell r="J372" t="str">
            <v>--</v>
          </cell>
          <cell r="K372" t="str">
            <v>--</v>
          </cell>
        </row>
        <row r="373">
          <cell r="B373">
            <v>620</v>
          </cell>
          <cell r="C373" t="str">
            <v>7440-62-2</v>
          </cell>
          <cell r="D373" t="str">
            <v>Vanadium and compounds</v>
          </cell>
          <cell r="E373" t="str">
            <v>Metals and Metalloids</v>
          </cell>
          <cell r="F373">
            <v>1.2048192771084337E-4</v>
          </cell>
          <cell r="G373" t="str">
            <v>PPRTV</v>
          </cell>
          <cell r="H373">
            <v>0.1</v>
          </cell>
          <cell r="I373" t="str">
            <v>ATSDR</v>
          </cell>
          <cell r="J373">
            <v>0.8</v>
          </cell>
          <cell r="K373" t="str">
            <v>ATSDR</v>
          </cell>
        </row>
        <row r="374">
          <cell r="B374">
            <v>622</v>
          </cell>
          <cell r="C374" t="str">
            <v>108-05-4</v>
          </cell>
          <cell r="D374" t="str">
            <v>Vinyl acetate</v>
          </cell>
          <cell r="F374" t="str">
            <v>--</v>
          </cell>
          <cell r="G374" t="str">
            <v>--</v>
          </cell>
          <cell r="H374">
            <v>1100</v>
          </cell>
          <cell r="I374" t="str">
            <v>ATSDR</v>
          </cell>
          <cell r="J374">
            <v>3500</v>
          </cell>
          <cell r="K374" t="str">
            <v>ATSDR</v>
          </cell>
        </row>
        <row r="375">
          <cell r="B375">
            <v>623</v>
          </cell>
          <cell r="C375" t="str">
            <v>593-60-2</v>
          </cell>
          <cell r="D375" t="str">
            <v>Vinyl bromide</v>
          </cell>
          <cell r="F375">
            <v>6.6666666666666666E-2</v>
          </cell>
          <cell r="G375" t="str">
            <v>PPRTV</v>
          </cell>
          <cell r="H375">
            <v>3</v>
          </cell>
          <cell r="I375" t="str">
            <v>IRIS</v>
          </cell>
          <cell r="J375" t="str">
            <v>--</v>
          </cell>
          <cell r="K375" t="str">
            <v>--</v>
          </cell>
        </row>
        <row r="376">
          <cell r="B376">
            <v>624</v>
          </cell>
          <cell r="C376" t="str">
            <v>75-01-4</v>
          </cell>
          <cell r="D376" t="str">
            <v>Vinyl chloride</v>
          </cell>
          <cell r="F376">
            <v>0.11363636363636362</v>
          </cell>
          <cell r="G376" t="str">
            <v>IRIS</v>
          </cell>
          <cell r="H376">
            <v>100</v>
          </cell>
          <cell r="I376" t="str">
            <v>IRIS</v>
          </cell>
          <cell r="J376">
            <v>1300</v>
          </cell>
          <cell r="K376" t="str">
            <v>ATSDR</v>
          </cell>
        </row>
        <row r="377">
          <cell r="B377">
            <v>625</v>
          </cell>
          <cell r="C377" t="str">
            <v>100-40-3</v>
          </cell>
          <cell r="D377" t="str">
            <v>4-Vinylcyclohexene</v>
          </cell>
          <cell r="F377" t="str">
            <v>--</v>
          </cell>
          <cell r="G377" t="str">
            <v>--</v>
          </cell>
          <cell r="H377">
            <v>330</v>
          </cell>
          <cell r="I377" t="str">
            <v>DEQ</v>
          </cell>
          <cell r="J377">
            <v>5800</v>
          </cell>
          <cell r="K377" t="str">
            <v>DEQ</v>
          </cell>
        </row>
        <row r="378">
          <cell r="B378">
            <v>627</v>
          </cell>
          <cell r="C378" t="str">
            <v>75-35-4</v>
          </cell>
          <cell r="D378" t="str">
            <v>Vinylidene chloride</v>
          </cell>
          <cell r="F378" t="str">
            <v>--</v>
          </cell>
          <cell r="G378" t="str">
            <v>--</v>
          </cell>
          <cell r="H378">
            <v>4</v>
          </cell>
          <cell r="I378" t="str">
            <v>ATSDR</v>
          </cell>
          <cell r="J378">
            <v>99.12</v>
          </cell>
          <cell r="K378" t="str">
            <v>DEQ</v>
          </cell>
        </row>
        <row r="379">
          <cell r="B379">
            <v>628</v>
          </cell>
          <cell r="C379" t="str">
            <v>1330-20-7</v>
          </cell>
          <cell r="D379" t="str">
            <v>Xylene (mixture), including m-xylene, o-xylene, p-xylene</v>
          </cell>
          <cell r="F379" t="str">
            <v>--</v>
          </cell>
          <cell r="G379" t="str">
            <v>--</v>
          </cell>
          <cell r="H379">
            <v>220</v>
          </cell>
          <cell r="I379" t="str">
            <v>ATSDR</v>
          </cell>
          <cell r="J379">
            <v>8700</v>
          </cell>
          <cell r="K379" t="str">
            <v>ATSDR</v>
          </cell>
        </row>
      </sheetData>
      <sheetData sheetId="2">
        <row r="4">
          <cell r="B4">
            <v>1</v>
          </cell>
          <cell r="C4" t="str">
            <v>75-07-0</v>
          </cell>
          <cell r="D4" t="str">
            <v>Acetaldehyde</v>
          </cell>
          <cell r="E4">
            <v>1</v>
          </cell>
          <cell r="F4" t="str">
            <v>No</v>
          </cell>
          <cell r="G4">
            <v>1</v>
          </cell>
          <cell r="H4">
            <v>1</v>
          </cell>
          <cell r="I4">
            <v>1</v>
          </cell>
          <cell r="J4">
            <v>1</v>
          </cell>
          <cell r="K4">
            <v>1</v>
          </cell>
          <cell r="L4">
            <v>1</v>
          </cell>
          <cell r="M4" t="str">
            <v>No</v>
          </cell>
          <cell r="N4">
            <v>1</v>
          </cell>
          <cell r="O4">
            <v>1</v>
          </cell>
        </row>
        <row r="5">
          <cell r="B5">
            <v>2</v>
          </cell>
          <cell r="C5" t="str">
            <v>60-35-5</v>
          </cell>
          <cell r="D5" t="str">
            <v>Acetamide</v>
          </cell>
          <cell r="E5">
            <v>2</v>
          </cell>
          <cell r="F5" t="str">
            <v>No</v>
          </cell>
          <cell r="G5">
            <v>1</v>
          </cell>
          <cell r="H5">
            <v>1</v>
          </cell>
          <cell r="I5">
            <v>1</v>
          </cell>
          <cell r="J5">
            <v>1</v>
          </cell>
          <cell r="K5">
            <v>1</v>
          </cell>
          <cell r="L5">
            <v>1</v>
          </cell>
          <cell r="M5" t="str">
            <v>No</v>
          </cell>
          <cell r="N5">
            <v>1</v>
          </cell>
          <cell r="O5">
            <v>1</v>
          </cell>
        </row>
        <row r="6">
          <cell r="B6">
            <v>634</v>
          </cell>
          <cell r="C6" t="str">
            <v>67-64-1</v>
          </cell>
          <cell r="D6" t="str">
            <v>Acetone</v>
          </cell>
          <cell r="E6">
            <v>634</v>
          </cell>
          <cell r="F6" t="str">
            <v>No</v>
          </cell>
          <cell r="G6">
            <v>1</v>
          </cell>
          <cell r="H6">
            <v>1</v>
          </cell>
          <cell r="I6">
            <v>1</v>
          </cell>
          <cell r="J6">
            <v>1</v>
          </cell>
          <cell r="K6">
            <v>1</v>
          </cell>
          <cell r="L6">
            <v>1</v>
          </cell>
          <cell r="M6" t="str">
            <v>No</v>
          </cell>
          <cell r="N6">
            <v>1</v>
          </cell>
          <cell r="O6">
            <v>1</v>
          </cell>
        </row>
        <row r="7">
          <cell r="B7">
            <v>3</v>
          </cell>
          <cell r="C7" t="str">
            <v>75-05-8</v>
          </cell>
          <cell r="D7" t="str">
            <v>Acetonitrile</v>
          </cell>
          <cell r="E7">
            <v>3</v>
          </cell>
          <cell r="F7" t="str">
            <v>No</v>
          </cell>
          <cell r="G7">
            <v>1</v>
          </cell>
          <cell r="H7">
            <v>1</v>
          </cell>
          <cell r="I7">
            <v>1</v>
          </cell>
          <cell r="J7">
            <v>1</v>
          </cell>
          <cell r="K7">
            <v>1</v>
          </cell>
          <cell r="L7">
            <v>1</v>
          </cell>
          <cell r="M7" t="str">
            <v>No</v>
          </cell>
          <cell r="N7">
            <v>1</v>
          </cell>
          <cell r="O7">
            <v>1</v>
          </cell>
        </row>
        <row r="8">
          <cell r="B8">
            <v>5</v>
          </cell>
          <cell r="C8" t="str">
            <v>107-02-8</v>
          </cell>
          <cell r="D8" t="str">
            <v>Acrolein</v>
          </cell>
          <cell r="E8">
            <v>5</v>
          </cell>
          <cell r="F8" t="str">
            <v>No</v>
          </cell>
          <cell r="G8">
            <v>1</v>
          </cell>
          <cell r="H8">
            <v>1</v>
          </cell>
          <cell r="I8">
            <v>1</v>
          </cell>
          <cell r="J8">
            <v>1</v>
          </cell>
          <cell r="K8">
            <v>1</v>
          </cell>
          <cell r="L8">
            <v>1</v>
          </cell>
          <cell r="M8" t="str">
            <v>No</v>
          </cell>
          <cell r="N8">
            <v>1</v>
          </cell>
          <cell r="O8">
            <v>1</v>
          </cell>
        </row>
        <row r="9">
          <cell r="B9">
            <v>6</v>
          </cell>
          <cell r="C9" t="str">
            <v>79-06-1</v>
          </cell>
          <cell r="D9" t="str">
            <v>Acrylamide</v>
          </cell>
          <cell r="E9">
            <v>6</v>
          </cell>
          <cell r="F9" t="str">
            <v>No</v>
          </cell>
          <cell r="G9">
            <v>1</v>
          </cell>
          <cell r="H9">
            <v>1</v>
          </cell>
          <cell r="I9">
            <v>1</v>
          </cell>
          <cell r="J9">
            <v>1</v>
          </cell>
          <cell r="K9">
            <v>1</v>
          </cell>
          <cell r="L9">
            <v>1</v>
          </cell>
          <cell r="M9" t="str">
            <v>Yes</v>
          </cell>
          <cell r="N9">
            <v>1.7</v>
          </cell>
          <cell r="O9">
            <v>4.2</v>
          </cell>
        </row>
        <row r="10">
          <cell r="B10">
            <v>7</v>
          </cell>
          <cell r="C10" t="str">
            <v>79-10-7</v>
          </cell>
          <cell r="D10" t="str">
            <v>Acrylic acid</v>
          </cell>
          <cell r="E10">
            <v>7</v>
          </cell>
          <cell r="F10" t="str">
            <v>No</v>
          </cell>
          <cell r="G10">
            <v>1</v>
          </cell>
          <cell r="H10">
            <v>1</v>
          </cell>
          <cell r="I10">
            <v>1</v>
          </cell>
          <cell r="J10">
            <v>1</v>
          </cell>
          <cell r="K10">
            <v>1</v>
          </cell>
          <cell r="L10">
            <v>1</v>
          </cell>
          <cell r="M10" t="str">
            <v>No</v>
          </cell>
          <cell r="N10">
            <v>1</v>
          </cell>
          <cell r="O10">
            <v>1</v>
          </cell>
        </row>
        <row r="11">
          <cell r="B11">
            <v>8</v>
          </cell>
          <cell r="C11" t="str">
            <v>107-13-1</v>
          </cell>
          <cell r="D11" t="str">
            <v>Acrylonitrile</v>
          </cell>
          <cell r="E11">
            <v>8</v>
          </cell>
          <cell r="F11" t="str">
            <v>No</v>
          </cell>
          <cell r="G11">
            <v>1</v>
          </cell>
          <cell r="H11">
            <v>1</v>
          </cell>
          <cell r="I11">
            <v>1</v>
          </cell>
          <cell r="J11">
            <v>1</v>
          </cell>
          <cell r="K11">
            <v>1</v>
          </cell>
          <cell r="L11">
            <v>1</v>
          </cell>
          <cell r="M11" t="str">
            <v>No</v>
          </cell>
          <cell r="N11">
            <v>1</v>
          </cell>
          <cell r="O11">
            <v>1</v>
          </cell>
        </row>
        <row r="12">
          <cell r="B12" t="str">
            <v>1000T</v>
          </cell>
          <cell r="C12" t="str">
            <v>111-69-3</v>
          </cell>
          <cell r="D12" t="str">
            <v>Adiponitrile</v>
          </cell>
          <cell r="E12" t="str">
            <v>1000T</v>
          </cell>
          <cell r="F12" t="str">
            <v>No</v>
          </cell>
          <cell r="G12">
            <v>1</v>
          </cell>
          <cell r="H12">
            <v>1</v>
          </cell>
          <cell r="I12">
            <v>1</v>
          </cell>
          <cell r="J12">
            <v>1</v>
          </cell>
          <cell r="K12">
            <v>1</v>
          </cell>
          <cell r="L12">
            <v>1</v>
          </cell>
          <cell r="M12" t="str">
            <v>No</v>
          </cell>
          <cell r="N12">
            <v>1</v>
          </cell>
          <cell r="O12">
            <v>1</v>
          </cell>
        </row>
        <row r="13">
          <cell r="B13">
            <v>11</v>
          </cell>
          <cell r="C13" t="str">
            <v>309-00-2</v>
          </cell>
          <cell r="D13" t="str">
            <v>Aldrin</v>
          </cell>
          <cell r="E13">
            <v>11</v>
          </cell>
          <cell r="F13" t="str">
            <v>No</v>
          </cell>
          <cell r="G13">
            <v>1</v>
          </cell>
          <cell r="H13">
            <v>1</v>
          </cell>
          <cell r="I13">
            <v>1</v>
          </cell>
          <cell r="J13">
            <v>1</v>
          </cell>
          <cell r="K13">
            <v>1</v>
          </cell>
          <cell r="L13">
            <v>1</v>
          </cell>
          <cell r="M13" t="str">
            <v>No</v>
          </cell>
          <cell r="N13">
            <v>1</v>
          </cell>
          <cell r="O13">
            <v>1</v>
          </cell>
        </row>
        <row r="14">
          <cell r="B14">
            <v>12</v>
          </cell>
          <cell r="C14" t="str">
            <v>107-05-1</v>
          </cell>
          <cell r="D14" t="str">
            <v>Allyl chloride</v>
          </cell>
          <cell r="E14">
            <v>12</v>
          </cell>
          <cell r="F14" t="str">
            <v>No</v>
          </cell>
          <cell r="G14">
            <v>1</v>
          </cell>
          <cell r="H14">
            <v>1</v>
          </cell>
          <cell r="I14">
            <v>1</v>
          </cell>
          <cell r="J14">
            <v>1</v>
          </cell>
          <cell r="K14">
            <v>1</v>
          </cell>
          <cell r="L14">
            <v>1</v>
          </cell>
          <cell r="M14" t="str">
            <v>No</v>
          </cell>
          <cell r="N14">
            <v>1</v>
          </cell>
          <cell r="O14">
            <v>1</v>
          </cell>
        </row>
        <row r="15">
          <cell r="B15">
            <v>13</v>
          </cell>
          <cell r="C15" t="str">
            <v>7429-90-5</v>
          </cell>
          <cell r="D15" t="str">
            <v>Aluminum and compounds</v>
          </cell>
          <cell r="E15">
            <v>13</v>
          </cell>
          <cell r="F15" t="str">
            <v>No</v>
          </cell>
          <cell r="G15">
            <v>1</v>
          </cell>
          <cell r="H15">
            <v>1</v>
          </cell>
          <cell r="I15">
            <v>1</v>
          </cell>
          <cell r="J15">
            <v>1</v>
          </cell>
          <cell r="K15">
            <v>1</v>
          </cell>
          <cell r="L15">
            <v>1</v>
          </cell>
          <cell r="M15" t="str">
            <v>No</v>
          </cell>
          <cell r="N15">
            <v>1</v>
          </cell>
          <cell r="O15">
            <v>1</v>
          </cell>
        </row>
        <row r="16">
          <cell r="B16">
            <v>26</v>
          </cell>
          <cell r="C16" t="str">
            <v>7664-41-7</v>
          </cell>
          <cell r="D16" t="str">
            <v>Ammonia</v>
          </cell>
          <cell r="E16">
            <v>26</v>
          </cell>
          <cell r="F16" t="str">
            <v>No</v>
          </cell>
          <cell r="G16">
            <v>1</v>
          </cell>
          <cell r="H16">
            <v>1</v>
          </cell>
          <cell r="I16">
            <v>1</v>
          </cell>
          <cell r="J16">
            <v>1</v>
          </cell>
          <cell r="K16">
            <v>1</v>
          </cell>
          <cell r="L16">
            <v>1</v>
          </cell>
          <cell r="M16" t="str">
            <v>No</v>
          </cell>
          <cell r="N16">
            <v>1</v>
          </cell>
          <cell r="O16">
            <v>1</v>
          </cell>
        </row>
        <row r="17">
          <cell r="B17">
            <v>30</v>
          </cell>
          <cell r="C17" t="str">
            <v>62-53-3</v>
          </cell>
          <cell r="D17" t="str">
            <v>Aniline</v>
          </cell>
          <cell r="E17">
            <v>30</v>
          </cell>
          <cell r="F17" t="str">
            <v>No</v>
          </cell>
          <cell r="G17">
            <v>1</v>
          </cell>
          <cell r="H17">
            <v>1</v>
          </cell>
          <cell r="I17">
            <v>1</v>
          </cell>
          <cell r="J17">
            <v>1</v>
          </cell>
          <cell r="K17">
            <v>1</v>
          </cell>
          <cell r="L17">
            <v>1</v>
          </cell>
          <cell r="M17" t="str">
            <v>No</v>
          </cell>
          <cell r="N17">
            <v>1</v>
          </cell>
          <cell r="O17">
            <v>1</v>
          </cell>
        </row>
        <row r="18">
          <cell r="B18">
            <v>33</v>
          </cell>
          <cell r="C18" t="str">
            <v>7440-36-0</v>
          </cell>
          <cell r="D18" t="str">
            <v>Antimony and compounds</v>
          </cell>
          <cell r="E18">
            <v>33</v>
          </cell>
          <cell r="F18" t="str">
            <v>No</v>
          </cell>
          <cell r="G18">
            <v>1</v>
          </cell>
          <cell r="H18">
            <v>1</v>
          </cell>
          <cell r="I18">
            <v>1</v>
          </cell>
          <cell r="J18">
            <v>1</v>
          </cell>
          <cell r="K18">
            <v>1</v>
          </cell>
          <cell r="L18">
            <v>1</v>
          </cell>
          <cell r="M18" t="str">
            <v>No</v>
          </cell>
          <cell r="N18">
            <v>1</v>
          </cell>
          <cell r="O18">
            <v>1</v>
          </cell>
        </row>
        <row r="19">
          <cell r="B19">
            <v>36</v>
          </cell>
          <cell r="C19" t="str">
            <v>140-57-8</v>
          </cell>
          <cell r="D19" t="str">
            <v>Aramite</v>
          </cell>
          <cell r="E19">
            <v>36</v>
          </cell>
          <cell r="F19" t="str">
            <v>No</v>
          </cell>
          <cell r="G19">
            <v>1</v>
          </cell>
          <cell r="H19">
            <v>1</v>
          </cell>
          <cell r="I19">
            <v>1</v>
          </cell>
          <cell r="J19">
            <v>1</v>
          </cell>
          <cell r="K19">
            <v>1</v>
          </cell>
          <cell r="L19">
            <v>1</v>
          </cell>
          <cell r="M19" t="str">
            <v>No</v>
          </cell>
          <cell r="N19">
            <v>1</v>
          </cell>
          <cell r="O19">
            <v>1</v>
          </cell>
        </row>
        <row r="20">
          <cell r="B20">
            <v>37</v>
          </cell>
          <cell r="C20" t="str">
            <v>7440-38-2</v>
          </cell>
          <cell r="D20" t="str">
            <v>Arsenic and inorganic compounds</v>
          </cell>
          <cell r="E20">
            <v>37</v>
          </cell>
          <cell r="F20" t="str">
            <v>Yes</v>
          </cell>
          <cell r="G20">
            <v>47</v>
          </cell>
          <cell r="H20">
            <v>7.5</v>
          </cell>
          <cell r="I20">
            <v>210</v>
          </cell>
          <cell r="J20">
            <v>18</v>
          </cell>
          <cell r="K20">
            <v>42</v>
          </cell>
          <cell r="L20">
            <v>2.9</v>
          </cell>
          <cell r="M20" t="str">
            <v>No</v>
          </cell>
          <cell r="N20">
            <v>1</v>
          </cell>
          <cell r="O20">
            <v>1</v>
          </cell>
        </row>
        <row r="21">
          <cell r="B21">
            <v>39</v>
          </cell>
          <cell r="C21" t="str">
            <v>7784-42-1</v>
          </cell>
          <cell r="D21" t="str">
            <v>Arsine</v>
          </cell>
          <cell r="E21">
            <v>39</v>
          </cell>
          <cell r="F21" t="str">
            <v>No</v>
          </cell>
          <cell r="G21">
            <v>1</v>
          </cell>
          <cell r="H21">
            <v>1</v>
          </cell>
          <cell r="I21">
            <v>1</v>
          </cell>
          <cell r="J21">
            <v>1</v>
          </cell>
          <cell r="K21">
            <v>1</v>
          </cell>
          <cell r="L21">
            <v>1</v>
          </cell>
          <cell r="M21" t="str">
            <v>No</v>
          </cell>
          <cell r="N21">
            <v>1</v>
          </cell>
          <cell r="O21">
            <v>1</v>
          </cell>
        </row>
        <row r="22">
          <cell r="B22">
            <v>356</v>
          </cell>
          <cell r="C22" t="str">
            <v>1332-21-4</v>
          </cell>
          <cell r="D22" t="str">
            <v>Asbestos</v>
          </cell>
          <cell r="E22">
            <v>356</v>
          </cell>
          <cell r="F22" t="str">
            <v>No</v>
          </cell>
          <cell r="G22">
            <v>1</v>
          </cell>
          <cell r="H22">
            <v>1</v>
          </cell>
          <cell r="I22">
            <v>1</v>
          </cell>
          <cell r="J22">
            <v>1</v>
          </cell>
          <cell r="K22">
            <v>1</v>
          </cell>
          <cell r="L22">
            <v>1</v>
          </cell>
          <cell r="M22" t="str">
            <v>No</v>
          </cell>
          <cell r="N22">
            <v>1</v>
          </cell>
          <cell r="O22">
            <v>1</v>
          </cell>
        </row>
        <row r="23">
          <cell r="B23" t="str">
            <v>1001T</v>
          </cell>
          <cell r="C23" t="str">
            <v>86-50-0</v>
          </cell>
          <cell r="D23" t="str">
            <v>Azinphosmethyl {guthion}</v>
          </cell>
          <cell r="E23" t="str">
            <v>1001T</v>
          </cell>
          <cell r="F23" t="str">
            <v>No</v>
          </cell>
          <cell r="G23">
            <v>1</v>
          </cell>
          <cell r="H23">
            <v>1</v>
          </cell>
          <cell r="I23">
            <v>1</v>
          </cell>
          <cell r="J23">
            <v>1</v>
          </cell>
          <cell r="K23">
            <v>1</v>
          </cell>
          <cell r="L23">
            <v>1</v>
          </cell>
          <cell r="M23" t="str">
            <v>No</v>
          </cell>
          <cell r="N23">
            <v>1</v>
          </cell>
          <cell r="O23">
            <v>1</v>
          </cell>
        </row>
        <row r="24">
          <cell r="B24">
            <v>44</v>
          </cell>
          <cell r="C24" t="str">
            <v>103-33-3</v>
          </cell>
          <cell r="D24" t="str">
            <v>Azobenzene</v>
          </cell>
          <cell r="E24">
            <v>44</v>
          </cell>
          <cell r="F24" t="str">
            <v>No</v>
          </cell>
          <cell r="G24">
            <v>1</v>
          </cell>
          <cell r="H24">
            <v>1</v>
          </cell>
          <cell r="I24">
            <v>1</v>
          </cell>
          <cell r="J24">
            <v>1</v>
          </cell>
          <cell r="K24">
            <v>1</v>
          </cell>
          <cell r="L24">
            <v>1</v>
          </cell>
          <cell r="M24" t="str">
            <v>No</v>
          </cell>
          <cell r="N24">
            <v>1</v>
          </cell>
          <cell r="O24">
            <v>1</v>
          </cell>
        </row>
        <row r="25">
          <cell r="B25">
            <v>46</v>
          </cell>
          <cell r="C25" t="str">
            <v>71-43-2</v>
          </cell>
          <cell r="D25" t="str">
            <v>Benzene</v>
          </cell>
          <cell r="E25">
            <v>46</v>
          </cell>
          <cell r="F25" t="str">
            <v>No</v>
          </cell>
          <cell r="G25">
            <v>1</v>
          </cell>
          <cell r="H25">
            <v>1</v>
          </cell>
          <cell r="I25">
            <v>1</v>
          </cell>
          <cell r="J25">
            <v>1</v>
          </cell>
          <cell r="K25">
            <v>1</v>
          </cell>
          <cell r="L25">
            <v>1</v>
          </cell>
          <cell r="M25" t="str">
            <v>No</v>
          </cell>
          <cell r="N25">
            <v>1</v>
          </cell>
          <cell r="O25">
            <v>1</v>
          </cell>
        </row>
        <row r="26">
          <cell r="B26">
            <v>47</v>
          </cell>
          <cell r="C26" t="str">
            <v>92-87-5</v>
          </cell>
          <cell r="D26" t="str">
            <v>Benzidine (and its salts), including but not limited to:</v>
          </cell>
          <cell r="E26">
            <v>47</v>
          </cell>
          <cell r="F26" t="str">
            <v>No</v>
          </cell>
          <cell r="G26">
            <v>1</v>
          </cell>
          <cell r="H26">
            <v>1</v>
          </cell>
          <cell r="I26">
            <v>1</v>
          </cell>
          <cell r="J26">
            <v>1</v>
          </cell>
          <cell r="K26">
            <v>1</v>
          </cell>
          <cell r="L26">
            <v>1</v>
          </cell>
          <cell r="M26" t="str">
            <v>Yes</v>
          </cell>
          <cell r="N26">
            <v>1.7</v>
          </cell>
          <cell r="O26">
            <v>4.2</v>
          </cell>
        </row>
        <row r="27">
          <cell r="B27">
            <v>49</v>
          </cell>
          <cell r="C27" t="str">
            <v>1937-37-7</v>
          </cell>
          <cell r="D27" t="str">
            <v>Direct Black 38</v>
          </cell>
          <cell r="E27">
            <v>49</v>
          </cell>
          <cell r="F27" t="str">
            <v>No</v>
          </cell>
          <cell r="G27">
            <v>1</v>
          </cell>
          <cell r="H27">
            <v>1</v>
          </cell>
          <cell r="I27">
            <v>1</v>
          </cell>
          <cell r="J27">
            <v>1</v>
          </cell>
          <cell r="K27">
            <v>1</v>
          </cell>
          <cell r="L27">
            <v>1</v>
          </cell>
          <cell r="M27" t="str">
            <v>No</v>
          </cell>
          <cell r="N27">
            <v>1</v>
          </cell>
          <cell r="O27">
            <v>1</v>
          </cell>
        </row>
        <row r="28">
          <cell r="B28">
            <v>50</v>
          </cell>
          <cell r="C28" t="str">
            <v>2602-46-2</v>
          </cell>
          <cell r="D28" t="str">
            <v>Direct Blue 6</v>
          </cell>
          <cell r="E28">
            <v>50</v>
          </cell>
          <cell r="F28" t="str">
            <v>No</v>
          </cell>
          <cell r="G28">
            <v>1</v>
          </cell>
          <cell r="H28">
            <v>1</v>
          </cell>
          <cell r="I28">
            <v>1</v>
          </cell>
          <cell r="J28">
            <v>1</v>
          </cell>
          <cell r="K28">
            <v>1</v>
          </cell>
          <cell r="L28">
            <v>1</v>
          </cell>
          <cell r="M28" t="str">
            <v>No</v>
          </cell>
          <cell r="N28">
            <v>1</v>
          </cell>
          <cell r="O28">
            <v>1</v>
          </cell>
        </row>
        <row r="29">
          <cell r="B29">
            <v>51</v>
          </cell>
          <cell r="C29" t="str">
            <v>16071-86-6</v>
          </cell>
          <cell r="D29" t="str">
            <v>Direct Brown 95 (technical grade)</v>
          </cell>
          <cell r="E29">
            <v>51</v>
          </cell>
          <cell r="F29" t="str">
            <v>No</v>
          </cell>
          <cell r="G29">
            <v>1</v>
          </cell>
          <cell r="H29">
            <v>1</v>
          </cell>
          <cell r="I29">
            <v>1</v>
          </cell>
          <cell r="J29">
            <v>1</v>
          </cell>
          <cell r="K29">
            <v>1</v>
          </cell>
          <cell r="L29">
            <v>1</v>
          </cell>
          <cell r="M29" t="str">
            <v>No</v>
          </cell>
          <cell r="N29">
            <v>1</v>
          </cell>
          <cell r="O29">
            <v>1</v>
          </cell>
        </row>
        <row r="30">
          <cell r="B30">
            <v>56</v>
          </cell>
          <cell r="C30" t="str">
            <v>100-44-7</v>
          </cell>
          <cell r="D30" t="str">
            <v>Benzyl chloride</v>
          </cell>
          <cell r="E30">
            <v>56</v>
          </cell>
          <cell r="F30" t="str">
            <v>No</v>
          </cell>
          <cell r="G30">
            <v>1</v>
          </cell>
          <cell r="H30">
            <v>1</v>
          </cell>
          <cell r="I30">
            <v>1</v>
          </cell>
          <cell r="J30">
            <v>1</v>
          </cell>
          <cell r="K30">
            <v>1</v>
          </cell>
          <cell r="L30">
            <v>1</v>
          </cell>
          <cell r="M30" t="str">
            <v>No</v>
          </cell>
          <cell r="N30">
            <v>1</v>
          </cell>
          <cell r="O30">
            <v>1</v>
          </cell>
        </row>
        <row r="31">
          <cell r="B31">
            <v>58</v>
          </cell>
          <cell r="C31" t="str">
            <v>7440-41-7</v>
          </cell>
          <cell r="D31" t="str">
            <v>Beryllium and compounds</v>
          </cell>
          <cell r="E31">
            <v>58</v>
          </cell>
          <cell r="F31" t="str">
            <v>No</v>
          </cell>
          <cell r="G31">
            <v>1</v>
          </cell>
          <cell r="H31">
            <v>1</v>
          </cell>
          <cell r="I31">
            <v>1</v>
          </cell>
          <cell r="J31">
            <v>1</v>
          </cell>
          <cell r="K31">
            <v>1</v>
          </cell>
          <cell r="L31">
            <v>1</v>
          </cell>
          <cell r="M31" t="str">
            <v>No</v>
          </cell>
          <cell r="N31">
            <v>1</v>
          </cell>
          <cell r="O31">
            <v>1</v>
          </cell>
        </row>
        <row r="32">
          <cell r="B32">
            <v>62</v>
          </cell>
          <cell r="C32" t="str">
            <v>92-52-4</v>
          </cell>
          <cell r="D32" t="str">
            <v>Biphenyl</v>
          </cell>
          <cell r="E32">
            <v>62</v>
          </cell>
          <cell r="F32" t="str">
            <v>No</v>
          </cell>
          <cell r="G32">
            <v>1</v>
          </cell>
          <cell r="H32">
            <v>1</v>
          </cell>
          <cell r="I32">
            <v>1</v>
          </cell>
          <cell r="J32">
            <v>1</v>
          </cell>
          <cell r="K32">
            <v>1</v>
          </cell>
          <cell r="L32">
            <v>1</v>
          </cell>
          <cell r="M32" t="str">
            <v>No</v>
          </cell>
          <cell r="N32">
            <v>1</v>
          </cell>
          <cell r="O32">
            <v>1</v>
          </cell>
        </row>
        <row r="33">
          <cell r="B33" t="str">
            <v>1002T</v>
          </cell>
          <cell r="C33" t="str">
            <v>10294-34-5</v>
          </cell>
          <cell r="D33" t="str">
            <v>Boron trichloride</v>
          </cell>
          <cell r="E33" t="str">
            <v>1002T</v>
          </cell>
          <cell r="F33" t="str">
            <v>No</v>
          </cell>
          <cell r="G33">
            <v>1</v>
          </cell>
          <cell r="H33">
            <v>1</v>
          </cell>
          <cell r="I33">
            <v>1</v>
          </cell>
          <cell r="J33">
            <v>1</v>
          </cell>
          <cell r="K33">
            <v>1</v>
          </cell>
          <cell r="L33">
            <v>1</v>
          </cell>
          <cell r="M33" t="str">
            <v>No</v>
          </cell>
          <cell r="N33">
            <v>1</v>
          </cell>
          <cell r="O33">
            <v>1</v>
          </cell>
        </row>
        <row r="34">
          <cell r="B34" t="str">
            <v>1003T</v>
          </cell>
          <cell r="C34" t="str">
            <v>108-86-1</v>
          </cell>
          <cell r="D34" t="str">
            <v>Bromobenzene</v>
          </cell>
          <cell r="E34" t="str">
            <v>1003T</v>
          </cell>
          <cell r="F34" t="str">
            <v>No</v>
          </cell>
          <cell r="G34">
            <v>1</v>
          </cell>
          <cell r="H34">
            <v>1</v>
          </cell>
          <cell r="I34">
            <v>1</v>
          </cell>
          <cell r="J34">
            <v>1</v>
          </cell>
          <cell r="K34">
            <v>1</v>
          </cell>
          <cell r="L34">
            <v>1</v>
          </cell>
          <cell r="M34" t="str">
            <v>No</v>
          </cell>
          <cell r="N34">
            <v>1</v>
          </cell>
          <cell r="O34">
            <v>1</v>
          </cell>
        </row>
        <row r="35">
          <cell r="B35">
            <v>71</v>
          </cell>
          <cell r="C35" t="str">
            <v>75-27-4</v>
          </cell>
          <cell r="D35" t="str">
            <v>Bromodichloromethane</v>
          </cell>
          <cell r="E35">
            <v>71</v>
          </cell>
          <cell r="F35" t="str">
            <v>No</v>
          </cell>
          <cell r="G35">
            <v>1</v>
          </cell>
          <cell r="H35">
            <v>1</v>
          </cell>
          <cell r="I35">
            <v>1</v>
          </cell>
          <cell r="J35">
            <v>1</v>
          </cell>
          <cell r="K35">
            <v>1</v>
          </cell>
          <cell r="L35">
            <v>1</v>
          </cell>
          <cell r="M35" t="str">
            <v>No</v>
          </cell>
          <cell r="N35">
            <v>1</v>
          </cell>
          <cell r="O35">
            <v>1</v>
          </cell>
        </row>
        <row r="36">
          <cell r="B36">
            <v>72</v>
          </cell>
          <cell r="C36" t="str">
            <v>75-25-2</v>
          </cell>
          <cell r="D36" t="str">
            <v>Bromoform</v>
          </cell>
          <cell r="E36">
            <v>72</v>
          </cell>
          <cell r="F36" t="str">
            <v>No</v>
          </cell>
          <cell r="G36">
            <v>1</v>
          </cell>
          <cell r="H36">
            <v>1</v>
          </cell>
          <cell r="I36">
            <v>1</v>
          </cell>
          <cell r="J36">
            <v>1</v>
          </cell>
          <cell r="K36">
            <v>1</v>
          </cell>
          <cell r="L36">
            <v>1</v>
          </cell>
          <cell r="M36" t="str">
            <v>No</v>
          </cell>
          <cell r="N36">
            <v>1</v>
          </cell>
          <cell r="O36">
            <v>1</v>
          </cell>
        </row>
        <row r="37">
          <cell r="B37">
            <v>324</v>
          </cell>
          <cell r="C37" t="str">
            <v>74-83-9</v>
          </cell>
          <cell r="D37" t="str">
            <v>Bromomethane {methyl bromide}</v>
          </cell>
          <cell r="E37">
            <v>324</v>
          </cell>
          <cell r="F37" t="str">
            <v>No</v>
          </cell>
          <cell r="G37">
            <v>1</v>
          </cell>
          <cell r="H37">
            <v>1</v>
          </cell>
          <cell r="I37">
            <v>1</v>
          </cell>
          <cell r="J37">
            <v>1</v>
          </cell>
          <cell r="K37">
            <v>1</v>
          </cell>
          <cell r="L37">
            <v>1</v>
          </cell>
          <cell r="M37" t="str">
            <v>No</v>
          </cell>
          <cell r="N37">
            <v>1</v>
          </cell>
          <cell r="O37">
            <v>1</v>
          </cell>
        </row>
        <row r="38">
          <cell r="B38">
            <v>73</v>
          </cell>
          <cell r="C38" t="str">
            <v>106-94-5</v>
          </cell>
          <cell r="D38" t="str">
            <v>1-Bromopropane {n-propyl bromide}</v>
          </cell>
          <cell r="E38">
            <v>73</v>
          </cell>
          <cell r="F38" t="str">
            <v>No</v>
          </cell>
          <cell r="G38">
            <v>1</v>
          </cell>
          <cell r="H38">
            <v>1</v>
          </cell>
          <cell r="I38">
            <v>1</v>
          </cell>
          <cell r="J38">
            <v>1</v>
          </cell>
          <cell r="K38">
            <v>1</v>
          </cell>
          <cell r="L38">
            <v>1</v>
          </cell>
          <cell r="M38" t="str">
            <v>No</v>
          </cell>
          <cell r="N38">
            <v>1</v>
          </cell>
          <cell r="O38">
            <v>1</v>
          </cell>
        </row>
        <row r="39">
          <cell r="B39">
            <v>75</v>
          </cell>
          <cell r="C39" t="str">
            <v>106-99-0</v>
          </cell>
          <cell r="D39" t="str">
            <v>1,3-Butadiene</v>
          </cell>
          <cell r="E39">
            <v>75</v>
          </cell>
          <cell r="F39" t="str">
            <v>No</v>
          </cell>
          <cell r="G39">
            <v>1</v>
          </cell>
          <cell r="H39">
            <v>1</v>
          </cell>
          <cell r="I39">
            <v>1</v>
          </cell>
          <cell r="J39">
            <v>1</v>
          </cell>
          <cell r="K39">
            <v>1</v>
          </cell>
          <cell r="L39">
            <v>1</v>
          </cell>
          <cell r="M39" t="str">
            <v>No</v>
          </cell>
          <cell r="N39">
            <v>1</v>
          </cell>
          <cell r="O39">
            <v>1</v>
          </cell>
        </row>
        <row r="40">
          <cell r="B40">
            <v>333</v>
          </cell>
          <cell r="C40" t="str">
            <v>78-93-3</v>
          </cell>
          <cell r="D40" t="str">
            <v>2-Butanone {methyl ethyl ketone (MEK)}</v>
          </cell>
          <cell r="E40">
            <v>333</v>
          </cell>
          <cell r="F40" t="str">
            <v>No</v>
          </cell>
          <cell r="G40">
            <v>1</v>
          </cell>
          <cell r="H40">
            <v>1</v>
          </cell>
          <cell r="I40">
            <v>1</v>
          </cell>
          <cell r="J40">
            <v>1</v>
          </cell>
          <cell r="K40">
            <v>1</v>
          </cell>
          <cell r="L40">
            <v>1</v>
          </cell>
          <cell r="M40" t="str">
            <v>No</v>
          </cell>
          <cell r="N40">
            <v>1</v>
          </cell>
          <cell r="O40">
            <v>1</v>
          </cell>
        </row>
        <row r="41">
          <cell r="B41">
            <v>76</v>
          </cell>
          <cell r="C41" t="str">
            <v>540-88-5</v>
          </cell>
          <cell r="D41" t="str">
            <v>t-Butyl acetate</v>
          </cell>
          <cell r="E41">
            <v>76</v>
          </cell>
          <cell r="F41" t="str">
            <v>No</v>
          </cell>
          <cell r="G41">
            <v>1</v>
          </cell>
          <cell r="H41">
            <v>1</v>
          </cell>
          <cell r="I41">
            <v>1</v>
          </cell>
          <cell r="J41">
            <v>1</v>
          </cell>
          <cell r="K41">
            <v>1</v>
          </cell>
          <cell r="L41">
            <v>1</v>
          </cell>
          <cell r="M41" t="str">
            <v>No</v>
          </cell>
          <cell r="N41">
            <v>1</v>
          </cell>
          <cell r="O41">
            <v>1</v>
          </cell>
        </row>
        <row r="42">
          <cell r="B42">
            <v>79</v>
          </cell>
          <cell r="C42" t="str">
            <v>78-92-2</v>
          </cell>
          <cell r="D42" t="str">
            <v>sec-Butyl alcohol</v>
          </cell>
          <cell r="E42">
            <v>79</v>
          </cell>
          <cell r="F42" t="str">
            <v>No</v>
          </cell>
          <cell r="G42">
            <v>1</v>
          </cell>
          <cell r="H42">
            <v>1</v>
          </cell>
          <cell r="I42">
            <v>1</v>
          </cell>
          <cell r="J42">
            <v>1</v>
          </cell>
          <cell r="K42">
            <v>1</v>
          </cell>
          <cell r="L42">
            <v>1</v>
          </cell>
          <cell r="M42" t="str">
            <v>No</v>
          </cell>
          <cell r="N42">
            <v>1</v>
          </cell>
          <cell r="O42">
            <v>1</v>
          </cell>
        </row>
        <row r="43">
          <cell r="B43">
            <v>80</v>
          </cell>
          <cell r="C43" t="str">
            <v>75-65-0</v>
          </cell>
          <cell r="D43" t="str">
            <v>tert-Butyl alcohol</v>
          </cell>
          <cell r="E43">
            <v>80</v>
          </cell>
          <cell r="F43" t="str">
            <v>No</v>
          </cell>
          <cell r="G43">
            <v>1</v>
          </cell>
          <cell r="H43">
            <v>1</v>
          </cell>
          <cell r="I43">
            <v>1</v>
          </cell>
          <cell r="J43">
            <v>1</v>
          </cell>
          <cell r="K43">
            <v>1</v>
          </cell>
          <cell r="L43">
            <v>1</v>
          </cell>
          <cell r="M43" t="str">
            <v>No</v>
          </cell>
          <cell r="N43">
            <v>1</v>
          </cell>
          <cell r="O43">
            <v>1</v>
          </cell>
        </row>
        <row r="44">
          <cell r="B44">
            <v>83</v>
          </cell>
          <cell r="C44" t="str">
            <v>7440-43-9</v>
          </cell>
          <cell r="D44" t="str">
            <v>Cadmium and compounds</v>
          </cell>
          <cell r="E44">
            <v>83</v>
          </cell>
          <cell r="F44" t="str">
            <v>Yes</v>
          </cell>
          <cell r="G44">
            <v>1</v>
          </cell>
          <cell r="H44">
            <v>6.2</v>
          </cell>
          <cell r="I44">
            <v>1</v>
          </cell>
          <cell r="J44">
            <v>12</v>
          </cell>
          <cell r="K44">
            <v>1</v>
          </cell>
          <cell r="L44">
            <v>2</v>
          </cell>
          <cell r="M44" t="str">
            <v>No</v>
          </cell>
          <cell r="N44">
            <v>1</v>
          </cell>
          <cell r="O44">
            <v>1</v>
          </cell>
        </row>
        <row r="45">
          <cell r="B45">
            <v>86</v>
          </cell>
          <cell r="C45" t="str">
            <v>105-60-2</v>
          </cell>
          <cell r="D45" t="str">
            <v>Caprolactam</v>
          </cell>
          <cell r="E45">
            <v>86</v>
          </cell>
          <cell r="F45" t="str">
            <v>No</v>
          </cell>
          <cell r="G45">
            <v>1</v>
          </cell>
          <cell r="H45">
            <v>1</v>
          </cell>
          <cell r="I45">
            <v>1</v>
          </cell>
          <cell r="J45">
            <v>1</v>
          </cell>
          <cell r="K45">
            <v>1</v>
          </cell>
          <cell r="L45">
            <v>1</v>
          </cell>
          <cell r="M45" t="str">
            <v>No</v>
          </cell>
          <cell r="N45">
            <v>1</v>
          </cell>
          <cell r="O45">
            <v>1</v>
          </cell>
        </row>
        <row r="46">
          <cell r="B46">
            <v>90</v>
          </cell>
          <cell r="C46" t="str">
            <v>75-15-0</v>
          </cell>
          <cell r="D46" t="str">
            <v>Carbon disulfide</v>
          </cell>
          <cell r="E46">
            <v>90</v>
          </cell>
          <cell r="F46" t="str">
            <v>No</v>
          </cell>
          <cell r="G46">
            <v>1</v>
          </cell>
          <cell r="H46">
            <v>1</v>
          </cell>
          <cell r="I46">
            <v>1</v>
          </cell>
          <cell r="J46">
            <v>1</v>
          </cell>
          <cell r="K46">
            <v>1</v>
          </cell>
          <cell r="L46">
            <v>1</v>
          </cell>
          <cell r="M46" t="str">
            <v>No</v>
          </cell>
          <cell r="N46">
            <v>1</v>
          </cell>
          <cell r="O46">
            <v>1</v>
          </cell>
        </row>
        <row r="47">
          <cell r="B47">
            <v>91</v>
          </cell>
          <cell r="C47" t="str">
            <v>56-23-5</v>
          </cell>
          <cell r="D47" t="str">
            <v>Carbon tetrachloride</v>
          </cell>
          <cell r="E47">
            <v>91</v>
          </cell>
          <cell r="F47" t="str">
            <v>No</v>
          </cell>
          <cell r="G47">
            <v>1</v>
          </cell>
          <cell r="H47">
            <v>1</v>
          </cell>
          <cell r="I47">
            <v>1</v>
          </cell>
          <cell r="J47">
            <v>1</v>
          </cell>
          <cell r="K47">
            <v>1</v>
          </cell>
          <cell r="L47">
            <v>1</v>
          </cell>
          <cell r="M47" t="str">
            <v>No</v>
          </cell>
          <cell r="N47">
            <v>1</v>
          </cell>
          <cell r="O47">
            <v>1</v>
          </cell>
        </row>
        <row r="48">
          <cell r="B48">
            <v>92</v>
          </cell>
          <cell r="C48" t="str">
            <v>463-58-1</v>
          </cell>
          <cell r="D48" t="str">
            <v>Carbonyl sulfide</v>
          </cell>
          <cell r="E48">
            <v>92</v>
          </cell>
          <cell r="F48" t="str">
            <v>No</v>
          </cell>
          <cell r="G48">
            <v>1</v>
          </cell>
          <cell r="H48">
            <v>1</v>
          </cell>
          <cell r="I48">
            <v>1</v>
          </cell>
          <cell r="J48">
            <v>1</v>
          </cell>
          <cell r="K48">
            <v>1</v>
          </cell>
          <cell r="L48">
            <v>1</v>
          </cell>
          <cell r="M48" t="str">
            <v>No</v>
          </cell>
          <cell r="N48">
            <v>1</v>
          </cell>
          <cell r="O48">
            <v>1</v>
          </cell>
        </row>
        <row r="49">
          <cell r="B49" t="str">
            <v>1006T</v>
          </cell>
          <cell r="C49" t="str">
            <v>1306-38-3</v>
          </cell>
          <cell r="D49" t="str">
            <v>Cerium oxide</v>
          </cell>
          <cell r="E49" t="str">
            <v>1006T</v>
          </cell>
          <cell r="F49" t="str">
            <v>No</v>
          </cell>
          <cell r="G49">
            <v>1</v>
          </cell>
          <cell r="H49">
            <v>1</v>
          </cell>
          <cell r="I49">
            <v>1</v>
          </cell>
          <cell r="J49">
            <v>1</v>
          </cell>
          <cell r="K49">
            <v>1</v>
          </cell>
          <cell r="L49">
            <v>1</v>
          </cell>
          <cell r="M49" t="str">
            <v>No</v>
          </cell>
          <cell r="N49">
            <v>1</v>
          </cell>
          <cell r="O49">
            <v>1</v>
          </cell>
        </row>
        <row r="50">
          <cell r="B50">
            <v>97</v>
          </cell>
          <cell r="C50" t="str">
            <v>57-74-9</v>
          </cell>
          <cell r="D50" t="str">
            <v>Chlordane</v>
          </cell>
          <cell r="E50">
            <v>97</v>
          </cell>
          <cell r="F50" t="str">
            <v>No</v>
          </cell>
          <cell r="G50">
            <v>1</v>
          </cell>
          <cell r="H50">
            <v>1</v>
          </cell>
          <cell r="I50">
            <v>1</v>
          </cell>
          <cell r="J50">
            <v>1</v>
          </cell>
          <cell r="K50">
            <v>1</v>
          </cell>
          <cell r="L50">
            <v>1</v>
          </cell>
          <cell r="M50" t="str">
            <v>No</v>
          </cell>
          <cell r="N50">
            <v>1</v>
          </cell>
          <cell r="O50">
            <v>1</v>
          </cell>
        </row>
        <row r="51">
          <cell r="B51">
            <v>98</v>
          </cell>
          <cell r="C51" t="str">
            <v>143-50-0</v>
          </cell>
          <cell r="D51" t="str">
            <v>Chlordecone</v>
          </cell>
          <cell r="E51">
            <v>98</v>
          </cell>
          <cell r="F51" t="str">
            <v>No</v>
          </cell>
          <cell r="G51">
            <v>1</v>
          </cell>
          <cell r="H51">
            <v>1</v>
          </cell>
          <cell r="I51">
            <v>1</v>
          </cell>
          <cell r="J51">
            <v>1</v>
          </cell>
          <cell r="K51">
            <v>1</v>
          </cell>
          <cell r="L51">
            <v>1</v>
          </cell>
          <cell r="M51" t="str">
            <v>No</v>
          </cell>
          <cell r="N51">
            <v>1</v>
          </cell>
          <cell r="O51">
            <v>1</v>
          </cell>
        </row>
        <row r="52">
          <cell r="B52">
            <v>100</v>
          </cell>
          <cell r="C52" t="str">
            <v>108171-26-2</v>
          </cell>
          <cell r="D52" t="str">
            <v>Chlorinated paraffins</v>
          </cell>
          <cell r="E52">
            <v>100</v>
          </cell>
          <cell r="F52" t="str">
            <v>No</v>
          </cell>
          <cell r="G52">
            <v>1</v>
          </cell>
          <cell r="H52">
            <v>1</v>
          </cell>
          <cell r="I52">
            <v>1</v>
          </cell>
          <cell r="J52">
            <v>1</v>
          </cell>
          <cell r="K52">
            <v>1</v>
          </cell>
          <cell r="L52">
            <v>1</v>
          </cell>
          <cell r="M52" t="str">
            <v>No</v>
          </cell>
          <cell r="N52">
            <v>1</v>
          </cell>
          <cell r="O52">
            <v>1</v>
          </cell>
        </row>
        <row r="53">
          <cell r="B53">
            <v>101</v>
          </cell>
          <cell r="C53" t="str">
            <v>7782-50-5</v>
          </cell>
          <cell r="D53" t="str">
            <v>Chlorine</v>
          </cell>
          <cell r="E53">
            <v>101</v>
          </cell>
          <cell r="F53" t="str">
            <v>No</v>
          </cell>
          <cell r="G53">
            <v>1</v>
          </cell>
          <cell r="H53">
            <v>1</v>
          </cell>
          <cell r="I53">
            <v>1</v>
          </cell>
          <cell r="J53">
            <v>1</v>
          </cell>
          <cell r="K53">
            <v>1</v>
          </cell>
          <cell r="L53">
            <v>1</v>
          </cell>
          <cell r="M53" t="str">
            <v>No</v>
          </cell>
          <cell r="N53">
            <v>1</v>
          </cell>
          <cell r="O53">
            <v>1</v>
          </cell>
        </row>
        <row r="54">
          <cell r="B54">
            <v>102</v>
          </cell>
          <cell r="C54" t="str">
            <v>10049-04-4</v>
          </cell>
          <cell r="D54" t="str">
            <v>Chlorine dioxide</v>
          </cell>
          <cell r="E54">
            <v>102</v>
          </cell>
          <cell r="F54" t="str">
            <v>No</v>
          </cell>
          <cell r="G54">
            <v>1</v>
          </cell>
          <cell r="H54">
            <v>1</v>
          </cell>
          <cell r="I54">
            <v>1</v>
          </cell>
          <cell r="J54">
            <v>1</v>
          </cell>
          <cell r="K54">
            <v>1</v>
          </cell>
          <cell r="L54">
            <v>1</v>
          </cell>
          <cell r="M54" t="str">
            <v>No</v>
          </cell>
          <cell r="N54">
            <v>1</v>
          </cell>
          <cell r="O54">
            <v>1</v>
          </cell>
        </row>
        <row r="55">
          <cell r="B55">
            <v>104</v>
          </cell>
          <cell r="C55" t="str">
            <v>532-27-4</v>
          </cell>
          <cell r="D55" t="str">
            <v>2-Chloroacetophenone</v>
          </cell>
          <cell r="E55">
            <v>104</v>
          </cell>
          <cell r="F55" t="str">
            <v>No</v>
          </cell>
          <cell r="G55">
            <v>1</v>
          </cell>
          <cell r="H55">
            <v>1</v>
          </cell>
          <cell r="I55">
            <v>1</v>
          </cell>
          <cell r="J55">
            <v>1</v>
          </cell>
          <cell r="K55">
            <v>1</v>
          </cell>
          <cell r="L55">
            <v>1</v>
          </cell>
          <cell r="M55" t="str">
            <v>No</v>
          </cell>
          <cell r="N55">
            <v>1</v>
          </cell>
          <cell r="O55">
            <v>1</v>
          </cell>
        </row>
        <row r="56">
          <cell r="B56">
            <v>108</v>
          </cell>
          <cell r="C56" t="str">
            <v>108-90-7</v>
          </cell>
          <cell r="D56" t="str">
            <v>Chlorobenzene</v>
          </cell>
          <cell r="E56">
            <v>108</v>
          </cell>
          <cell r="F56" t="str">
            <v>No</v>
          </cell>
          <cell r="G56">
            <v>1</v>
          </cell>
          <cell r="H56">
            <v>1</v>
          </cell>
          <cell r="I56">
            <v>1</v>
          </cell>
          <cell r="J56">
            <v>1</v>
          </cell>
          <cell r="K56">
            <v>1</v>
          </cell>
          <cell r="L56">
            <v>1</v>
          </cell>
          <cell r="M56" t="str">
            <v>No</v>
          </cell>
          <cell r="N56">
            <v>1</v>
          </cell>
          <cell r="O56">
            <v>1</v>
          </cell>
        </row>
        <row r="57">
          <cell r="B57" t="str">
            <v>1007T</v>
          </cell>
          <cell r="C57" t="str">
            <v>98-56-6</v>
          </cell>
          <cell r="D57" t="str">
            <v>4-Chlorobenzotrifluoride (PCBTF)</v>
          </cell>
          <cell r="E57" t="str">
            <v>1007T</v>
          </cell>
          <cell r="F57" t="str">
            <v>No</v>
          </cell>
          <cell r="G57">
            <v>1</v>
          </cell>
          <cell r="H57">
            <v>1</v>
          </cell>
          <cell r="I57">
            <v>1</v>
          </cell>
          <cell r="J57">
            <v>1</v>
          </cell>
          <cell r="K57">
            <v>1</v>
          </cell>
          <cell r="L57">
            <v>1</v>
          </cell>
          <cell r="M57" t="str">
            <v>No</v>
          </cell>
          <cell r="N57">
            <v>1</v>
          </cell>
          <cell r="O57">
            <v>1</v>
          </cell>
        </row>
        <row r="58">
          <cell r="B58">
            <v>117</v>
          </cell>
          <cell r="C58" t="str">
            <v>75-68-3</v>
          </cell>
          <cell r="D58" t="str">
            <v>1-Chloro-1,1-difluoroethane</v>
          </cell>
          <cell r="E58">
            <v>117</v>
          </cell>
          <cell r="F58" t="str">
            <v>No</v>
          </cell>
          <cell r="G58">
            <v>1</v>
          </cell>
          <cell r="H58">
            <v>1</v>
          </cell>
          <cell r="I58">
            <v>1</v>
          </cell>
          <cell r="J58">
            <v>1</v>
          </cell>
          <cell r="K58">
            <v>1</v>
          </cell>
          <cell r="L58">
            <v>1</v>
          </cell>
          <cell r="M58" t="str">
            <v>No</v>
          </cell>
          <cell r="N58">
            <v>1</v>
          </cell>
          <cell r="O58">
            <v>1</v>
          </cell>
        </row>
        <row r="59">
          <cell r="B59">
            <v>230</v>
          </cell>
          <cell r="C59" t="str">
            <v>75-00-3</v>
          </cell>
          <cell r="D59" t="str">
            <v>Chloroethane {ethyl chloride}</v>
          </cell>
          <cell r="E59">
            <v>230</v>
          </cell>
          <cell r="F59" t="str">
            <v>No</v>
          </cell>
          <cell r="G59">
            <v>1</v>
          </cell>
          <cell r="H59">
            <v>1</v>
          </cell>
          <cell r="I59">
            <v>1</v>
          </cell>
          <cell r="J59">
            <v>1</v>
          </cell>
          <cell r="K59">
            <v>1</v>
          </cell>
          <cell r="L59">
            <v>1</v>
          </cell>
          <cell r="M59" t="str">
            <v>No</v>
          </cell>
          <cell r="N59">
            <v>1</v>
          </cell>
          <cell r="O59">
            <v>1</v>
          </cell>
        </row>
        <row r="60">
          <cell r="B60">
            <v>63</v>
          </cell>
          <cell r="C60" t="str">
            <v>111-44-4</v>
          </cell>
          <cell r="D60" t="str">
            <v>bis(2-Chloroethyl) ether (BCEE)</v>
          </cell>
          <cell r="E60">
            <v>63</v>
          </cell>
          <cell r="F60" t="str">
            <v>No</v>
          </cell>
          <cell r="G60">
            <v>1</v>
          </cell>
          <cell r="H60">
            <v>1</v>
          </cell>
          <cell r="I60">
            <v>1</v>
          </cell>
          <cell r="J60">
            <v>1</v>
          </cell>
          <cell r="K60">
            <v>1</v>
          </cell>
          <cell r="L60">
            <v>1</v>
          </cell>
          <cell r="M60" t="str">
            <v>No</v>
          </cell>
          <cell r="N60">
            <v>1</v>
          </cell>
          <cell r="O60">
            <v>1</v>
          </cell>
        </row>
        <row r="61">
          <cell r="B61">
            <v>118</v>
          </cell>
          <cell r="C61" t="str">
            <v>67-66-3</v>
          </cell>
          <cell r="D61" t="str">
            <v>Chloroform</v>
          </cell>
          <cell r="E61">
            <v>118</v>
          </cell>
          <cell r="F61" t="str">
            <v>No</v>
          </cell>
          <cell r="G61">
            <v>1</v>
          </cell>
          <cell r="H61">
            <v>1</v>
          </cell>
          <cell r="I61">
            <v>1</v>
          </cell>
          <cell r="J61">
            <v>1</v>
          </cell>
          <cell r="K61">
            <v>1</v>
          </cell>
          <cell r="L61">
            <v>1</v>
          </cell>
          <cell r="M61" t="str">
            <v>No</v>
          </cell>
          <cell r="N61">
            <v>1</v>
          </cell>
          <cell r="O61">
            <v>1</v>
          </cell>
        </row>
        <row r="62">
          <cell r="B62">
            <v>325</v>
          </cell>
          <cell r="C62" t="str">
            <v>74-87-3</v>
          </cell>
          <cell r="D62" t="str">
            <v>Chloromethane {methyl chloride}</v>
          </cell>
          <cell r="E62">
            <v>325</v>
          </cell>
          <cell r="F62" t="str">
            <v>No</v>
          </cell>
          <cell r="G62">
            <v>1</v>
          </cell>
          <cell r="H62">
            <v>1</v>
          </cell>
          <cell r="I62">
            <v>1</v>
          </cell>
          <cell r="J62">
            <v>1</v>
          </cell>
          <cell r="K62">
            <v>1</v>
          </cell>
          <cell r="L62">
            <v>1</v>
          </cell>
          <cell r="M62" t="str">
            <v>No</v>
          </cell>
          <cell r="N62">
            <v>1</v>
          </cell>
          <cell r="O62">
            <v>1</v>
          </cell>
        </row>
        <row r="63">
          <cell r="B63">
            <v>64</v>
          </cell>
          <cell r="C63" t="str">
            <v>542-88-1</v>
          </cell>
          <cell r="D63" t="str">
            <v>bis(Chloromethyl) ether</v>
          </cell>
          <cell r="E63">
            <v>64</v>
          </cell>
          <cell r="F63" t="str">
            <v>No</v>
          </cell>
          <cell r="G63">
            <v>1</v>
          </cell>
          <cell r="H63">
            <v>1</v>
          </cell>
          <cell r="I63">
            <v>1</v>
          </cell>
          <cell r="J63">
            <v>1</v>
          </cell>
          <cell r="K63">
            <v>1</v>
          </cell>
          <cell r="L63">
            <v>1</v>
          </cell>
          <cell r="M63" t="str">
            <v>No</v>
          </cell>
          <cell r="N63">
            <v>1</v>
          </cell>
          <cell r="O63">
            <v>1</v>
          </cell>
        </row>
        <row r="64">
          <cell r="B64" t="str">
            <v>1008T</v>
          </cell>
          <cell r="C64" t="str">
            <v>100-00-5</v>
          </cell>
          <cell r="D64" t="str">
            <v>1-Chloro-4-nitrobenzene {p-chloronitrobenzene}</v>
          </cell>
          <cell r="E64" t="str">
            <v>1008T</v>
          </cell>
          <cell r="F64" t="str">
            <v>No</v>
          </cell>
          <cell r="G64">
            <v>1</v>
          </cell>
          <cell r="H64">
            <v>1</v>
          </cell>
          <cell r="I64">
            <v>1</v>
          </cell>
          <cell r="J64">
            <v>1</v>
          </cell>
          <cell r="K64">
            <v>1</v>
          </cell>
          <cell r="L64">
            <v>1</v>
          </cell>
          <cell r="M64" t="str">
            <v>No</v>
          </cell>
          <cell r="N64">
            <v>1</v>
          </cell>
          <cell r="O64">
            <v>1</v>
          </cell>
        </row>
        <row r="65">
          <cell r="B65">
            <v>129</v>
          </cell>
          <cell r="C65" t="str">
            <v>95-83-0</v>
          </cell>
          <cell r="D65" t="str">
            <v>4-Chloro-o-phenylenediamine</v>
          </cell>
          <cell r="E65">
            <v>129</v>
          </cell>
          <cell r="F65" t="str">
            <v>No</v>
          </cell>
          <cell r="G65">
            <v>1</v>
          </cell>
          <cell r="H65">
            <v>1</v>
          </cell>
          <cell r="I65">
            <v>1</v>
          </cell>
          <cell r="J65">
            <v>1</v>
          </cell>
          <cell r="K65">
            <v>1</v>
          </cell>
          <cell r="L65">
            <v>1</v>
          </cell>
          <cell r="M65" t="str">
            <v>No</v>
          </cell>
          <cell r="N65">
            <v>1</v>
          </cell>
          <cell r="O65">
            <v>1</v>
          </cell>
        </row>
        <row r="66">
          <cell r="B66">
            <v>130</v>
          </cell>
          <cell r="C66" t="str">
            <v>76-06-2</v>
          </cell>
          <cell r="D66" t="str">
            <v>Chloropicrin</v>
          </cell>
          <cell r="E66">
            <v>130</v>
          </cell>
          <cell r="F66" t="str">
            <v>No</v>
          </cell>
          <cell r="G66">
            <v>1</v>
          </cell>
          <cell r="H66">
            <v>1</v>
          </cell>
          <cell r="I66">
            <v>1</v>
          </cell>
          <cell r="J66">
            <v>1</v>
          </cell>
          <cell r="K66">
            <v>1</v>
          </cell>
          <cell r="L66">
            <v>1</v>
          </cell>
          <cell r="M66" t="str">
            <v>No</v>
          </cell>
          <cell r="N66">
            <v>1</v>
          </cell>
          <cell r="O66">
            <v>1</v>
          </cell>
        </row>
        <row r="67">
          <cell r="B67">
            <v>131</v>
          </cell>
          <cell r="C67" t="str">
            <v>126-99-8</v>
          </cell>
          <cell r="D67" t="str">
            <v>Chloroprene</v>
          </cell>
          <cell r="E67">
            <v>131</v>
          </cell>
          <cell r="F67" t="str">
            <v>No</v>
          </cell>
          <cell r="G67">
            <v>1</v>
          </cell>
          <cell r="H67">
            <v>1</v>
          </cell>
          <cell r="I67">
            <v>1</v>
          </cell>
          <cell r="J67">
            <v>1</v>
          </cell>
          <cell r="K67">
            <v>1</v>
          </cell>
          <cell r="L67">
            <v>1</v>
          </cell>
          <cell r="M67" t="str">
            <v>No</v>
          </cell>
          <cell r="N67">
            <v>1</v>
          </cell>
          <cell r="O67">
            <v>1</v>
          </cell>
        </row>
        <row r="68">
          <cell r="B68">
            <v>133</v>
          </cell>
          <cell r="C68" t="str">
            <v>95-69-2</v>
          </cell>
          <cell r="D68" t="str">
            <v>p-Chloro-o-toluidine</v>
          </cell>
          <cell r="E68">
            <v>133</v>
          </cell>
          <cell r="F68" t="str">
            <v>No</v>
          </cell>
          <cell r="G68">
            <v>1</v>
          </cell>
          <cell r="H68">
            <v>1</v>
          </cell>
          <cell r="I68">
            <v>1</v>
          </cell>
          <cell r="J68">
            <v>1</v>
          </cell>
          <cell r="K68">
            <v>1</v>
          </cell>
          <cell r="L68">
            <v>1</v>
          </cell>
          <cell r="M68" t="str">
            <v>No</v>
          </cell>
          <cell r="N68">
            <v>1</v>
          </cell>
          <cell r="O68">
            <v>1</v>
          </cell>
        </row>
        <row r="69">
          <cell r="B69" t="str">
            <v>1033T</v>
          </cell>
          <cell r="C69" t="str">
            <v>16065-83-1</v>
          </cell>
          <cell r="D69" t="str">
            <v>Chromium, trivalent and compounds (insoluble particulate)</v>
          </cell>
          <cell r="E69" t="str">
            <v>1033T</v>
          </cell>
          <cell r="F69" t="str">
            <v>Yes</v>
          </cell>
          <cell r="G69">
            <v>1</v>
          </cell>
          <cell r="H69">
            <v>1</v>
          </cell>
          <cell r="I69">
            <v>1</v>
          </cell>
          <cell r="J69">
            <v>1.1000000000000001</v>
          </cell>
          <cell r="K69">
            <v>1</v>
          </cell>
          <cell r="L69">
            <v>1</v>
          </cell>
          <cell r="M69" t="str">
            <v>No</v>
          </cell>
          <cell r="N69">
            <v>1</v>
          </cell>
          <cell r="O69">
            <v>1</v>
          </cell>
        </row>
        <row r="70">
          <cell r="B70" t="str">
            <v>1034T</v>
          </cell>
          <cell r="C70" t="str">
            <v>1034T</v>
          </cell>
          <cell r="D70" t="str">
            <v>Chromium, trivalent and compounds (soluble)</v>
          </cell>
          <cell r="E70" t="str">
            <v>1034T</v>
          </cell>
          <cell r="F70" t="str">
            <v>No</v>
          </cell>
          <cell r="G70">
            <v>1</v>
          </cell>
          <cell r="H70">
            <v>1</v>
          </cell>
          <cell r="I70">
            <v>1</v>
          </cell>
          <cell r="J70">
            <v>1</v>
          </cell>
          <cell r="K70">
            <v>1</v>
          </cell>
          <cell r="L70">
            <v>1</v>
          </cell>
          <cell r="M70" t="str">
            <v>No</v>
          </cell>
          <cell r="N70">
            <v>1</v>
          </cell>
          <cell r="O70">
            <v>1</v>
          </cell>
        </row>
        <row r="71">
          <cell r="B71">
            <v>140</v>
          </cell>
          <cell r="C71" t="str">
            <v>7738-94-5</v>
          </cell>
          <cell r="D71" t="str">
            <v>Chromic(VI) acid, including chromic acid aerosol mist and chromium trioxide</v>
          </cell>
          <cell r="E71">
            <v>140</v>
          </cell>
          <cell r="F71" t="str">
            <v>No</v>
          </cell>
          <cell r="G71">
            <v>1</v>
          </cell>
          <cell r="H71">
            <v>1</v>
          </cell>
          <cell r="I71">
            <v>1</v>
          </cell>
          <cell r="J71">
            <v>1</v>
          </cell>
          <cell r="K71">
            <v>1</v>
          </cell>
          <cell r="L71">
            <v>1</v>
          </cell>
          <cell r="M71" t="str">
            <v>Yes</v>
          </cell>
          <cell r="N71">
            <v>1.7</v>
          </cell>
          <cell r="O71">
            <v>4.2</v>
          </cell>
        </row>
        <row r="72">
          <cell r="B72">
            <v>136</v>
          </cell>
          <cell r="C72" t="str">
            <v>18540-29-9</v>
          </cell>
          <cell r="D72" t="str">
            <v>Chromium VI, chromate and dichromate particulate</v>
          </cell>
          <cell r="E72">
            <v>136</v>
          </cell>
          <cell r="F72" t="str">
            <v>Yes</v>
          </cell>
          <cell r="G72">
            <v>3.7</v>
          </cell>
          <cell r="H72">
            <v>16</v>
          </cell>
          <cell r="I72">
            <v>1.8</v>
          </cell>
          <cell r="J72">
            <v>4.7</v>
          </cell>
          <cell r="K72">
            <v>1.1000000000000001</v>
          </cell>
          <cell r="L72">
            <v>1.4</v>
          </cell>
          <cell r="M72" t="str">
            <v>In MPAF</v>
          </cell>
          <cell r="N72">
            <v>1</v>
          </cell>
          <cell r="O72">
            <v>1</v>
          </cell>
          <cell r="P72" t="str">
            <v>Residential ELAF = 1.7 and Non-residential ELAF = 4.2 were incorporated into MPAF</v>
          </cell>
        </row>
        <row r="73">
          <cell r="B73">
            <v>146</v>
          </cell>
          <cell r="C73" t="str">
            <v>7440-48-4</v>
          </cell>
          <cell r="D73" t="str">
            <v>Cobalt and compounds (insoluble particulate)</v>
          </cell>
          <cell r="E73">
            <v>146</v>
          </cell>
          <cell r="F73" t="str">
            <v>Yes</v>
          </cell>
          <cell r="G73">
            <v>1</v>
          </cell>
          <cell r="H73">
            <v>9.6</v>
          </cell>
          <cell r="I73">
            <v>1</v>
          </cell>
          <cell r="J73">
            <v>39</v>
          </cell>
          <cell r="K73">
            <v>1</v>
          </cell>
          <cell r="L73">
            <v>4.9000000000000004</v>
          </cell>
          <cell r="M73" t="str">
            <v>No</v>
          </cell>
          <cell r="N73">
            <v>1</v>
          </cell>
          <cell r="O73">
            <v>1</v>
          </cell>
        </row>
        <row r="74">
          <cell r="B74" t="str">
            <v>1011T</v>
          </cell>
          <cell r="C74" t="str">
            <v>1011T</v>
          </cell>
          <cell r="D74" t="str">
            <v>Cobalt and compounds (soluble)</v>
          </cell>
          <cell r="E74" t="str">
            <v>1011T</v>
          </cell>
          <cell r="F74" t="str">
            <v>Yes</v>
          </cell>
          <cell r="G74">
            <v>1</v>
          </cell>
          <cell r="H74">
            <v>12</v>
          </cell>
          <cell r="I74">
            <v>1</v>
          </cell>
          <cell r="J74">
            <v>39</v>
          </cell>
          <cell r="K74">
            <v>1</v>
          </cell>
          <cell r="L74">
            <v>4.9000000000000004</v>
          </cell>
          <cell r="M74" t="str">
            <v>No</v>
          </cell>
          <cell r="N74">
            <v>1</v>
          </cell>
          <cell r="O74">
            <v>1</v>
          </cell>
        </row>
        <row r="75">
          <cell r="B75">
            <v>148</v>
          </cell>
          <cell r="C75">
            <v>148</v>
          </cell>
          <cell r="D75" t="str">
            <v>Coke oven emissions</v>
          </cell>
          <cell r="E75">
            <v>148</v>
          </cell>
          <cell r="F75" t="str">
            <v>No</v>
          </cell>
          <cell r="G75">
            <v>1</v>
          </cell>
          <cell r="H75">
            <v>1</v>
          </cell>
          <cell r="I75">
            <v>1</v>
          </cell>
          <cell r="J75">
            <v>1</v>
          </cell>
          <cell r="K75">
            <v>1</v>
          </cell>
          <cell r="L75">
            <v>1</v>
          </cell>
          <cell r="M75" t="str">
            <v>Yes</v>
          </cell>
          <cell r="N75">
            <v>1.7</v>
          </cell>
          <cell r="O75">
            <v>4.2</v>
          </cell>
        </row>
        <row r="76">
          <cell r="B76">
            <v>149</v>
          </cell>
          <cell r="C76" t="str">
            <v>7440-50-8</v>
          </cell>
          <cell r="D76" t="str">
            <v>Copper and compounds</v>
          </cell>
          <cell r="E76">
            <v>149</v>
          </cell>
          <cell r="F76" t="str">
            <v>No</v>
          </cell>
          <cell r="G76">
            <v>1</v>
          </cell>
          <cell r="H76">
            <v>1</v>
          </cell>
          <cell r="I76">
            <v>1</v>
          </cell>
          <cell r="J76">
            <v>1</v>
          </cell>
          <cell r="K76">
            <v>1</v>
          </cell>
          <cell r="L76">
            <v>1</v>
          </cell>
          <cell r="M76" t="str">
            <v>No</v>
          </cell>
          <cell r="N76">
            <v>1</v>
          </cell>
          <cell r="O76">
            <v>1</v>
          </cell>
        </row>
        <row r="77">
          <cell r="B77">
            <v>151</v>
          </cell>
          <cell r="C77" t="str">
            <v>120-71-8</v>
          </cell>
          <cell r="D77" t="str">
            <v>p-Cresidine</v>
          </cell>
          <cell r="E77">
            <v>151</v>
          </cell>
          <cell r="F77" t="str">
            <v>No</v>
          </cell>
          <cell r="G77">
            <v>1</v>
          </cell>
          <cell r="H77">
            <v>1</v>
          </cell>
          <cell r="I77">
            <v>1</v>
          </cell>
          <cell r="J77">
            <v>1</v>
          </cell>
          <cell r="K77">
            <v>1</v>
          </cell>
          <cell r="L77">
            <v>1</v>
          </cell>
          <cell r="M77" t="str">
            <v>No</v>
          </cell>
          <cell r="N77">
            <v>1</v>
          </cell>
          <cell r="O77">
            <v>1</v>
          </cell>
        </row>
        <row r="78">
          <cell r="B78">
            <v>152</v>
          </cell>
          <cell r="C78" t="str">
            <v>1319-77-3</v>
          </cell>
          <cell r="D78" t="str">
            <v>Cresols (mixture), including m-cresol, o-cresol, p-cresol</v>
          </cell>
          <cell r="E78">
            <v>152</v>
          </cell>
          <cell r="F78" t="str">
            <v>No</v>
          </cell>
          <cell r="G78">
            <v>1</v>
          </cell>
          <cell r="H78">
            <v>1</v>
          </cell>
          <cell r="I78">
            <v>1</v>
          </cell>
          <cell r="J78">
            <v>1</v>
          </cell>
          <cell r="K78">
            <v>1</v>
          </cell>
          <cell r="L78">
            <v>1</v>
          </cell>
          <cell r="M78" t="str">
            <v>No</v>
          </cell>
          <cell r="N78">
            <v>1</v>
          </cell>
          <cell r="O78">
            <v>1</v>
          </cell>
        </row>
        <row r="79">
          <cell r="B79">
            <v>156</v>
          </cell>
          <cell r="C79" t="str">
            <v>4170-30-3</v>
          </cell>
          <cell r="D79" t="str">
            <v>Crotonaldehyde</v>
          </cell>
          <cell r="E79">
            <v>156</v>
          </cell>
          <cell r="F79" t="str">
            <v>No</v>
          </cell>
          <cell r="G79">
            <v>1</v>
          </cell>
          <cell r="H79">
            <v>1</v>
          </cell>
          <cell r="I79">
            <v>1</v>
          </cell>
          <cell r="J79">
            <v>1</v>
          </cell>
          <cell r="K79">
            <v>1</v>
          </cell>
          <cell r="L79">
            <v>1</v>
          </cell>
          <cell r="M79" t="str">
            <v>No</v>
          </cell>
          <cell r="N79">
            <v>1</v>
          </cell>
          <cell r="O79">
            <v>1</v>
          </cell>
        </row>
        <row r="80">
          <cell r="B80">
            <v>159</v>
          </cell>
          <cell r="C80" t="str">
            <v>135-20-6</v>
          </cell>
          <cell r="D80" t="str">
            <v>Cupferron</v>
          </cell>
          <cell r="E80">
            <v>159</v>
          </cell>
          <cell r="F80" t="str">
            <v>No</v>
          </cell>
          <cell r="G80">
            <v>1</v>
          </cell>
          <cell r="H80">
            <v>1</v>
          </cell>
          <cell r="I80">
            <v>1</v>
          </cell>
          <cell r="J80">
            <v>1</v>
          </cell>
          <cell r="K80">
            <v>1</v>
          </cell>
          <cell r="L80">
            <v>1</v>
          </cell>
          <cell r="M80" t="str">
            <v>No</v>
          </cell>
          <cell r="N80">
            <v>1</v>
          </cell>
          <cell r="O80">
            <v>1</v>
          </cell>
        </row>
        <row r="81">
          <cell r="B81">
            <v>161</v>
          </cell>
          <cell r="C81" t="str">
            <v>57-12-5</v>
          </cell>
          <cell r="D81" t="str">
            <v>Cyanide and inorganic compounds</v>
          </cell>
          <cell r="E81">
            <v>161</v>
          </cell>
          <cell r="F81" t="str">
            <v>No</v>
          </cell>
          <cell r="G81">
            <v>1</v>
          </cell>
          <cell r="H81">
            <v>1</v>
          </cell>
          <cell r="I81">
            <v>1</v>
          </cell>
          <cell r="J81">
            <v>1</v>
          </cell>
          <cell r="K81">
            <v>1</v>
          </cell>
          <cell r="L81">
            <v>1</v>
          </cell>
          <cell r="M81" t="str">
            <v>No</v>
          </cell>
          <cell r="N81">
            <v>1</v>
          </cell>
          <cell r="O81">
            <v>1</v>
          </cell>
        </row>
        <row r="82">
          <cell r="B82">
            <v>162</v>
          </cell>
          <cell r="C82" t="str">
            <v>110-82-7</v>
          </cell>
          <cell r="D82" t="str">
            <v>Cyclohexane</v>
          </cell>
          <cell r="E82">
            <v>162</v>
          </cell>
          <cell r="F82" t="str">
            <v>No</v>
          </cell>
          <cell r="G82">
            <v>1</v>
          </cell>
          <cell r="H82">
            <v>1</v>
          </cell>
          <cell r="I82">
            <v>1</v>
          </cell>
          <cell r="J82">
            <v>1</v>
          </cell>
          <cell r="K82">
            <v>1</v>
          </cell>
          <cell r="L82">
            <v>1</v>
          </cell>
          <cell r="M82" t="str">
            <v>No</v>
          </cell>
          <cell r="N82">
            <v>1</v>
          </cell>
          <cell r="O82">
            <v>1</v>
          </cell>
        </row>
        <row r="83">
          <cell r="B83" t="str">
            <v>1013T</v>
          </cell>
          <cell r="C83" t="str">
            <v>108-94-1</v>
          </cell>
          <cell r="D83" t="str">
            <v>Cyclohexanone</v>
          </cell>
          <cell r="E83" t="str">
            <v>1013T</v>
          </cell>
          <cell r="F83" t="str">
            <v>No</v>
          </cell>
          <cell r="G83">
            <v>1</v>
          </cell>
          <cell r="H83">
            <v>1</v>
          </cell>
          <cell r="I83">
            <v>1</v>
          </cell>
          <cell r="J83">
            <v>1</v>
          </cell>
          <cell r="K83">
            <v>1</v>
          </cell>
          <cell r="L83">
            <v>1</v>
          </cell>
          <cell r="M83" t="str">
            <v>No</v>
          </cell>
          <cell r="N83">
            <v>1</v>
          </cell>
          <cell r="O83">
            <v>1</v>
          </cell>
        </row>
        <row r="84">
          <cell r="B84">
            <v>170</v>
          </cell>
          <cell r="C84" t="str">
            <v>72-54-8</v>
          </cell>
          <cell r="D84" t="str">
            <v>4,4'-DDD {4,4'-dichlorodiphenyldichloroethane}</v>
          </cell>
          <cell r="E84">
            <v>170</v>
          </cell>
          <cell r="F84" t="str">
            <v>No</v>
          </cell>
          <cell r="G84">
            <v>1</v>
          </cell>
          <cell r="H84">
            <v>1</v>
          </cell>
          <cell r="I84">
            <v>1</v>
          </cell>
          <cell r="J84">
            <v>1</v>
          </cell>
          <cell r="K84">
            <v>1</v>
          </cell>
          <cell r="L84">
            <v>1</v>
          </cell>
          <cell r="M84" t="str">
            <v>No</v>
          </cell>
          <cell r="N84">
            <v>1</v>
          </cell>
          <cell r="O84">
            <v>1</v>
          </cell>
        </row>
        <row r="85">
          <cell r="B85">
            <v>173</v>
          </cell>
          <cell r="C85" t="str">
            <v>72-55-9</v>
          </cell>
          <cell r="D85" t="str">
            <v>4,4'-DDE {4,4'-dichlorodiphenyldichloroethene}</v>
          </cell>
          <cell r="E85">
            <v>173</v>
          </cell>
          <cell r="F85" t="str">
            <v>No</v>
          </cell>
          <cell r="G85">
            <v>1</v>
          </cell>
          <cell r="H85">
            <v>1</v>
          </cell>
          <cell r="I85">
            <v>1</v>
          </cell>
          <cell r="J85">
            <v>1</v>
          </cell>
          <cell r="K85">
            <v>1</v>
          </cell>
          <cell r="L85">
            <v>1</v>
          </cell>
          <cell r="M85" t="str">
            <v>No</v>
          </cell>
          <cell r="N85">
            <v>1</v>
          </cell>
          <cell r="O85">
            <v>1</v>
          </cell>
        </row>
        <row r="86">
          <cell r="B86">
            <v>175</v>
          </cell>
          <cell r="C86" t="str">
            <v>50-29-3</v>
          </cell>
          <cell r="D86" t="str">
            <v>4,4’-DDT {4,4’-dichlorodiphenyltrichloroethane}</v>
          </cell>
          <cell r="E86">
            <v>175</v>
          </cell>
          <cell r="F86" t="str">
            <v>No</v>
          </cell>
          <cell r="G86">
            <v>1</v>
          </cell>
          <cell r="H86">
            <v>1</v>
          </cell>
          <cell r="I86">
            <v>1</v>
          </cell>
          <cell r="J86">
            <v>1</v>
          </cell>
          <cell r="K86">
            <v>1</v>
          </cell>
          <cell r="L86">
            <v>1</v>
          </cell>
          <cell r="M86" t="str">
            <v>No</v>
          </cell>
          <cell r="N86">
            <v>1</v>
          </cell>
          <cell r="O86">
            <v>1</v>
          </cell>
        </row>
        <row r="87">
          <cell r="B87">
            <v>183</v>
          </cell>
          <cell r="C87" t="str">
            <v>615-05-4</v>
          </cell>
          <cell r="D87" t="str">
            <v>2,4-Diaminoanisole</v>
          </cell>
          <cell r="E87">
            <v>183</v>
          </cell>
          <cell r="F87" t="str">
            <v>No</v>
          </cell>
          <cell r="G87">
            <v>1</v>
          </cell>
          <cell r="H87">
            <v>1</v>
          </cell>
          <cell r="I87">
            <v>1</v>
          </cell>
          <cell r="J87">
            <v>1</v>
          </cell>
          <cell r="K87">
            <v>1</v>
          </cell>
          <cell r="L87">
            <v>1</v>
          </cell>
          <cell r="M87" t="str">
            <v>No</v>
          </cell>
          <cell r="N87">
            <v>1</v>
          </cell>
          <cell r="O87">
            <v>1</v>
          </cell>
        </row>
        <row r="88">
          <cell r="B88">
            <v>184</v>
          </cell>
          <cell r="C88" t="str">
            <v>95-80-7</v>
          </cell>
          <cell r="D88" t="str">
            <v>2,4-Diaminotoluene {2,4-toluene diamine}</v>
          </cell>
          <cell r="E88">
            <v>184</v>
          </cell>
          <cell r="F88" t="str">
            <v>No</v>
          </cell>
          <cell r="G88">
            <v>1</v>
          </cell>
          <cell r="H88">
            <v>1</v>
          </cell>
          <cell r="I88">
            <v>1</v>
          </cell>
          <cell r="J88">
            <v>1</v>
          </cell>
          <cell r="K88">
            <v>1</v>
          </cell>
          <cell r="L88">
            <v>1</v>
          </cell>
          <cell r="M88" t="str">
            <v>No</v>
          </cell>
          <cell r="N88">
            <v>1</v>
          </cell>
          <cell r="O88">
            <v>1</v>
          </cell>
        </row>
        <row r="89">
          <cell r="B89">
            <v>186</v>
          </cell>
          <cell r="C89" t="str">
            <v>333-41-5</v>
          </cell>
          <cell r="D89" t="str">
            <v>Diazinon</v>
          </cell>
          <cell r="E89">
            <v>186</v>
          </cell>
          <cell r="F89" t="str">
            <v>No</v>
          </cell>
          <cell r="G89">
            <v>1</v>
          </cell>
          <cell r="H89">
            <v>1</v>
          </cell>
          <cell r="I89">
            <v>1</v>
          </cell>
          <cell r="J89">
            <v>1</v>
          </cell>
          <cell r="K89">
            <v>1</v>
          </cell>
          <cell r="L89">
            <v>1</v>
          </cell>
          <cell r="M89" t="str">
            <v>No</v>
          </cell>
          <cell r="N89">
            <v>1</v>
          </cell>
          <cell r="O89">
            <v>1</v>
          </cell>
        </row>
        <row r="90">
          <cell r="B90">
            <v>190</v>
          </cell>
          <cell r="C90" t="str">
            <v>96-12-8</v>
          </cell>
          <cell r="D90" t="str">
            <v>1,2-Dibromo-3-chloropropane (DBCP)</v>
          </cell>
          <cell r="E90">
            <v>190</v>
          </cell>
          <cell r="F90" t="str">
            <v>No</v>
          </cell>
          <cell r="G90">
            <v>1</v>
          </cell>
          <cell r="H90">
            <v>1</v>
          </cell>
          <cell r="I90">
            <v>1</v>
          </cell>
          <cell r="J90">
            <v>1</v>
          </cell>
          <cell r="K90">
            <v>1</v>
          </cell>
          <cell r="L90">
            <v>1</v>
          </cell>
          <cell r="M90" t="str">
            <v>Yes</v>
          </cell>
          <cell r="N90">
            <v>1.7</v>
          </cell>
          <cell r="O90">
            <v>4.2</v>
          </cell>
        </row>
        <row r="91">
          <cell r="B91">
            <v>112</v>
          </cell>
          <cell r="C91" t="str">
            <v>106-46-7</v>
          </cell>
          <cell r="D91" t="str">
            <v>1,4-dichlorobenzene {p-Dichlorobenzene}</v>
          </cell>
          <cell r="E91">
            <v>112</v>
          </cell>
          <cell r="F91" t="str">
            <v>No</v>
          </cell>
          <cell r="G91">
            <v>1</v>
          </cell>
          <cell r="H91">
            <v>1</v>
          </cell>
          <cell r="I91">
            <v>1</v>
          </cell>
          <cell r="J91">
            <v>1</v>
          </cell>
          <cell r="K91">
            <v>1</v>
          </cell>
          <cell r="L91">
            <v>1</v>
          </cell>
          <cell r="M91" t="str">
            <v>No</v>
          </cell>
          <cell r="N91">
            <v>1</v>
          </cell>
          <cell r="O91">
            <v>1</v>
          </cell>
        </row>
        <row r="92">
          <cell r="B92">
            <v>192</v>
          </cell>
          <cell r="C92" t="str">
            <v>91-94-1</v>
          </cell>
          <cell r="D92" t="str">
            <v>3,3'-Dichlorobenzidine</v>
          </cell>
          <cell r="E92">
            <v>192</v>
          </cell>
          <cell r="F92" t="str">
            <v>No</v>
          </cell>
          <cell r="G92">
            <v>1</v>
          </cell>
          <cell r="H92">
            <v>1</v>
          </cell>
          <cell r="I92">
            <v>1</v>
          </cell>
          <cell r="J92">
            <v>1</v>
          </cell>
          <cell r="K92">
            <v>1</v>
          </cell>
          <cell r="L92">
            <v>1</v>
          </cell>
          <cell r="M92" t="str">
            <v>No</v>
          </cell>
          <cell r="N92">
            <v>1</v>
          </cell>
          <cell r="O92">
            <v>1</v>
          </cell>
        </row>
        <row r="93">
          <cell r="B93">
            <v>193</v>
          </cell>
          <cell r="C93" t="str">
            <v>75-34-3</v>
          </cell>
          <cell r="D93" t="str">
            <v>1,1-Dichloroethane {ethylidene dichloride}</v>
          </cell>
          <cell r="E93">
            <v>193</v>
          </cell>
          <cell r="F93" t="str">
            <v>No</v>
          </cell>
          <cell r="G93">
            <v>1</v>
          </cell>
          <cell r="H93">
            <v>1</v>
          </cell>
          <cell r="I93">
            <v>1</v>
          </cell>
          <cell r="J93">
            <v>1</v>
          </cell>
          <cell r="K93">
            <v>1</v>
          </cell>
          <cell r="L93">
            <v>1</v>
          </cell>
          <cell r="M93" t="str">
            <v>No</v>
          </cell>
          <cell r="N93">
            <v>1</v>
          </cell>
          <cell r="O93">
            <v>1</v>
          </cell>
        </row>
        <row r="94">
          <cell r="B94" t="str">
            <v>1014T</v>
          </cell>
          <cell r="C94" t="str">
            <v>156-59-2</v>
          </cell>
          <cell r="D94" t="str">
            <v>cis-1,2-Dichloroethene {cis-1,2-dichloroethylene}</v>
          </cell>
          <cell r="E94" t="str">
            <v>1014T</v>
          </cell>
          <cell r="F94" t="str">
            <v>No</v>
          </cell>
          <cell r="G94">
            <v>1</v>
          </cell>
          <cell r="H94">
            <v>1</v>
          </cell>
          <cell r="I94">
            <v>1</v>
          </cell>
          <cell r="J94">
            <v>1</v>
          </cell>
          <cell r="K94">
            <v>1</v>
          </cell>
          <cell r="L94">
            <v>1</v>
          </cell>
          <cell r="M94" t="str">
            <v>No</v>
          </cell>
          <cell r="N94">
            <v>1</v>
          </cell>
          <cell r="O94">
            <v>1</v>
          </cell>
        </row>
        <row r="95">
          <cell r="B95">
            <v>116</v>
          </cell>
          <cell r="C95" t="str">
            <v>156-60-5</v>
          </cell>
          <cell r="D95" t="str">
            <v>trans-1,2-Dichloroethene</v>
          </cell>
          <cell r="E95">
            <v>116</v>
          </cell>
          <cell r="F95" t="str">
            <v>No</v>
          </cell>
          <cell r="G95">
            <v>1</v>
          </cell>
          <cell r="H95">
            <v>1</v>
          </cell>
          <cell r="I95">
            <v>1</v>
          </cell>
          <cell r="J95">
            <v>1</v>
          </cell>
          <cell r="K95">
            <v>1</v>
          </cell>
          <cell r="L95">
            <v>1</v>
          </cell>
          <cell r="M95" t="str">
            <v>No</v>
          </cell>
          <cell r="N95">
            <v>1</v>
          </cell>
          <cell r="O95">
            <v>1</v>
          </cell>
        </row>
        <row r="96">
          <cell r="B96">
            <v>328</v>
          </cell>
          <cell r="C96" t="str">
            <v>75-09-2</v>
          </cell>
          <cell r="D96" t="str">
            <v>Dichloromethane {methylene chloride}</v>
          </cell>
          <cell r="E96">
            <v>328</v>
          </cell>
          <cell r="F96" t="str">
            <v>No</v>
          </cell>
          <cell r="G96">
            <v>1</v>
          </cell>
          <cell r="H96">
            <v>1</v>
          </cell>
          <cell r="I96">
            <v>1</v>
          </cell>
          <cell r="J96">
            <v>1</v>
          </cell>
          <cell r="K96">
            <v>1</v>
          </cell>
          <cell r="L96">
            <v>1</v>
          </cell>
          <cell r="M96" t="str">
            <v>Yes</v>
          </cell>
          <cell r="N96">
            <v>1.7</v>
          </cell>
          <cell r="O96">
            <v>4.2</v>
          </cell>
        </row>
        <row r="97">
          <cell r="B97">
            <v>195</v>
          </cell>
          <cell r="C97" t="str">
            <v>78-87-5</v>
          </cell>
          <cell r="D97" t="str">
            <v>1,2-Dichloropropane {propylene dichloride}</v>
          </cell>
          <cell r="E97">
            <v>195</v>
          </cell>
          <cell r="F97" t="str">
            <v>No</v>
          </cell>
          <cell r="G97">
            <v>1</v>
          </cell>
          <cell r="H97">
            <v>1</v>
          </cell>
          <cell r="I97">
            <v>1</v>
          </cell>
          <cell r="J97">
            <v>1</v>
          </cell>
          <cell r="K97">
            <v>1</v>
          </cell>
          <cell r="L97">
            <v>1</v>
          </cell>
          <cell r="M97" t="str">
            <v>No</v>
          </cell>
          <cell r="N97">
            <v>1</v>
          </cell>
          <cell r="O97">
            <v>1</v>
          </cell>
        </row>
        <row r="98">
          <cell r="B98">
            <v>196</v>
          </cell>
          <cell r="C98" t="str">
            <v>542-75-6</v>
          </cell>
          <cell r="D98" t="str">
            <v>1,3-Dichloropropene</v>
          </cell>
          <cell r="E98">
            <v>196</v>
          </cell>
          <cell r="F98" t="str">
            <v>No</v>
          </cell>
          <cell r="G98">
            <v>1</v>
          </cell>
          <cell r="H98">
            <v>1</v>
          </cell>
          <cell r="I98">
            <v>1</v>
          </cell>
          <cell r="J98">
            <v>1</v>
          </cell>
          <cell r="K98">
            <v>1</v>
          </cell>
          <cell r="L98">
            <v>1</v>
          </cell>
          <cell r="M98" t="str">
            <v>No</v>
          </cell>
          <cell r="N98">
            <v>1</v>
          </cell>
          <cell r="O98">
            <v>1</v>
          </cell>
        </row>
        <row r="99">
          <cell r="B99" t="str">
            <v>1035T</v>
          </cell>
          <cell r="C99" t="str">
            <v>78-88-6</v>
          </cell>
          <cell r="D99" t="str">
            <v>2,3-Dichloropropene</v>
          </cell>
          <cell r="E99" t="str">
            <v>1035T</v>
          </cell>
          <cell r="F99" t="str">
            <v>No</v>
          </cell>
          <cell r="G99">
            <v>1</v>
          </cell>
          <cell r="H99">
            <v>1</v>
          </cell>
          <cell r="I99">
            <v>1</v>
          </cell>
          <cell r="J99">
            <v>1</v>
          </cell>
          <cell r="K99">
            <v>1</v>
          </cell>
          <cell r="L99">
            <v>1</v>
          </cell>
          <cell r="M99" t="str">
            <v>No</v>
          </cell>
          <cell r="N99">
            <v>1</v>
          </cell>
          <cell r="O99">
            <v>1</v>
          </cell>
        </row>
        <row r="100">
          <cell r="B100">
            <v>197</v>
          </cell>
          <cell r="C100" t="str">
            <v>62-73-7</v>
          </cell>
          <cell r="D100" t="str">
            <v>Dichlorvos (DDVP)</v>
          </cell>
          <cell r="E100">
            <v>197</v>
          </cell>
          <cell r="F100" t="str">
            <v>No</v>
          </cell>
          <cell r="G100">
            <v>1</v>
          </cell>
          <cell r="H100">
            <v>1</v>
          </cell>
          <cell r="I100">
            <v>1</v>
          </cell>
          <cell r="J100">
            <v>1</v>
          </cell>
          <cell r="K100">
            <v>1</v>
          </cell>
          <cell r="L100">
            <v>1</v>
          </cell>
          <cell r="M100" t="str">
            <v>No</v>
          </cell>
          <cell r="N100">
            <v>1</v>
          </cell>
          <cell r="O100">
            <v>1</v>
          </cell>
        </row>
        <row r="101">
          <cell r="B101" t="str">
            <v>1082T</v>
          </cell>
          <cell r="C101" t="str">
            <v>77-73-6</v>
          </cell>
          <cell r="D101" t="str">
            <v>Dicyclopentadiene</v>
          </cell>
          <cell r="E101" t="str">
            <v>1082T</v>
          </cell>
          <cell r="F101" t="str">
            <v>No</v>
          </cell>
          <cell r="G101">
            <v>1</v>
          </cell>
          <cell r="H101">
            <v>1</v>
          </cell>
          <cell r="I101">
            <v>1</v>
          </cell>
          <cell r="J101">
            <v>1</v>
          </cell>
          <cell r="K101">
            <v>1</v>
          </cell>
          <cell r="L101">
            <v>1</v>
          </cell>
          <cell r="M101" t="str">
            <v>No</v>
          </cell>
          <cell r="N101">
            <v>1</v>
          </cell>
          <cell r="O101">
            <v>1</v>
          </cell>
        </row>
        <row r="102">
          <cell r="B102">
            <v>199</v>
          </cell>
          <cell r="C102" t="str">
            <v>60-57-1</v>
          </cell>
          <cell r="D102" t="str">
            <v>Dieldrin</v>
          </cell>
          <cell r="E102">
            <v>199</v>
          </cell>
          <cell r="F102" t="str">
            <v>No</v>
          </cell>
          <cell r="G102">
            <v>1</v>
          </cell>
          <cell r="H102">
            <v>1</v>
          </cell>
          <cell r="I102">
            <v>1</v>
          </cell>
          <cell r="J102">
            <v>1</v>
          </cell>
          <cell r="K102">
            <v>1</v>
          </cell>
          <cell r="L102">
            <v>1</v>
          </cell>
          <cell r="M102" t="str">
            <v>No</v>
          </cell>
          <cell r="N102">
            <v>1</v>
          </cell>
          <cell r="O102">
            <v>1</v>
          </cell>
        </row>
        <row r="103">
          <cell r="B103">
            <v>200</v>
          </cell>
          <cell r="C103">
            <v>200</v>
          </cell>
          <cell r="D103" t="str">
            <v>Diesel particulate matter (DPM)</v>
          </cell>
          <cell r="E103">
            <v>200</v>
          </cell>
          <cell r="F103" t="str">
            <v>No</v>
          </cell>
          <cell r="G103">
            <v>1</v>
          </cell>
          <cell r="H103">
            <v>1</v>
          </cell>
          <cell r="I103">
            <v>1</v>
          </cell>
          <cell r="J103">
            <v>1</v>
          </cell>
          <cell r="K103">
            <v>1</v>
          </cell>
          <cell r="L103">
            <v>1</v>
          </cell>
          <cell r="M103" t="str">
            <v>Yes</v>
          </cell>
          <cell r="N103">
            <v>1.7</v>
          </cell>
          <cell r="O103">
            <v>4.2</v>
          </cell>
        </row>
        <row r="104">
          <cell r="B104">
            <v>201</v>
          </cell>
          <cell r="C104" t="str">
            <v>111-42-2</v>
          </cell>
          <cell r="D104" t="str">
            <v>Diethanolamine</v>
          </cell>
          <cell r="E104">
            <v>201</v>
          </cell>
          <cell r="F104" t="str">
            <v>No</v>
          </cell>
          <cell r="G104">
            <v>1</v>
          </cell>
          <cell r="H104">
            <v>1</v>
          </cell>
          <cell r="I104">
            <v>1</v>
          </cell>
          <cell r="J104">
            <v>1</v>
          </cell>
          <cell r="K104">
            <v>1</v>
          </cell>
          <cell r="L104">
            <v>1</v>
          </cell>
          <cell r="M104" t="str">
            <v>No</v>
          </cell>
          <cell r="N104">
            <v>1</v>
          </cell>
          <cell r="O104">
            <v>1</v>
          </cell>
        </row>
        <row r="105">
          <cell r="B105">
            <v>522</v>
          </cell>
          <cell r="C105" t="str">
            <v>117-81-7</v>
          </cell>
          <cell r="D105" t="str">
            <v>bis(2-Ethylhexyl) phthalate (DEHP)</v>
          </cell>
          <cell r="E105">
            <v>522</v>
          </cell>
          <cell r="F105" t="str">
            <v>Yes</v>
          </cell>
          <cell r="G105">
            <v>1.1000000000000001</v>
          </cell>
          <cell r="H105">
            <v>1</v>
          </cell>
          <cell r="I105">
            <v>1.5</v>
          </cell>
          <cell r="J105">
            <v>1</v>
          </cell>
          <cell r="K105">
            <v>1.1000000000000001</v>
          </cell>
          <cell r="L105">
            <v>1</v>
          </cell>
          <cell r="M105" t="str">
            <v>No</v>
          </cell>
          <cell r="N105">
            <v>1</v>
          </cell>
          <cell r="O105">
            <v>1</v>
          </cell>
        </row>
        <row r="106">
          <cell r="B106">
            <v>244</v>
          </cell>
          <cell r="C106" t="str">
            <v>75-37-6</v>
          </cell>
          <cell r="D106" t="str">
            <v>1,1-Difluoroethane</v>
          </cell>
          <cell r="E106">
            <v>244</v>
          </cell>
          <cell r="F106" t="str">
            <v>No</v>
          </cell>
          <cell r="G106">
            <v>1</v>
          </cell>
          <cell r="H106">
            <v>1</v>
          </cell>
          <cell r="I106">
            <v>1</v>
          </cell>
          <cell r="J106">
            <v>1</v>
          </cell>
          <cell r="K106">
            <v>1</v>
          </cell>
          <cell r="L106">
            <v>1</v>
          </cell>
          <cell r="M106" t="str">
            <v>No</v>
          </cell>
          <cell r="N106">
            <v>1</v>
          </cell>
          <cell r="O106">
            <v>1</v>
          </cell>
        </row>
        <row r="107">
          <cell r="B107">
            <v>207</v>
          </cell>
          <cell r="C107" t="str">
            <v>60-11-7</v>
          </cell>
          <cell r="D107" t="str">
            <v>4-Dimethylaminoazobenzene</v>
          </cell>
          <cell r="E107">
            <v>207</v>
          </cell>
          <cell r="F107" t="str">
            <v>No</v>
          </cell>
          <cell r="G107">
            <v>1</v>
          </cell>
          <cell r="H107">
            <v>1</v>
          </cell>
          <cell r="I107">
            <v>1</v>
          </cell>
          <cell r="J107">
            <v>1</v>
          </cell>
          <cell r="K107">
            <v>1</v>
          </cell>
          <cell r="L107">
            <v>1</v>
          </cell>
          <cell r="M107" t="str">
            <v>No</v>
          </cell>
          <cell r="N107">
            <v>1</v>
          </cell>
          <cell r="O107">
            <v>1</v>
          </cell>
        </row>
        <row r="108">
          <cell r="B108">
            <v>211</v>
          </cell>
          <cell r="C108" t="str">
            <v>68-12-2</v>
          </cell>
          <cell r="D108" t="str">
            <v>Dimethyl formamide</v>
          </cell>
          <cell r="E108">
            <v>211</v>
          </cell>
          <cell r="F108" t="str">
            <v>No</v>
          </cell>
          <cell r="G108">
            <v>1</v>
          </cell>
          <cell r="H108">
            <v>1</v>
          </cell>
          <cell r="I108">
            <v>1</v>
          </cell>
          <cell r="J108">
            <v>1</v>
          </cell>
          <cell r="K108">
            <v>1</v>
          </cell>
          <cell r="L108">
            <v>1</v>
          </cell>
          <cell r="M108" t="str">
            <v>No</v>
          </cell>
          <cell r="N108">
            <v>1</v>
          </cell>
          <cell r="O108">
            <v>1</v>
          </cell>
        </row>
        <row r="109">
          <cell r="B109">
            <v>212</v>
          </cell>
          <cell r="C109" t="str">
            <v>57-14-7</v>
          </cell>
          <cell r="D109" t="str">
            <v>1,1-Dimethylhydrazine</v>
          </cell>
          <cell r="E109">
            <v>212</v>
          </cell>
          <cell r="F109" t="str">
            <v>No</v>
          </cell>
          <cell r="G109">
            <v>1</v>
          </cell>
          <cell r="H109">
            <v>1</v>
          </cell>
          <cell r="I109">
            <v>1</v>
          </cell>
          <cell r="J109">
            <v>1</v>
          </cell>
          <cell r="K109">
            <v>1</v>
          </cell>
          <cell r="L109">
            <v>1</v>
          </cell>
          <cell r="M109" t="str">
            <v>No</v>
          </cell>
          <cell r="N109">
            <v>1</v>
          </cell>
          <cell r="O109">
            <v>1</v>
          </cell>
        </row>
        <row r="110">
          <cell r="B110">
            <v>218</v>
          </cell>
          <cell r="C110" t="str">
            <v>121-14-2</v>
          </cell>
          <cell r="D110" t="str">
            <v>2,4-Dinitrotoluene</v>
          </cell>
          <cell r="E110">
            <v>218</v>
          </cell>
          <cell r="F110" t="str">
            <v>No</v>
          </cell>
          <cell r="G110">
            <v>1</v>
          </cell>
          <cell r="H110">
            <v>1</v>
          </cell>
          <cell r="I110">
            <v>1</v>
          </cell>
          <cell r="J110">
            <v>1</v>
          </cell>
          <cell r="K110">
            <v>1</v>
          </cell>
          <cell r="L110">
            <v>1</v>
          </cell>
          <cell r="M110" t="str">
            <v>No</v>
          </cell>
          <cell r="N110">
            <v>1</v>
          </cell>
          <cell r="O110">
            <v>1</v>
          </cell>
        </row>
        <row r="111">
          <cell r="B111">
            <v>220</v>
          </cell>
          <cell r="C111" t="str">
            <v>123-91-1</v>
          </cell>
          <cell r="D111" t="str">
            <v>1,4-Dioxane</v>
          </cell>
          <cell r="E111">
            <v>220</v>
          </cell>
          <cell r="F111" t="str">
            <v>No</v>
          </cell>
          <cell r="G111">
            <v>1</v>
          </cell>
          <cell r="H111">
            <v>1</v>
          </cell>
          <cell r="I111">
            <v>1</v>
          </cell>
          <cell r="J111">
            <v>1</v>
          </cell>
          <cell r="K111">
            <v>1</v>
          </cell>
          <cell r="L111">
            <v>1</v>
          </cell>
          <cell r="M111" t="str">
            <v>No</v>
          </cell>
          <cell r="N111">
            <v>1</v>
          </cell>
          <cell r="O111">
            <v>1</v>
          </cell>
        </row>
        <row r="112">
          <cell r="B112">
            <v>222</v>
          </cell>
          <cell r="C112" t="str">
            <v>122-66-7</v>
          </cell>
          <cell r="D112" t="str">
            <v>1,2-Diphenylhydrazine {hydrazobenzene}</v>
          </cell>
          <cell r="E112">
            <v>222</v>
          </cell>
          <cell r="F112" t="str">
            <v>No</v>
          </cell>
          <cell r="G112">
            <v>1</v>
          </cell>
          <cell r="H112">
            <v>1</v>
          </cell>
          <cell r="I112">
            <v>1</v>
          </cell>
          <cell r="J112">
            <v>1</v>
          </cell>
          <cell r="K112">
            <v>1</v>
          </cell>
          <cell r="L112">
            <v>1</v>
          </cell>
          <cell r="M112" t="str">
            <v>No</v>
          </cell>
          <cell r="N112">
            <v>1</v>
          </cell>
          <cell r="O112">
            <v>1</v>
          </cell>
        </row>
        <row r="113">
          <cell r="B113">
            <v>224</v>
          </cell>
          <cell r="C113" t="str">
            <v>298-04-4</v>
          </cell>
          <cell r="D113" t="str">
            <v>Disulfoton</v>
          </cell>
          <cell r="E113">
            <v>224</v>
          </cell>
          <cell r="F113" t="str">
            <v>No</v>
          </cell>
          <cell r="G113">
            <v>1</v>
          </cell>
          <cell r="H113">
            <v>1</v>
          </cell>
          <cell r="I113">
            <v>1</v>
          </cell>
          <cell r="J113">
            <v>1</v>
          </cell>
          <cell r="K113">
            <v>1</v>
          </cell>
          <cell r="L113">
            <v>1</v>
          </cell>
          <cell r="M113" t="str">
            <v>No</v>
          </cell>
          <cell r="N113">
            <v>1</v>
          </cell>
          <cell r="O113">
            <v>1</v>
          </cell>
        </row>
        <row r="114">
          <cell r="B114">
            <v>225</v>
          </cell>
          <cell r="C114" t="str">
            <v>106-89-8</v>
          </cell>
          <cell r="D114" t="str">
            <v>Epichlorohydrin</v>
          </cell>
          <cell r="E114">
            <v>225</v>
          </cell>
          <cell r="F114" t="str">
            <v>No</v>
          </cell>
          <cell r="G114">
            <v>1</v>
          </cell>
          <cell r="H114">
            <v>1</v>
          </cell>
          <cell r="I114">
            <v>1</v>
          </cell>
          <cell r="J114">
            <v>1</v>
          </cell>
          <cell r="K114">
            <v>1</v>
          </cell>
          <cell r="L114">
            <v>1</v>
          </cell>
          <cell r="M114" t="str">
            <v>No</v>
          </cell>
          <cell r="N114">
            <v>1</v>
          </cell>
          <cell r="O114">
            <v>1</v>
          </cell>
        </row>
        <row r="115">
          <cell r="B115">
            <v>226</v>
          </cell>
          <cell r="C115" t="str">
            <v>106-88-7</v>
          </cell>
          <cell r="D115" t="str">
            <v>1,2-Epoxybutane</v>
          </cell>
          <cell r="E115">
            <v>226</v>
          </cell>
          <cell r="F115" t="str">
            <v>No</v>
          </cell>
          <cell r="G115">
            <v>1</v>
          </cell>
          <cell r="H115">
            <v>1</v>
          </cell>
          <cell r="I115">
            <v>1</v>
          </cell>
          <cell r="J115">
            <v>1</v>
          </cell>
          <cell r="K115">
            <v>1</v>
          </cell>
          <cell r="L115">
            <v>1</v>
          </cell>
          <cell r="M115" t="str">
            <v>No</v>
          </cell>
          <cell r="N115">
            <v>1</v>
          </cell>
          <cell r="O115">
            <v>1</v>
          </cell>
        </row>
        <row r="116">
          <cell r="B116" t="str">
            <v>1015T</v>
          </cell>
          <cell r="C116" t="str">
            <v>141-78-6</v>
          </cell>
          <cell r="D116" t="str">
            <v>Ethyl acetate</v>
          </cell>
          <cell r="E116" t="str">
            <v>1015T</v>
          </cell>
          <cell r="F116" t="str">
            <v>No</v>
          </cell>
          <cell r="G116">
            <v>1</v>
          </cell>
          <cell r="H116">
            <v>1</v>
          </cell>
          <cell r="I116">
            <v>1</v>
          </cell>
          <cell r="J116">
            <v>1</v>
          </cell>
          <cell r="K116">
            <v>1</v>
          </cell>
          <cell r="L116">
            <v>1</v>
          </cell>
          <cell r="M116" t="str">
            <v>No</v>
          </cell>
          <cell r="N116">
            <v>1</v>
          </cell>
          <cell r="O116">
            <v>1</v>
          </cell>
        </row>
        <row r="117">
          <cell r="B117">
            <v>228</v>
          </cell>
          <cell r="C117" t="str">
            <v>140-88-5</v>
          </cell>
          <cell r="D117" t="str">
            <v>Ethyl acrylate</v>
          </cell>
          <cell r="E117">
            <v>228</v>
          </cell>
          <cell r="F117" t="str">
            <v>No</v>
          </cell>
          <cell r="G117">
            <v>1</v>
          </cell>
          <cell r="H117">
            <v>1</v>
          </cell>
          <cell r="I117">
            <v>1</v>
          </cell>
          <cell r="J117">
            <v>1</v>
          </cell>
          <cell r="K117">
            <v>1</v>
          </cell>
          <cell r="L117">
            <v>1</v>
          </cell>
          <cell r="M117" t="str">
            <v>No</v>
          </cell>
          <cell r="N117">
            <v>1</v>
          </cell>
          <cell r="O117">
            <v>1</v>
          </cell>
        </row>
        <row r="118">
          <cell r="B118">
            <v>229</v>
          </cell>
          <cell r="C118" t="str">
            <v>100-41-4</v>
          </cell>
          <cell r="D118" t="str">
            <v>Ethyl benzene</v>
          </cell>
          <cell r="E118">
            <v>229</v>
          </cell>
          <cell r="F118" t="str">
            <v>No</v>
          </cell>
          <cell r="G118">
            <v>1</v>
          </cell>
          <cell r="H118">
            <v>1</v>
          </cell>
          <cell r="I118">
            <v>1</v>
          </cell>
          <cell r="J118">
            <v>1</v>
          </cell>
          <cell r="K118">
            <v>1</v>
          </cell>
          <cell r="L118">
            <v>1</v>
          </cell>
          <cell r="M118" t="str">
            <v>No</v>
          </cell>
          <cell r="N118">
            <v>1</v>
          </cell>
          <cell r="O118">
            <v>1</v>
          </cell>
        </row>
        <row r="119">
          <cell r="B119">
            <v>231</v>
          </cell>
          <cell r="C119" t="str">
            <v>74-85-1</v>
          </cell>
          <cell r="D119" t="str">
            <v>Ethylene</v>
          </cell>
          <cell r="E119">
            <v>231</v>
          </cell>
          <cell r="F119" t="str">
            <v>No</v>
          </cell>
          <cell r="G119">
            <v>1</v>
          </cell>
          <cell r="H119">
            <v>1</v>
          </cell>
          <cell r="I119">
            <v>1</v>
          </cell>
          <cell r="J119">
            <v>1</v>
          </cell>
          <cell r="K119">
            <v>1</v>
          </cell>
          <cell r="L119">
            <v>1</v>
          </cell>
          <cell r="M119" t="str">
            <v>No</v>
          </cell>
          <cell r="N119">
            <v>1</v>
          </cell>
          <cell r="O119">
            <v>1</v>
          </cell>
        </row>
        <row r="120">
          <cell r="B120">
            <v>232</v>
          </cell>
          <cell r="C120" t="str">
            <v>106-93-4</v>
          </cell>
          <cell r="D120" t="str">
            <v>Ethylene dibromide (EDB), {1,2-dibromoethane}</v>
          </cell>
          <cell r="E120">
            <v>232</v>
          </cell>
          <cell r="F120" t="str">
            <v>No</v>
          </cell>
          <cell r="G120">
            <v>1</v>
          </cell>
          <cell r="H120">
            <v>1</v>
          </cell>
          <cell r="I120">
            <v>1</v>
          </cell>
          <cell r="J120">
            <v>1</v>
          </cell>
          <cell r="K120">
            <v>1</v>
          </cell>
          <cell r="L120">
            <v>1</v>
          </cell>
          <cell r="M120" t="str">
            <v>No</v>
          </cell>
          <cell r="N120">
            <v>1</v>
          </cell>
          <cell r="O120">
            <v>1</v>
          </cell>
        </row>
        <row r="121">
          <cell r="B121">
            <v>233</v>
          </cell>
          <cell r="C121" t="str">
            <v>107-06-2</v>
          </cell>
          <cell r="D121" t="str">
            <v>Ethylene dichloride (EDC), {1,2-dichloroethane}</v>
          </cell>
          <cell r="E121">
            <v>233</v>
          </cell>
          <cell r="F121" t="str">
            <v>No</v>
          </cell>
          <cell r="G121">
            <v>1</v>
          </cell>
          <cell r="H121">
            <v>1</v>
          </cell>
          <cell r="I121">
            <v>1</v>
          </cell>
          <cell r="J121">
            <v>1</v>
          </cell>
          <cell r="K121">
            <v>1</v>
          </cell>
          <cell r="L121">
            <v>1</v>
          </cell>
          <cell r="M121" t="str">
            <v>No</v>
          </cell>
          <cell r="N121">
            <v>1</v>
          </cell>
          <cell r="O121">
            <v>1</v>
          </cell>
        </row>
        <row r="122">
          <cell r="B122">
            <v>234</v>
          </cell>
          <cell r="C122" t="str">
            <v>107-21-1</v>
          </cell>
          <cell r="D122" t="str">
            <v>Ethylene glycol</v>
          </cell>
          <cell r="E122">
            <v>234</v>
          </cell>
          <cell r="F122" t="str">
            <v>No</v>
          </cell>
          <cell r="G122">
            <v>1</v>
          </cell>
          <cell r="H122">
            <v>1</v>
          </cell>
          <cell r="I122">
            <v>1</v>
          </cell>
          <cell r="J122">
            <v>1</v>
          </cell>
          <cell r="K122">
            <v>1</v>
          </cell>
          <cell r="L122">
            <v>1</v>
          </cell>
          <cell r="M122" t="str">
            <v>No</v>
          </cell>
          <cell r="N122">
            <v>1</v>
          </cell>
          <cell r="O122">
            <v>1</v>
          </cell>
        </row>
        <row r="123">
          <cell r="B123">
            <v>236</v>
          </cell>
          <cell r="C123" t="str">
            <v>75-21-8</v>
          </cell>
          <cell r="D123" t="str">
            <v>Ethylene oxide</v>
          </cell>
          <cell r="E123">
            <v>236</v>
          </cell>
          <cell r="F123" t="str">
            <v>No</v>
          </cell>
          <cell r="G123">
            <v>1</v>
          </cell>
          <cell r="H123">
            <v>1</v>
          </cell>
          <cell r="I123">
            <v>1</v>
          </cell>
          <cell r="J123">
            <v>1</v>
          </cell>
          <cell r="K123">
            <v>1</v>
          </cell>
          <cell r="L123">
            <v>1</v>
          </cell>
          <cell r="M123" t="str">
            <v>Yes</v>
          </cell>
          <cell r="N123">
            <v>1.7</v>
          </cell>
          <cell r="O123">
            <v>4.2</v>
          </cell>
        </row>
        <row r="124">
          <cell r="B124">
            <v>237</v>
          </cell>
          <cell r="C124" t="str">
            <v>96-45-7</v>
          </cell>
          <cell r="D124" t="str">
            <v>Ethylene thiourea</v>
          </cell>
          <cell r="E124">
            <v>237</v>
          </cell>
          <cell r="F124" t="str">
            <v>No</v>
          </cell>
          <cell r="G124">
            <v>1</v>
          </cell>
          <cell r="H124">
            <v>1</v>
          </cell>
          <cell r="I124">
            <v>1</v>
          </cell>
          <cell r="J124">
            <v>1</v>
          </cell>
          <cell r="K124">
            <v>1</v>
          </cell>
          <cell r="L124">
            <v>1</v>
          </cell>
          <cell r="M124" t="str">
            <v>No</v>
          </cell>
          <cell r="N124">
            <v>1</v>
          </cell>
          <cell r="O124">
            <v>1</v>
          </cell>
        </row>
        <row r="125">
          <cell r="B125" t="str">
            <v>1063T</v>
          </cell>
          <cell r="C125" t="str">
            <v>637-92-3</v>
          </cell>
          <cell r="D125" t="str">
            <v>Ethyl t-butyl ether (ETBE)</v>
          </cell>
          <cell r="E125" t="str">
            <v>1063T</v>
          </cell>
          <cell r="F125" t="str">
            <v>No</v>
          </cell>
          <cell r="G125">
            <v>1</v>
          </cell>
          <cell r="H125">
            <v>1</v>
          </cell>
          <cell r="I125">
            <v>1</v>
          </cell>
          <cell r="J125">
            <v>1</v>
          </cell>
          <cell r="K125">
            <v>1</v>
          </cell>
          <cell r="L125">
            <v>1</v>
          </cell>
          <cell r="M125" t="str">
            <v>No</v>
          </cell>
          <cell r="N125">
            <v>1</v>
          </cell>
          <cell r="O125">
            <v>1</v>
          </cell>
        </row>
        <row r="126">
          <cell r="B126" t="str">
            <v>1016T</v>
          </cell>
          <cell r="C126" t="str">
            <v>97-63-2</v>
          </cell>
          <cell r="D126" t="str">
            <v>Ethyl methacrylate</v>
          </cell>
          <cell r="E126" t="str">
            <v>1016T</v>
          </cell>
          <cell r="F126" t="str">
            <v>No</v>
          </cell>
          <cell r="G126">
            <v>1</v>
          </cell>
          <cell r="H126">
            <v>1</v>
          </cell>
          <cell r="I126">
            <v>1</v>
          </cell>
          <cell r="J126">
            <v>1</v>
          </cell>
          <cell r="K126">
            <v>1</v>
          </cell>
          <cell r="L126">
            <v>1</v>
          </cell>
          <cell r="M126" t="str">
            <v>No</v>
          </cell>
          <cell r="N126">
            <v>1</v>
          </cell>
          <cell r="O126">
            <v>1</v>
          </cell>
        </row>
        <row r="127">
          <cell r="B127">
            <v>239</v>
          </cell>
          <cell r="C127">
            <v>239</v>
          </cell>
          <cell r="D127" t="str">
            <v>Fluoride and inorganic compounds</v>
          </cell>
          <cell r="E127">
            <v>239</v>
          </cell>
          <cell r="F127" t="str">
            <v>Yes</v>
          </cell>
          <cell r="G127">
            <v>1</v>
          </cell>
          <cell r="H127">
            <v>12</v>
          </cell>
          <cell r="I127">
            <v>1</v>
          </cell>
          <cell r="J127">
            <v>38</v>
          </cell>
          <cell r="K127">
            <v>1</v>
          </cell>
          <cell r="L127">
            <v>4.8</v>
          </cell>
          <cell r="M127" t="str">
            <v>No</v>
          </cell>
          <cell r="N127">
            <v>1</v>
          </cell>
          <cell r="O127">
            <v>1</v>
          </cell>
        </row>
        <row r="128">
          <cell r="B128">
            <v>241</v>
          </cell>
          <cell r="C128" t="str">
            <v>7782-41-4</v>
          </cell>
          <cell r="D128" t="str">
            <v>Fluorine gas</v>
          </cell>
          <cell r="E128">
            <v>241</v>
          </cell>
          <cell r="F128" t="str">
            <v>No</v>
          </cell>
          <cell r="G128">
            <v>1</v>
          </cell>
          <cell r="H128">
            <v>1</v>
          </cell>
          <cell r="I128">
            <v>1</v>
          </cell>
          <cell r="J128">
            <v>1</v>
          </cell>
          <cell r="K128">
            <v>1</v>
          </cell>
          <cell r="L128">
            <v>1</v>
          </cell>
          <cell r="M128" t="str">
            <v>No</v>
          </cell>
          <cell r="N128">
            <v>1</v>
          </cell>
          <cell r="O128">
            <v>1</v>
          </cell>
        </row>
        <row r="129">
          <cell r="B129">
            <v>250</v>
          </cell>
          <cell r="C129" t="str">
            <v>50-00-0</v>
          </cell>
          <cell r="D129" t="str">
            <v>Formaldehyde</v>
          </cell>
          <cell r="E129">
            <v>250</v>
          </cell>
          <cell r="F129" t="str">
            <v>No</v>
          </cell>
          <cell r="G129">
            <v>1</v>
          </cell>
          <cell r="H129">
            <v>1</v>
          </cell>
          <cell r="I129">
            <v>1</v>
          </cell>
          <cell r="J129">
            <v>1</v>
          </cell>
          <cell r="K129">
            <v>1</v>
          </cell>
          <cell r="L129">
            <v>1</v>
          </cell>
          <cell r="M129" t="str">
            <v>No</v>
          </cell>
          <cell r="N129">
            <v>1</v>
          </cell>
          <cell r="O129">
            <v>1</v>
          </cell>
        </row>
        <row r="130">
          <cell r="B130" t="str">
            <v>1017T</v>
          </cell>
          <cell r="C130" t="str">
            <v>64-18-6</v>
          </cell>
          <cell r="D130" t="str">
            <v>Formic Acid</v>
          </cell>
          <cell r="E130" t="str">
            <v>1017T</v>
          </cell>
          <cell r="F130" t="str">
            <v>No</v>
          </cell>
          <cell r="G130">
            <v>1</v>
          </cell>
          <cell r="H130">
            <v>1</v>
          </cell>
          <cell r="I130">
            <v>1</v>
          </cell>
          <cell r="J130">
            <v>1</v>
          </cell>
          <cell r="K130">
            <v>1</v>
          </cell>
          <cell r="L130">
            <v>1</v>
          </cell>
          <cell r="M130" t="str">
            <v>No</v>
          </cell>
          <cell r="N130">
            <v>1</v>
          </cell>
          <cell r="O130">
            <v>1</v>
          </cell>
        </row>
        <row r="131">
          <cell r="B131">
            <v>247</v>
          </cell>
          <cell r="C131" t="str">
            <v>75-71-8</v>
          </cell>
          <cell r="D131" t="str">
            <v>Dichlorodifluoromethane {Freon 12}</v>
          </cell>
          <cell r="E131">
            <v>247</v>
          </cell>
          <cell r="F131" t="str">
            <v>No</v>
          </cell>
          <cell r="G131">
            <v>1</v>
          </cell>
          <cell r="H131">
            <v>1</v>
          </cell>
          <cell r="I131">
            <v>1</v>
          </cell>
          <cell r="J131">
            <v>1</v>
          </cell>
          <cell r="K131">
            <v>1</v>
          </cell>
          <cell r="L131">
            <v>1</v>
          </cell>
          <cell r="M131" t="str">
            <v>No</v>
          </cell>
          <cell r="N131">
            <v>1</v>
          </cell>
          <cell r="O131">
            <v>1</v>
          </cell>
        </row>
        <row r="132">
          <cell r="B132">
            <v>246</v>
          </cell>
          <cell r="C132" t="str">
            <v>75-45-6</v>
          </cell>
          <cell r="D132" t="str">
            <v>Chlorodifluoromethane {Freon 22}</v>
          </cell>
          <cell r="E132">
            <v>246</v>
          </cell>
          <cell r="F132" t="str">
            <v>No</v>
          </cell>
          <cell r="G132">
            <v>1</v>
          </cell>
          <cell r="H132">
            <v>1</v>
          </cell>
          <cell r="I132">
            <v>1</v>
          </cell>
          <cell r="J132">
            <v>1</v>
          </cell>
          <cell r="K132">
            <v>1</v>
          </cell>
          <cell r="L132">
            <v>1</v>
          </cell>
          <cell r="M132" t="str">
            <v>No</v>
          </cell>
          <cell r="N132">
            <v>1</v>
          </cell>
          <cell r="O132">
            <v>1</v>
          </cell>
        </row>
        <row r="133">
          <cell r="B133">
            <v>243</v>
          </cell>
          <cell r="C133" t="str">
            <v>76-13-1</v>
          </cell>
          <cell r="D133" t="str">
            <v>Trichlorotrifluoroethane {Freon 113}</v>
          </cell>
          <cell r="E133">
            <v>243</v>
          </cell>
          <cell r="F133" t="str">
            <v>No</v>
          </cell>
          <cell r="G133">
            <v>1</v>
          </cell>
          <cell r="H133">
            <v>1</v>
          </cell>
          <cell r="I133">
            <v>1</v>
          </cell>
          <cell r="J133">
            <v>1</v>
          </cell>
          <cell r="K133">
            <v>1</v>
          </cell>
          <cell r="L133">
            <v>1</v>
          </cell>
          <cell r="M133" t="str">
            <v>No</v>
          </cell>
          <cell r="N133">
            <v>1</v>
          </cell>
          <cell r="O133">
            <v>1</v>
          </cell>
        </row>
        <row r="134">
          <cell r="B134" t="str">
            <v>1036T</v>
          </cell>
          <cell r="C134" t="str">
            <v>68476-30-2</v>
          </cell>
          <cell r="D134" t="str">
            <v>Fuel oil no. 2 (evaporative) {diesel vapor}</v>
          </cell>
          <cell r="E134" t="str">
            <v>1036T</v>
          </cell>
          <cell r="F134" t="str">
            <v>No</v>
          </cell>
          <cell r="G134">
            <v>1</v>
          </cell>
          <cell r="H134">
            <v>1</v>
          </cell>
          <cell r="I134">
            <v>1</v>
          </cell>
          <cell r="J134">
            <v>1</v>
          </cell>
          <cell r="K134">
            <v>1</v>
          </cell>
          <cell r="L134">
            <v>1</v>
          </cell>
          <cell r="M134" t="str">
            <v>No</v>
          </cell>
          <cell r="N134">
            <v>1</v>
          </cell>
          <cell r="O134">
            <v>1</v>
          </cell>
        </row>
        <row r="135">
          <cell r="B135">
            <v>254</v>
          </cell>
          <cell r="C135" t="str">
            <v>111-30-8</v>
          </cell>
          <cell r="D135" t="str">
            <v>Glutaraldehyde</v>
          </cell>
          <cell r="E135">
            <v>254</v>
          </cell>
          <cell r="F135" t="str">
            <v>No</v>
          </cell>
          <cell r="G135">
            <v>1</v>
          </cell>
          <cell r="H135">
            <v>1</v>
          </cell>
          <cell r="I135">
            <v>1</v>
          </cell>
          <cell r="J135">
            <v>1</v>
          </cell>
          <cell r="K135">
            <v>1</v>
          </cell>
          <cell r="L135">
            <v>1</v>
          </cell>
          <cell r="M135" t="str">
            <v>No</v>
          </cell>
          <cell r="N135">
            <v>1</v>
          </cell>
          <cell r="O135">
            <v>1</v>
          </cell>
        </row>
        <row r="136">
          <cell r="B136">
            <v>260</v>
          </cell>
          <cell r="C136" t="str">
            <v>112-34-5</v>
          </cell>
          <cell r="D136" t="str">
            <v>Diethylene glycol monobutyl ether</v>
          </cell>
          <cell r="E136">
            <v>260</v>
          </cell>
          <cell r="F136" t="str">
            <v>No</v>
          </cell>
          <cell r="G136">
            <v>1</v>
          </cell>
          <cell r="H136">
            <v>1</v>
          </cell>
          <cell r="I136">
            <v>1</v>
          </cell>
          <cell r="J136">
            <v>1</v>
          </cell>
          <cell r="K136">
            <v>1</v>
          </cell>
          <cell r="L136">
            <v>1</v>
          </cell>
          <cell r="M136" t="str">
            <v>No</v>
          </cell>
          <cell r="N136">
            <v>1</v>
          </cell>
          <cell r="O136">
            <v>1</v>
          </cell>
        </row>
        <row r="137">
          <cell r="B137">
            <v>261</v>
          </cell>
          <cell r="C137" t="str">
            <v>111-90-0</v>
          </cell>
          <cell r="D137" t="str">
            <v>Diethylene glycol monoethyl ether</v>
          </cell>
          <cell r="E137">
            <v>261</v>
          </cell>
          <cell r="F137" t="str">
            <v>No</v>
          </cell>
          <cell r="G137">
            <v>1</v>
          </cell>
          <cell r="H137">
            <v>1</v>
          </cell>
          <cell r="I137">
            <v>1</v>
          </cell>
          <cell r="J137">
            <v>1</v>
          </cell>
          <cell r="K137">
            <v>1</v>
          </cell>
          <cell r="L137">
            <v>1</v>
          </cell>
          <cell r="M137" t="str">
            <v>No</v>
          </cell>
          <cell r="N137">
            <v>1</v>
          </cell>
          <cell r="O137">
            <v>1</v>
          </cell>
        </row>
        <row r="138">
          <cell r="B138">
            <v>267</v>
          </cell>
          <cell r="C138" t="str">
            <v>111-76-2</v>
          </cell>
          <cell r="D138" t="str">
            <v>Ethylene glycol monobutyl ether {2-butoxyethanol}</v>
          </cell>
          <cell r="E138">
            <v>267</v>
          </cell>
          <cell r="F138" t="str">
            <v>No</v>
          </cell>
          <cell r="G138">
            <v>1</v>
          </cell>
          <cell r="H138">
            <v>1</v>
          </cell>
          <cell r="I138">
            <v>1</v>
          </cell>
          <cell r="J138">
            <v>1</v>
          </cell>
          <cell r="K138">
            <v>1</v>
          </cell>
          <cell r="L138">
            <v>1</v>
          </cell>
          <cell r="M138" t="str">
            <v>No</v>
          </cell>
          <cell r="N138">
            <v>1</v>
          </cell>
          <cell r="O138">
            <v>1</v>
          </cell>
        </row>
        <row r="139">
          <cell r="B139">
            <v>268</v>
          </cell>
          <cell r="C139" t="str">
            <v>110-80-5</v>
          </cell>
          <cell r="D139" t="str">
            <v>Ethylene glycol monoethyl ether</v>
          </cell>
          <cell r="E139">
            <v>268</v>
          </cell>
          <cell r="F139" t="str">
            <v>No</v>
          </cell>
          <cell r="G139">
            <v>1</v>
          </cell>
          <cell r="H139">
            <v>1</v>
          </cell>
          <cell r="I139">
            <v>1</v>
          </cell>
          <cell r="J139">
            <v>1</v>
          </cell>
          <cell r="K139">
            <v>1</v>
          </cell>
          <cell r="L139">
            <v>1</v>
          </cell>
          <cell r="M139" t="str">
            <v>No</v>
          </cell>
          <cell r="N139">
            <v>1</v>
          </cell>
          <cell r="O139">
            <v>1</v>
          </cell>
        </row>
        <row r="140">
          <cell r="B140">
            <v>269</v>
          </cell>
          <cell r="C140" t="str">
            <v>111-15-9</v>
          </cell>
          <cell r="D140" t="str">
            <v>Ethylene glycol monoethyl ether acetate</v>
          </cell>
          <cell r="E140">
            <v>269</v>
          </cell>
          <cell r="F140" t="str">
            <v>No</v>
          </cell>
          <cell r="G140">
            <v>1</v>
          </cell>
          <cell r="H140">
            <v>1</v>
          </cell>
          <cell r="I140">
            <v>1</v>
          </cell>
          <cell r="J140">
            <v>1</v>
          </cell>
          <cell r="K140">
            <v>1</v>
          </cell>
          <cell r="L140">
            <v>1</v>
          </cell>
          <cell r="M140" t="str">
            <v>No</v>
          </cell>
          <cell r="N140">
            <v>1</v>
          </cell>
          <cell r="O140">
            <v>1</v>
          </cell>
        </row>
        <row r="141">
          <cell r="B141">
            <v>270</v>
          </cell>
          <cell r="C141" t="str">
            <v>109-86-4</v>
          </cell>
          <cell r="D141" t="str">
            <v>Ethylene glycol monomethyl ether</v>
          </cell>
          <cell r="E141">
            <v>270</v>
          </cell>
          <cell r="F141" t="str">
            <v>No</v>
          </cell>
          <cell r="G141">
            <v>1</v>
          </cell>
          <cell r="H141">
            <v>1</v>
          </cell>
          <cell r="I141">
            <v>1</v>
          </cell>
          <cell r="J141">
            <v>1</v>
          </cell>
          <cell r="K141">
            <v>1</v>
          </cell>
          <cell r="L141">
            <v>1</v>
          </cell>
          <cell r="M141" t="str">
            <v>No</v>
          </cell>
          <cell r="N141">
            <v>1</v>
          </cell>
          <cell r="O141">
            <v>1</v>
          </cell>
        </row>
        <row r="142">
          <cell r="B142">
            <v>271</v>
          </cell>
          <cell r="C142" t="str">
            <v>110-49-6</v>
          </cell>
          <cell r="D142" t="str">
            <v>Ethylene glycol monomethyl ether acetate</v>
          </cell>
          <cell r="E142">
            <v>271</v>
          </cell>
          <cell r="F142" t="str">
            <v>No</v>
          </cell>
          <cell r="G142">
            <v>1</v>
          </cell>
          <cell r="H142">
            <v>1</v>
          </cell>
          <cell r="I142">
            <v>1</v>
          </cell>
          <cell r="J142">
            <v>1</v>
          </cell>
          <cell r="K142">
            <v>1</v>
          </cell>
          <cell r="L142">
            <v>1</v>
          </cell>
          <cell r="M142" t="str">
            <v>No</v>
          </cell>
          <cell r="N142">
            <v>1</v>
          </cell>
          <cell r="O142">
            <v>1</v>
          </cell>
        </row>
        <row r="143">
          <cell r="B143">
            <v>273</v>
          </cell>
          <cell r="C143" t="str">
            <v>107-98-2</v>
          </cell>
          <cell r="D143" t="str">
            <v>Propylene glycol monomethyl ether</v>
          </cell>
          <cell r="E143">
            <v>273</v>
          </cell>
          <cell r="F143" t="str">
            <v>No</v>
          </cell>
          <cell r="G143">
            <v>1</v>
          </cell>
          <cell r="H143">
            <v>1</v>
          </cell>
          <cell r="I143">
            <v>1</v>
          </cell>
          <cell r="J143">
            <v>1</v>
          </cell>
          <cell r="K143">
            <v>1</v>
          </cell>
          <cell r="L143">
            <v>1</v>
          </cell>
          <cell r="M143" t="str">
            <v>No</v>
          </cell>
          <cell r="N143">
            <v>1</v>
          </cell>
          <cell r="O143">
            <v>1</v>
          </cell>
        </row>
        <row r="144">
          <cell r="B144">
            <v>278</v>
          </cell>
          <cell r="C144" t="str">
            <v>76-44-8</v>
          </cell>
          <cell r="D144" t="str">
            <v>Heptachlor</v>
          </cell>
          <cell r="E144">
            <v>278</v>
          </cell>
          <cell r="F144" t="str">
            <v>No</v>
          </cell>
          <cell r="G144">
            <v>1</v>
          </cell>
          <cell r="H144">
            <v>1</v>
          </cell>
          <cell r="I144">
            <v>1</v>
          </cell>
          <cell r="J144">
            <v>1</v>
          </cell>
          <cell r="K144">
            <v>1</v>
          </cell>
          <cell r="L144">
            <v>1</v>
          </cell>
          <cell r="M144" t="str">
            <v>No</v>
          </cell>
          <cell r="N144">
            <v>1</v>
          </cell>
          <cell r="O144">
            <v>1</v>
          </cell>
        </row>
        <row r="145">
          <cell r="B145">
            <v>279</v>
          </cell>
          <cell r="C145" t="str">
            <v>1024-57-3</v>
          </cell>
          <cell r="D145" t="str">
            <v>Heptachlor epoxide</v>
          </cell>
          <cell r="E145">
            <v>279</v>
          </cell>
          <cell r="F145" t="str">
            <v>No</v>
          </cell>
          <cell r="G145">
            <v>1</v>
          </cell>
          <cell r="H145">
            <v>1</v>
          </cell>
          <cell r="I145">
            <v>1</v>
          </cell>
          <cell r="J145">
            <v>1</v>
          </cell>
          <cell r="K145">
            <v>1</v>
          </cell>
          <cell r="L145">
            <v>1</v>
          </cell>
          <cell r="M145" t="str">
            <v>No</v>
          </cell>
          <cell r="N145">
            <v>1</v>
          </cell>
          <cell r="O145">
            <v>1</v>
          </cell>
        </row>
        <row r="146">
          <cell r="B146" t="str">
            <v>1018T</v>
          </cell>
          <cell r="C146" t="str">
            <v>142-82-5</v>
          </cell>
          <cell r="D146" t="str">
            <v>Heptane</v>
          </cell>
          <cell r="E146" t="str">
            <v>1018T</v>
          </cell>
          <cell r="F146" t="str">
            <v>No</v>
          </cell>
          <cell r="G146">
            <v>1</v>
          </cell>
          <cell r="H146">
            <v>1</v>
          </cell>
          <cell r="I146">
            <v>1</v>
          </cell>
          <cell r="J146">
            <v>1</v>
          </cell>
          <cell r="K146">
            <v>1</v>
          </cell>
          <cell r="L146">
            <v>1</v>
          </cell>
          <cell r="M146" t="str">
            <v>No</v>
          </cell>
          <cell r="N146">
            <v>1</v>
          </cell>
          <cell r="O146">
            <v>1</v>
          </cell>
        </row>
        <row r="147">
          <cell r="B147">
            <v>280</v>
          </cell>
          <cell r="C147" t="str">
            <v>118-74-1</v>
          </cell>
          <cell r="D147" t="str">
            <v>Hexachlorobenzene</v>
          </cell>
          <cell r="E147">
            <v>280</v>
          </cell>
          <cell r="F147" t="str">
            <v>No</v>
          </cell>
          <cell r="G147">
            <v>1</v>
          </cell>
          <cell r="H147">
            <v>1</v>
          </cell>
          <cell r="I147">
            <v>1</v>
          </cell>
          <cell r="J147">
            <v>1</v>
          </cell>
          <cell r="K147">
            <v>1</v>
          </cell>
          <cell r="L147">
            <v>1</v>
          </cell>
          <cell r="M147" t="str">
            <v>No</v>
          </cell>
          <cell r="N147">
            <v>1</v>
          </cell>
          <cell r="O147">
            <v>1</v>
          </cell>
        </row>
        <row r="148">
          <cell r="B148">
            <v>281</v>
          </cell>
          <cell r="C148" t="str">
            <v>87-68-3</v>
          </cell>
          <cell r="D148" t="str">
            <v>Hexachlorobutadiene</v>
          </cell>
          <cell r="E148">
            <v>281</v>
          </cell>
          <cell r="F148" t="str">
            <v>No</v>
          </cell>
          <cell r="G148">
            <v>1</v>
          </cell>
          <cell r="H148">
            <v>1</v>
          </cell>
          <cell r="I148">
            <v>1</v>
          </cell>
          <cell r="J148">
            <v>1</v>
          </cell>
          <cell r="K148">
            <v>1</v>
          </cell>
          <cell r="L148">
            <v>1</v>
          </cell>
          <cell r="M148" t="str">
            <v>No</v>
          </cell>
          <cell r="N148">
            <v>1</v>
          </cell>
          <cell r="O148">
            <v>1</v>
          </cell>
        </row>
        <row r="149">
          <cell r="B149">
            <v>282</v>
          </cell>
          <cell r="C149" t="str">
            <v>608-73-1</v>
          </cell>
          <cell r="D149" t="str">
            <v>Hexachlorocyclohexanes (mixture) including but not limited to:</v>
          </cell>
          <cell r="E149">
            <v>282</v>
          </cell>
          <cell r="F149" t="str">
            <v>Yes</v>
          </cell>
          <cell r="G149">
            <v>1.1000000000000001</v>
          </cell>
          <cell r="H149">
            <v>1</v>
          </cell>
          <cell r="I149">
            <v>1.8</v>
          </cell>
          <cell r="J149">
            <v>1</v>
          </cell>
          <cell r="K149">
            <v>1.1000000000000001</v>
          </cell>
          <cell r="L149">
            <v>1</v>
          </cell>
          <cell r="M149" t="str">
            <v>No</v>
          </cell>
          <cell r="N149">
            <v>1</v>
          </cell>
          <cell r="O149">
            <v>1</v>
          </cell>
        </row>
        <row r="150">
          <cell r="B150">
            <v>283</v>
          </cell>
          <cell r="C150" t="str">
            <v>319-84-6</v>
          </cell>
          <cell r="D150" t="str">
            <v>alpha-Hexachlorocyclohexane</v>
          </cell>
          <cell r="E150">
            <v>283</v>
          </cell>
          <cell r="F150" t="str">
            <v>Yes</v>
          </cell>
          <cell r="G150">
            <v>1.3</v>
          </cell>
          <cell r="H150">
            <v>1</v>
          </cell>
          <cell r="I150">
            <v>3.7</v>
          </cell>
          <cell r="J150">
            <v>1</v>
          </cell>
          <cell r="K150">
            <v>1.5</v>
          </cell>
          <cell r="L150">
            <v>1</v>
          </cell>
          <cell r="M150" t="str">
            <v>No</v>
          </cell>
          <cell r="N150">
            <v>1</v>
          </cell>
          <cell r="O150">
            <v>1</v>
          </cell>
        </row>
        <row r="151">
          <cell r="B151">
            <v>284</v>
          </cell>
          <cell r="C151" t="str">
            <v>319-85-7</v>
          </cell>
          <cell r="D151" t="str">
            <v>beta-Hexachlorocyclohexane</v>
          </cell>
          <cell r="E151">
            <v>284</v>
          </cell>
          <cell r="F151" t="str">
            <v>Yes</v>
          </cell>
          <cell r="G151">
            <v>1.1000000000000001</v>
          </cell>
          <cell r="H151">
            <v>1</v>
          </cell>
          <cell r="I151">
            <v>1.8</v>
          </cell>
          <cell r="J151">
            <v>1</v>
          </cell>
          <cell r="K151">
            <v>1.1000000000000001</v>
          </cell>
          <cell r="L151">
            <v>1</v>
          </cell>
          <cell r="M151" t="str">
            <v>No</v>
          </cell>
          <cell r="N151">
            <v>1</v>
          </cell>
          <cell r="O151">
            <v>1</v>
          </cell>
        </row>
        <row r="152">
          <cell r="B152">
            <v>285</v>
          </cell>
          <cell r="C152" t="str">
            <v>58-89-9</v>
          </cell>
          <cell r="D152" t="str">
            <v>gamma-Hexachlorocyclohexane {Lindane}</v>
          </cell>
          <cell r="E152">
            <v>285</v>
          </cell>
          <cell r="F152" t="str">
            <v>Yes</v>
          </cell>
          <cell r="G152">
            <v>1.2</v>
          </cell>
          <cell r="H152">
            <v>1</v>
          </cell>
          <cell r="I152">
            <v>2.7</v>
          </cell>
          <cell r="J152">
            <v>1</v>
          </cell>
          <cell r="K152">
            <v>1.3</v>
          </cell>
          <cell r="L152">
            <v>1</v>
          </cell>
          <cell r="M152" t="str">
            <v>No</v>
          </cell>
          <cell r="N152">
            <v>1</v>
          </cell>
          <cell r="O152">
            <v>1</v>
          </cell>
        </row>
        <row r="153">
          <cell r="B153">
            <v>286</v>
          </cell>
          <cell r="C153" t="str">
            <v>77-47-4</v>
          </cell>
          <cell r="D153" t="str">
            <v>Hexachlorocyclopentadiene</v>
          </cell>
          <cell r="E153">
            <v>286</v>
          </cell>
          <cell r="F153" t="str">
            <v>No</v>
          </cell>
          <cell r="G153">
            <v>1</v>
          </cell>
          <cell r="H153">
            <v>1</v>
          </cell>
          <cell r="I153">
            <v>1</v>
          </cell>
          <cell r="J153">
            <v>1</v>
          </cell>
          <cell r="K153">
            <v>1</v>
          </cell>
          <cell r="L153">
            <v>1</v>
          </cell>
          <cell r="M153" t="str">
            <v>No</v>
          </cell>
          <cell r="N153">
            <v>1</v>
          </cell>
          <cell r="O153">
            <v>1</v>
          </cell>
        </row>
        <row r="154">
          <cell r="B154">
            <v>287</v>
          </cell>
          <cell r="C154" t="str">
            <v>67-72-1</v>
          </cell>
          <cell r="D154" t="str">
            <v>Hexachloroethane</v>
          </cell>
          <cell r="E154">
            <v>287</v>
          </cell>
          <cell r="F154" t="str">
            <v>No</v>
          </cell>
          <cell r="G154">
            <v>1</v>
          </cell>
          <cell r="H154">
            <v>1</v>
          </cell>
          <cell r="I154">
            <v>1</v>
          </cell>
          <cell r="J154">
            <v>1</v>
          </cell>
          <cell r="K154">
            <v>1</v>
          </cell>
          <cell r="L154">
            <v>1</v>
          </cell>
          <cell r="M154" t="str">
            <v>No</v>
          </cell>
          <cell r="N154">
            <v>1</v>
          </cell>
          <cell r="O154">
            <v>1</v>
          </cell>
        </row>
        <row r="155">
          <cell r="B155">
            <v>289</v>
          </cell>
          <cell r="C155" t="str">
            <v>110-54-3</v>
          </cell>
          <cell r="D155" t="str">
            <v>Hexane</v>
          </cell>
          <cell r="E155">
            <v>289</v>
          </cell>
          <cell r="F155" t="str">
            <v>No</v>
          </cell>
          <cell r="G155">
            <v>1</v>
          </cell>
          <cell r="H155">
            <v>1</v>
          </cell>
          <cell r="I155">
            <v>1</v>
          </cell>
          <cell r="J155">
            <v>1</v>
          </cell>
          <cell r="K155">
            <v>1</v>
          </cell>
          <cell r="L155">
            <v>1</v>
          </cell>
          <cell r="M155" t="str">
            <v>No</v>
          </cell>
          <cell r="N155">
            <v>1</v>
          </cell>
          <cell r="O155">
            <v>1</v>
          </cell>
        </row>
        <row r="156">
          <cell r="B156">
            <v>290</v>
          </cell>
          <cell r="C156" t="str">
            <v>302-01-2</v>
          </cell>
          <cell r="D156" t="str">
            <v>Hydrazine</v>
          </cell>
          <cell r="E156">
            <v>290</v>
          </cell>
          <cell r="F156" t="str">
            <v>No</v>
          </cell>
          <cell r="G156">
            <v>1</v>
          </cell>
          <cell r="H156">
            <v>1</v>
          </cell>
          <cell r="I156">
            <v>1</v>
          </cell>
          <cell r="J156">
            <v>1</v>
          </cell>
          <cell r="K156">
            <v>1</v>
          </cell>
          <cell r="L156">
            <v>1</v>
          </cell>
          <cell r="M156" t="str">
            <v>No</v>
          </cell>
          <cell r="N156">
            <v>1</v>
          </cell>
          <cell r="O156">
            <v>1</v>
          </cell>
        </row>
        <row r="157">
          <cell r="B157">
            <v>292</v>
          </cell>
          <cell r="C157" t="str">
            <v>7647-01-0</v>
          </cell>
          <cell r="D157" t="str">
            <v>Hydrogen chloride {hydrochloric acid}</v>
          </cell>
          <cell r="E157">
            <v>292</v>
          </cell>
          <cell r="F157" t="str">
            <v>No</v>
          </cell>
          <cell r="G157">
            <v>1</v>
          </cell>
          <cell r="H157">
            <v>1</v>
          </cell>
          <cell r="I157">
            <v>1</v>
          </cell>
          <cell r="J157">
            <v>1</v>
          </cell>
          <cell r="K157">
            <v>1</v>
          </cell>
          <cell r="L157">
            <v>1</v>
          </cell>
          <cell r="M157" t="str">
            <v>No</v>
          </cell>
          <cell r="N157">
            <v>1</v>
          </cell>
          <cell r="O157">
            <v>1</v>
          </cell>
        </row>
        <row r="158">
          <cell r="B158">
            <v>293</v>
          </cell>
          <cell r="C158" t="str">
            <v>7783-06-4</v>
          </cell>
          <cell r="D158" t="str">
            <v>Hydrogen sulfide</v>
          </cell>
          <cell r="E158">
            <v>293</v>
          </cell>
          <cell r="F158" t="str">
            <v>No</v>
          </cell>
          <cell r="G158">
            <v>1</v>
          </cell>
          <cell r="H158">
            <v>1</v>
          </cell>
          <cell r="I158">
            <v>1</v>
          </cell>
          <cell r="J158">
            <v>1</v>
          </cell>
          <cell r="K158">
            <v>1</v>
          </cell>
          <cell r="L158">
            <v>1</v>
          </cell>
          <cell r="M158" t="str">
            <v>No</v>
          </cell>
          <cell r="N158">
            <v>1</v>
          </cell>
          <cell r="O158">
            <v>1</v>
          </cell>
        </row>
        <row r="159">
          <cell r="B159" t="str">
            <v>1037T</v>
          </cell>
          <cell r="C159" t="str">
            <v>78-83-1</v>
          </cell>
          <cell r="D159" t="str">
            <v>Isobutanol {isobutyl alcohol}</v>
          </cell>
          <cell r="E159" t="str">
            <v>1037T</v>
          </cell>
          <cell r="F159" t="str">
            <v>No</v>
          </cell>
          <cell r="G159">
            <v>1</v>
          </cell>
          <cell r="H159">
            <v>1</v>
          </cell>
          <cell r="I159">
            <v>1</v>
          </cell>
          <cell r="J159">
            <v>1</v>
          </cell>
          <cell r="K159">
            <v>1</v>
          </cell>
          <cell r="L159">
            <v>1</v>
          </cell>
          <cell r="M159" t="str">
            <v>No</v>
          </cell>
          <cell r="N159">
            <v>1</v>
          </cell>
          <cell r="O159">
            <v>1</v>
          </cell>
        </row>
        <row r="160">
          <cell r="B160">
            <v>297</v>
          </cell>
          <cell r="C160" t="str">
            <v>822-06-0</v>
          </cell>
          <cell r="D160" t="str">
            <v>Hexamethylene-1,6-diisocyanate (HDI)</v>
          </cell>
          <cell r="E160">
            <v>297</v>
          </cell>
          <cell r="F160" t="str">
            <v>No</v>
          </cell>
          <cell r="G160">
            <v>1</v>
          </cell>
          <cell r="H160">
            <v>1</v>
          </cell>
          <cell r="I160">
            <v>1</v>
          </cell>
          <cell r="J160">
            <v>1</v>
          </cell>
          <cell r="K160">
            <v>1</v>
          </cell>
          <cell r="L160">
            <v>1</v>
          </cell>
          <cell r="M160" t="str">
            <v>No</v>
          </cell>
          <cell r="N160">
            <v>1</v>
          </cell>
          <cell r="O160">
            <v>1</v>
          </cell>
        </row>
        <row r="161">
          <cell r="B161">
            <v>298</v>
          </cell>
          <cell r="C161" t="str">
            <v>101-68-8</v>
          </cell>
          <cell r="D161" t="str">
            <v>Methylene diphenyl diisocyanate (MDI)</v>
          </cell>
          <cell r="E161">
            <v>298</v>
          </cell>
          <cell r="F161" t="str">
            <v>No</v>
          </cell>
          <cell r="G161">
            <v>1</v>
          </cell>
          <cell r="H161">
            <v>1</v>
          </cell>
          <cell r="I161">
            <v>1</v>
          </cell>
          <cell r="J161">
            <v>1</v>
          </cell>
          <cell r="K161">
            <v>1</v>
          </cell>
          <cell r="L161">
            <v>1</v>
          </cell>
          <cell r="M161" t="str">
            <v>No</v>
          </cell>
          <cell r="N161">
            <v>1</v>
          </cell>
          <cell r="O161">
            <v>1</v>
          </cell>
        </row>
        <row r="162">
          <cell r="B162">
            <v>299</v>
          </cell>
          <cell r="C162" t="str">
            <v>624-83-9</v>
          </cell>
          <cell r="D162" t="str">
            <v>Methyl isocyanate</v>
          </cell>
          <cell r="E162">
            <v>299</v>
          </cell>
          <cell r="F162" t="str">
            <v>No</v>
          </cell>
          <cell r="G162">
            <v>1</v>
          </cell>
          <cell r="H162">
            <v>1</v>
          </cell>
          <cell r="I162">
            <v>1</v>
          </cell>
          <cell r="J162">
            <v>1</v>
          </cell>
          <cell r="K162">
            <v>1</v>
          </cell>
          <cell r="L162">
            <v>1</v>
          </cell>
          <cell r="M162" t="str">
            <v>No</v>
          </cell>
          <cell r="N162">
            <v>1</v>
          </cell>
          <cell r="O162">
            <v>1</v>
          </cell>
        </row>
        <row r="163">
          <cell r="B163">
            <v>601</v>
          </cell>
          <cell r="C163" t="str">
            <v>26471-62-5</v>
          </cell>
          <cell r="D163" t="str">
            <v>Toluene diisocyanates (2,4- and 2,6-)</v>
          </cell>
          <cell r="E163">
            <v>601</v>
          </cell>
          <cell r="F163" t="str">
            <v>No</v>
          </cell>
          <cell r="G163">
            <v>1</v>
          </cell>
          <cell r="H163">
            <v>1</v>
          </cell>
          <cell r="I163">
            <v>1</v>
          </cell>
          <cell r="J163">
            <v>1</v>
          </cell>
          <cell r="K163">
            <v>1</v>
          </cell>
          <cell r="L163">
            <v>1</v>
          </cell>
          <cell r="M163" t="str">
            <v>No</v>
          </cell>
          <cell r="N163">
            <v>1</v>
          </cell>
          <cell r="O163">
            <v>1</v>
          </cell>
        </row>
        <row r="164">
          <cell r="B164">
            <v>300</v>
          </cell>
          <cell r="C164" t="str">
            <v>78-59-1</v>
          </cell>
          <cell r="D164" t="str">
            <v>Isophorone</v>
          </cell>
          <cell r="E164">
            <v>300</v>
          </cell>
          <cell r="F164" t="str">
            <v>No</v>
          </cell>
          <cell r="G164">
            <v>1</v>
          </cell>
          <cell r="H164">
            <v>1</v>
          </cell>
          <cell r="I164">
            <v>1</v>
          </cell>
          <cell r="J164">
            <v>1</v>
          </cell>
          <cell r="K164">
            <v>1</v>
          </cell>
          <cell r="L164">
            <v>1</v>
          </cell>
          <cell r="M164" t="str">
            <v>No</v>
          </cell>
          <cell r="N164">
            <v>1</v>
          </cell>
          <cell r="O164">
            <v>1</v>
          </cell>
        </row>
        <row r="165">
          <cell r="B165">
            <v>301</v>
          </cell>
          <cell r="C165" t="str">
            <v>78-79-5</v>
          </cell>
          <cell r="D165" t="str">
            <v>Isoprene, except from vegetative emission sources</v>
          </cell>
          <cell r="E165">
            <v>301</v>
          </cell>
          <cell r="F165" t="str">
            <v>No</v>
          </cell>
          <cell r="G165">
            <v>1</v>
          </cell>
          <cell r="H165">
            <v>1</v>
          </cell>
          <cell r="I165">
            <v>1</v>
          </cell>
          <cell r="J165">
            <v>1</v>
          </cell>
          <cell r="K165">
            <v>1</v>
          </cell>
          <cell r="L165">
            <v>1</v>
          </cell>
          <cell r="M165" t="str">
            <v>No</v>
          </cell>
          <cell r="N165">
            <v>1</v>
          </cell>
          <cell r="O165">
            <v>1</v>
          </cell>
        </row>
        <row r="166">
          <cell r="B166">
            <v>302</v>
          </cell>
          <cell r="C166" t="str">
            <v>67-63-0</v>
          </cell>
          <cell r="D166" t="str">
            <v>Isopropyl alcohol</v>
          </cell>
          <cell r="E166">
            <v>302</v>
          </cell>
          <cell r="F166" t="str">
            <v>No</v>
          </cell>
          <cell r="G166">
            <v>1</v>
          </cell>
          <cell r="H166">
            <v>1</v>
          </cell>
          <cell r="I166">
            <v>1</v>
          </cell>
          <cell r="J166">
            <v>1</v>
          </cell>
          <cell r="K166">
            <v>1</v>
          </cell>
          <cell r="L166">
            <v>1</v>
          </cell>
          <cell r="M166" t="str">
            <v>No</v>
          </cell>
          <cell r="N166">
            <v>1</v>
          </cell>
          <cell r="O166">
            <v>1</v>
          </cell>
        </row>
        <row r="167">
          <cell r="B167">
            <v>157</v>
          </cell>
          <cell r="C167" t="str">
            <v>98-82-8</v>
          </cell>
          <cell r="D167" t="str">
            <v>Isopropylbenzene {cumene}</v>
          </cell>
          <cell r="E167">
            <v>157</v>
          </cell>
          <cell r="F167" t="str">
            <v>No</v>
          </cell>
          <cell r="G167">
            <v>1</v>
          </cell>
          <cell r="H167">
            <v>1</v>
          </cell>
          <cell r="I167">
            <v>1</v>
          </cell>
          <cell r="J167">
            <v>1</v>
          </cell>
          <cell r="K167">
            <v>1</v>
          </cell>
          <cell r="L167">
            <v>1</v>
          </cell>
          <cell r="M167" t="str">
            <v>No</v>
          </cell>
          <cell r="N167">
            <v>1</v>
          </cell>
          <cell r="O167">
            <v>1</v>
          </cell>
        </row>
        <row r="168">
          <cell r="B168" t="str">
            <v>1038T</v>
          </cell>
          <cell r="C168" t="str">
            <v>50815-00-4</v>
          </cell>
          <cell r="D168" t="str">
            <v>JP-4</v>
          </cell>
          <cell r="E168" t="str">
            <v>1038T</v>
          </cell>
          <cell r="F168" t="str">
            <v>No</v>
          </cell>
          <cell r="G168">
            <v>1</v>
          </cell>
          <cell r="H168">
            <v>1</v>
          </cell>
          <cell r="I168">
            <v>1</v>
          </cell>
          <cell r="J168">
            <v>1</v>
          </cell>
          <cell r="K168">
            <v>1</v>
          </cell>
          <cell r="L168">
            <v>1</v>
          </cell>
          <cell r="M168" t="str">
            <v>No</v>
          </cell>
          <cell r="N168">
            <v>1</v>
          </cell>
          <cell r="O168">
            <v>1</v>
          </cell>
        </row>
        <row r="169">
          <cell r="B169" t="str">
            <v>1039T</v>
          </cell>
          <cell r="C169" t="str">
            <v>1039T</v>
          </cell>
          <cell r="D169" t="str">
            <v>JP-5</v>
          </cell>
          <cell r="E169" t="str">
            <v>1039T</v>
          </cell>
          <cell r="F169" t="str">
            <v>No</v>
          </cell>
          <cell r="G169">
            <v>1</v>
          </cell>
          <cell r="H169">
            <v>1</v>
          </cell>
          <cell r="I169">
            <v>1</v>
          </cell>
          <cell r="J169">
            <v>1</v>
          </cell>
          <cell r="K169">
            <v>1</v>
          </cell>
          <cell r="L169">
            <v>1</v>
          </cell>
          <cell r="M169" t="str">
            <v>No</v>
          </cell>
          <cell r="N169">
            <v>1</v>
          </cell>
          <cell r="O169">
            <v>1</v>
          </cell>
        </row>
        <row r="170">
          <cell r="B170" t="str">
            <v>1040T</v>
          </cell>
          <cell r="C170" t="str">
            <v>1040T</v>
          </cell>
          <cell r="D170" t="str">
            <v>JP-7</v>
          </cell>
          <cell r="E170" t="str">
            <v>1040T</v>
          </cell>
          <cell r="F170" t="str">
            <v>No</v>
          </cell>
          <cell r="G170">
            <v>1</v>
          </cell>
          <cell r="H170">
            <v>1</v>
          </cell>
          <cell r="I170">
            <v>1</v>
          </cell>
          <cell r="J170">
            <v>1</v>
          </cell>
          <cell r="K170">
            <v>1</v>
          </cell>
          <cell r="L170">
            <v>1</v>
          </cell>
          <cell r="M170" t="str">
            <v>No</v>
          </cell>
          <cell r="N170">
            <v>1</v>
          </cell>
          <cell r="O170">
            <v>1</v>
          </cell>
        </row>
        <row r="171">
          <cell r="B171" t="str">
            <v>1041T</v>
          </cell>
          <cell r="C171" t="str">
            <v>1041T</v>
          </cell>
          <cell r="D171" t="str">
            <v>JP-8</v>
          </cell>
          <cell r="E171" t="str">
            <v>1041T</v>
          </cell>
          <cell r="F171" t="str">
            <v>No</v>
          </cell>
          <cell r="G171">
            <v>1</v>
          </cell>
          <cell r="H171">
            <v>1</v>
          </cell>
          <cell r="I171">
            <v>1</v>
          </cell>
          <cell r="J171">
            <v>1</v>
          </cell>
          <cell r="K171">
            <v>1</v>
          </cell>
          <cell r="L171">
            <v>1</v>
          </cell>
          <cell r="M171" t="str">
            <v>No</v>
          </cell>
          <cell r="N171">
            <v>1</v>
          </cell>
          <cell r="O171">
            <v>1</v>
          </cell>
        </row>
        <row r="172">
          <cell r="B172" t="str">
            <v>1042T</v>
          </cell>
          <cell r="C172" t="str">
            <v>8008-20-6</v>
          </cell>
          <cell r="D172" t="str">
            <v>Kerosene</v>
          </cell>
          <cell r="E172" t="str">
            <v>1042T</v>
          </cell>
          <cell r="F172" t="str">
            <v>No</v>
          </cell>
          <cell r="G172">
            <v>1</v>
          </cell>
          <cell r="H172">
            <v>1</v>
          </cell>
          <cell r="I172">
            <v>1</v>
          </cell>
          <cell r="J172">
            <v>1</v>
          </cell>
          <cell r="K172">
            <v>1</v>
          </cell>
          <cell r="L172">
            <v>1</v>
          </cell>
          <cell r="M172" t="str">
            <v>No</v>
          </cell>
          <cell r="N172">
            <v>1</v>
          </cell>
          <cell r="O172">
            <v>1</v>
          </cell>
        </row>
        <row r="173">
          <cell r="B173">
            <v>305</v>
          </cell>
          <cell r="C173" t="str">
            <v>7439-92-1</v>
          </cell>
          <cell r="D173" t="str">
            <v>Lead and compounds</v>
          </cell>
          <cell r="E173">
            <v>305</v>
          </cell>
          <cell r="F173" t="str">
            <v>Yes</v>
          </cell>
          <cell r="G173">
            <v>120</v>
          </cell>
          <cell r="H173">
            <v>1</v>
          </cell>
          <cell r="I173">
            <v>790</v>
          </cell>
          <cell r="J173">
            <v>1</v>
          </cell>
          <cell r="K173">
            <v>150</v>
          </cell>
          <cell r="L173">
            <v>1</v>
          </cell>
          <cell r="M173" t="str">
            <v>No</v>
          </cell>
          <cell r="N173">
            <v>1</v>
          </cell>
          <cell r="O173">
            <v>1</v>
          </cell>
        </row>
        <row r="174">
          <cell r="B174" t="str">
            <v>1019T</v>
          </cell>
          <cell r="C174" t="str">
            <v>121-75-5</v>
          </cell>
          <cell r="D174" t="str">
            <v>Malathion</v>
          </cell>
          <cell r="E174" t="str">
            <v>1019T</v>
          </cell>
          <cell r="F174" t="str">
            <v>No</v>
          </cell>
          <cell r="G174">
            <v>1</v>
          </cell>
          <cell r="H174">
            <v>1</v>
          </cell>
          <cell r="I174">
            <v>1</v>
          </cell>
          <cell r="J174">
            <v>1</v>
          </cell>
          <cell r="K174">
            <v>1</v>
          </cell>
          <cell r="L174">
            <v>1</v>
          </cell>
          <cell r="M174" t="str">
            <v>No</v>
          </cell>
          <cell r="N174">
            <v>1</v>
          </cell>
          <cell r="O174">
            <v>1</v>
          </cell>
        </row>
        <row r="175">
          <cell r="B175">
            <v>311</v>
          </cell>
          <cell r="C175" t="str">
            <v>108-31-6</v>
          </cell>
          <cell r="D175" t="str">
            <v>Maleic anhydride</v>
          </cell>
          <cell r="E175">
            <v>311</v>
          </cell>
          <cell r="F175" t="str">
            <v>No</v>
          </cell>
          <cell r="G175">
            <v>1</v>
          </cell>
          <cell r="H175">
            <v>1</v>
          </cell>
          <cell r="I175">
            <v>1</v>
          </cell>
          <cell r="J175">
            <v>1</v>
          </cell>
          <cell r="K175">
            <v>1</v>
          </cell>
          <cell r="L175">
            <v>1</v>
          </cell>
          <cell r="M175" t="str">
            <v>No</v>
          </cell>
          <cell r="N175">
            <v>1</v>
          </cell>
          <cell r="O175">
            <v>1</v>
          </cell>
        </row>
        <row r="176">
          <cell r="B176">
            <v>312</v>
          </cell>
          <cell r="C176" t="str">
            <v>7439-96-5</v>
          </cell>
          <cell r="D176" t="str">
            <v>Manganese and compounds</v>
          </cell>
          <cell r="E176">
            <v>312</v>
          </cell>
          <cell r="F176" t="str">
            <v>No</v>
          </cell>
          <cell r="G176">
            <v>1</v>
          </cell>
          <cell r="H176">
            <v>1</v>
          </cell>
          <cell r="I176">
            <v>1</v>
          </cell>
          <cell r="J176">
            <v>1</v>
          </cell>
          <cell r="K176">
            <v>1</v>
          </cell>
          <cell r="L176">
            <v>1</v>
          </cell>
          <cell r="M176" t="str">
            <v>No</v>
          </cell>
          <cell r="N176">
            <v>1</v>
          </cell>
          <cell r="O176">
            <v>1</v>
          </cell>
        </row>
        <row r="177">
          <cell r="B177">
            <v>316</v>
          </cell>
          <cell r="C177" t="str">
            <v>7439-97-6</v>
          </cell>
          <cell r="D177" t="str">
            <v>Mercury and inorganic compounds</v>
          </cell>
          <cell r="E177">
            <v>316</v>
          </cell>
          <cell r="F177" t="str">
            <v>Yes</v>
          </cell>
          <cell r="G177">
            <v>1</v>
          </cell>
          <cell r="H177">
            <v>37</v>
          </cell>
          <cell r="I177">
            <v>1</v>
          </cell>
          <cell r="J177">
            <v>110</v>
          </cell>
          <cell r="K177">
            <v>1</v>
          </cell>
          <cell r="L177">
            <v>13</v>
          </cell>
          <cell r="M177" t="str">
            <v>No</v>
          </cell>
          <cell r="N177">
            <v>1</v>
          </cell>
          <cell r="O177">
            <v>1</v>
          </cell>
        </row>
        <row r="178">
          <cell r="B178">
            <v>321</v>
          </cell>
          <cell r="C178" t="str">
            <v>67-56-1</v>
          </cell>
          <cell r="D178" t="str">
            <v>Methanol</v>
          </cell>
          <cell r="E178">
            <v>321</v>
          </cell>
          <cell r="F178" t="str">
            <v>No</v>
          </cell>
          <cell r="G178">
            <v>1</v>
          </cell>
          <cell r="H178">
            <v>1</v>
          </cell>
          <cell r="I178">
            <v>1</v>
          </cell>
          <cell r="J178">
            <v>1</v>
          </cell>
          <cell r="K178">
            <v>1</v>
          </cell>
          <cell r="L178">
            <v>1</v>
          </cell>
          <cell r="M178" t="str">
            <v>No</v>
          </cell>
          <cell r="N178">
            <v>1</v>
          </cell>
          <cell r="O178">
            <v>1</v>
          </cell>
        </row>
        <row r="179">
          <cell r="B179" t="str">
            <v>1020T</v>
          </cell>
          <cell r="C179" t="str">
            <v>96-33-3</v>
          </cell>
          <cell r="D179" t="str">
            <v>Methyl acrylate</v>
          </cell>
          <cell r="E179" t="str">
            <v>1020T</v>
          </cell>
          <cell r="F179" t="str">
            <v>No</v>
          </cell>
          <cell r="G179">
            <v>1</v>
          </cell>
          <cell r="H179">
            <v>1</v>
          </cell>
          <cell r="I179">
            <v>1</v>
          </cell>
          <cell r="J179">
            <v>1</v>
          </cell>
          <cell r="K179">
            <v>1</v>
          </cell>
          <cell r="L179">
            <v>1</v>
          </cell>
          <cell r="M179" t="str">
            <v>No</v>
          </cell>
          <cell r="N179">
            <v>1</v>
          </cell>
          <cell r="O179">
            <v>1</v>
          </cell>
        </row>
        <row r="180">
          <cell r="B180" t="str">
            <v>1021T</v>
          </cell>
          <cell r="C180" t="str">
            <v>126-98-7</v>
          </cell>
          <cell r="D180" t="str">
            <v>Methylacrylonitrile</v>
          </cell>
          <cell r="E180" t="str">
            <v>1021T</v>
          </cell>
          <cell r="F180" t="str">
            <v>No</v>
          </cell>
          <cell r="G180">
            <v>1</v>
          </cell>
          <cell r="H180">
            <v>1</v>
          </cell>
          <cell r="I180">
            <v>1</v>
          </cell>
          <cell r="J180">
            <v>1</v>
          </cell>
          <cell r="K180">
            <v>1</v>
          </cell>
          <cell r="L180">
            <v>1</v>
          </cell>
          <cell r="M180" t="str">
            <v>No</v>
          </cell>
          <cell r="N180">
            <v>1</v>
          </cell>
          <cell r="O180">
            <v>1</v>
          </cell>
        </row>
        <row r="181">
          <cell r="B181" t="str">
            <v>1084T</v>
          </cell>
          <cell r="C181" t="str">
            <v>110-43-0</v>
          </cell>
          <cell r="D181" t="str">
            <v>Methyl amyl ketone {2-heptanone}</v>
          </cell>
          <cell r="E181" t="str">
            <v>1084T</v>
          </cell>
          <cell r="F181" t="str">
            <v>No</v>
          </cell>
          <cell r="G181">
            <v>1</v>
          </cell>
          <cell r="H181">
            <v>1</v>
          </cell>
          <cell r="I181">
            <v>1</v>
          </cell>
          <cell r="J181">
            <v>1</v>
          </cell>
          <cell r="K181">
            <v>1</v>
          </cell>
          <cell r="L181">
            <v>1</v>
          </cell>
          <cell r="M181" t="str">
            <v>No</v>
          </cell>
          <cell r="N181">
            <v>1</v>
          </cell>
          <cell r="O181">
            <v>1</v>
          </cell>
        </row>
        <row r="182">
          <cell r="B182">
            <v>346</v>
          </cell>
          <cell r="C182" t="str">
            <v>1634-04-4</v>
          </cell>
          <cell r="D182" t="str">
            <v>Methyl tert-butyl ether</v>
          </cell>
          <cell r="E182">
            <v>346</v>
          </cell>
          <cell r="F182" t="str">
            <v>No</v>
          </cell>
          <cell r="G182">
            <v>1</v>
          </cell>
          <cell r="H182">
            <v>1</v>
          </cell>
          <cell r="I182">
            <v>1</v>
          </cell>
          <cell r="J182">
            <v>1</v>
          </cell>
          <cell r="K182">
            <v>1</v>
          </cell>
          <cell r="L182">
            <v>1</v>
          </cell>
          <cell r="M182" t="str">
            <v>No</v>
          </cell>
          <cell r="N182">
            <v>1</v>
          </cell>
          <cell r="O182">
            <v>1</v>
          </cell>
        </row>
        <row r="183">
          <cell r="B183" t="str">
            <v>1022T</v>
          </cell>
          <cell r="C183" t="str">
            <v>591-78-6</v>
          </cell>
          <cell r="D183" t="str">
            <v>Methyl-n-butyl ketone {2-hexanone}</v>
          </cell>
          <cell r="E183" t="str">
            <v>1022T</v>
          </cell>
          <cell r="F183" t="str">
            <v>No</v>
          </cell>
          <cell r="G183">
            <v>1</v>
          </cell>
          <cell r="H183">
            <v>1</v>
          </cell>
          <cell r="I183">
            <v>1</v>
          </cell>
          <cell r="J183">
            <v>1</v>
          </cell>
          <cell r="K183">
            <v>1</v>
          </cell>
          <cell r="L183">
            <v>1</v>
          </cell>
          <cell r="M183" t="str">
            <v>No</v>
          </cell>
          <cell r="N183">
            <v>1</v>
          </cell>
          <cell r="O183">
            <v>1</v>
          </cell>
        </row>
        <row r="184">
          <cell r="B184" t="str">
            <v>1043T</v>
          </cell>
          <cell r="C184" t="str">
            <v>108-87-2</v>
          </cell>
          <cell r="D184" t="str">
            <v>Methylcyclohexane</v>
          </cell>
          <cell r="E184" t="str">
            <v>1043T</v>
          </cell>
          <cell r="F184" t="str">
            <v>No</v>
          </cell>
          <cell r="G184">
            <v>1</v>
          </cell>
          <cell r="H184">
            <v>1</v>
          </cell>
          <cell r="I184">
            <v>1</v>
          </cell>
          <cell r="J184">
            <v>1</v>
          </cell>
          <cell r="K184">
            <v>1</v>
          </cell>
          <cell r="L184">
            <v>1</v>
          </cell>
          <cell r="M184" t="str">
            <v>No</v>
          </cell>
          <cell r="N184">
            <v>1</v>
          </cell>
          <cell r="O184">
            <v>1</v>
          </cell>
        </row>
        <row r="185">
          <cell r="B185">
            <v>327</v>
          </cell>
          <cell r="C185" t="str">
            <v>101-14-4</v>
          </cell>
          <cell r="D185" t="str">
            <v>4,4'-Methylene bis(2-chloroaniline) (MOCA)</v>
          </cell>
          <cell r="E185">
            <v>327</v>
          </cell>
          <cell r="F185" t="str">
            <v>No</v>
          </cell>
          <cell r="G185">
            <v>1</v>
          </cell>
          <cell r="H185">
            <v>1</v>
          </cell>
          <cell r="I185">
            <v>1</v>
          </cell>
          <cell r="J185">
            <v>1</v>
          </cell>
          <cell r="K185">
            <v>1</v>
          </cell>
          <cell r="L185">
            <v>1</v>
          </cell>
          <cell r="M185" t="str">
            <v>No</v>
          </cell>
          <cell r="N185">
            <v>1</v>
          </cell>
          <cell r="O185">
            <v>1</v>
          </cell>
        </row>
        <row r="186">
          <cell r="B186">
            <v>329</v>
          </cell>
          <cell r="C186" t="str">
            <v>101-77-9</v>
          </cell>
          <cell r="D186" t="str">
            <v>4,4'-Methylenedianiline (and its dichloride)</v>
          </cell>
          <cell r="E186">
            <v>329</v>
          </cell>
          <cell r="F186" t="str">
            <v>Yes</v>
          </cell>
          <cell r="G186">
            <v>2</v>
          </cell>
          <cell r="H186">
            <v>1</v>
          </cell>
          <cell r="I186">
            <v>11</v>
          </cell>
          <cell r="J186">
            <v>1</v>
          </cell>
          <cell r="K186">
            <v>3.1</v>
          </cell>
          <cell r="L186">
            <v>1</v>
          </cell>
          <cell r="M186" t="str">
            <v>No</v>
          </cell>
          <cell r="N186">
            <v>1</v>
          </cell>
          <cell r="O186">
            <v>1</v>
          </cell>
        </row>
        <row r="187">
          <cell r="B187">
            <v>334</v>
          </cell>
          <cell r="C187" t="str">
            <v>60-34-4</v>
          </cell>
          <cell r="D187" t="str">
            <v>Methyl hydrazine</v>
          </cell>
          <cell r="E187">
            <v>334</v>
          </cell>
          <cell r="F187" t="str">
            <v>No</v>
          </cell>
          <cell r="G187">
            <v>1</v>
          </cell>
          <cell r="H187">
            <v>1</v>
          </cell>
          <cell r="I187">
            <v>1</v>
          </cell>
          <cell r="J187">
            <v>1</v>
          </cell>
          <cell r="K187">
            <v>1</v>
          </cell>
          <cell r="L187">
            <v>1</v>
          </cell>
          <cell r="M187" t="str">
            <v>No</v>
          </cell>
          <cell r="N187">
            <v>1</v>
          </cell>
          <cell r="O187">
            <v>1</v>
          </cell>
        </row>
        <row r="188">
          <cell r="B188">
            <v>337</v>
          </cell>
          <cell r="C188" t="str">
            <v>108-10-1</v>
          </cell>
          <cell r="D188" t="str">
            <v>Methyl isobutyl ketone (MIBK), {hexone}</v>
          </cell>
          <cell r="E188">
            <v>337</v>
          </cell>
          <cell r="F188" t="str">
            <v>No</v>
          </cell>
          <cell r="G188">
            <v>1</v>
          </cell>
          <cell r="H188">
            <v>1</v>
          </cell>
          <cell r="I188">
            <v>1</v>
          </cell>
          <cell r="J188">
            <v>1</v>
          </cell>
          <cell r="K188">
            <v>1</v>
          </cell>
          <cell r="L188">
            <v>1</v>
          </cell>
          <cell r="M188" t="str">
            <v>No</v>
          </cell>
          <cell r="N188">
            <v>1</v>
          </cell>
          <cell r="O188">
            <v>1</v>
          </cell>
        </row>
        <row r="189">
          <cell r="B189">
            <v>338</v>
          </cell>
          <cell r="C189" t="str">
            <v>75-86-5</v>
          </cell>
          <cell r="D189" t="str">
            <v>2-Methyllactonitrile {acetone cyanohydrin}</v>
          </cell>
          <cell r="E189">
            <v>338</v>
          </cell>
          <cell r="F189" t="str">
            <v>No</v>
          </cell>
          <cell r="G189">
            <v>1</v>
          </cell>
          <cell r="H189">
            <v>1</v>
          </cell>
          <cell r="I189">
            <v>1</v>
          </cell>
          <cell r="J189">
            <v>1</v>
          </cell>
          <cell r="K189">
            <v>1</v>
          </cell>
          <cell r="L189">
            <v>1</v>
          </cell>
          <cell r="M189" t="str">
            <v>No</v>
          </cell>
          <cell r="N189">
            <v>1</v>
          </cell>
          <cell r="O189">
            <v>1</v>
          </cell>
        </row>
        <row r="190">
          <cell r="B190">
            <v>339</v>
          </cell>
          <cell r="C190" t="str">
            <v>80-62-6</v>
          </cell>
          <cell r="D190" t="str">
            <v>Methyl methacrylate</v>
          </cell>
          <cell r="E190">
            <v>339</v>
          </cell>
          <cell r="F190" t="str">
            <v>No</v>
          </cell>
          <cell r="G190">
            <v>1</v>
          </cell>
          <cell r="H190">
            <v>1</v>
          </cell>
          <cell r="I190">
            <v>1</v>
          </cell>
          <cell r="J190">
            <v>1</v>
          </cell>
          <cell r="K190">
            <v>1</v>
          </cell>
          <cell r="L190">
            <v>1</v>
          </cell>
          <cell r="M190" t="str">
            <v>No</v>
          </cell>
          <cell r="N190">
            <v>1</v>
          </cell>
          <cell r="O190">
            <v>1</v>
          </cell>
        </row>
        <row r="191">
          <cell r="B191">
            <v>348</v>
          </cell>
          <cell r="C191" t="str">
            <v>90-94-8</v>
          </cell>
          <cell r="D191" t="str">
            <v>Michler's ketone</v>
          </cell>
          <cell r="E191">
            <v>348</v>
          </cell>
          <cell r="F191" t="str">
            <v>No</v>
          </cell>
          <cell r="G191">
            <v>1</v>
          </cell>
          <cell r="H191">
            <v>1</v>
          </cell>
          <cell r="I191">
            <v>1</v>
          </cell>
          <cell r="J191">
            <v>1</v>
          </cell>
          <cell r="K191">
            <v>1</v>
          </cell>
          <cell r="L191">
            <v>1</v>
          </cell>
          <cell r="M191" t="str">
            <v>No</v>
          </cell>
          <cell r="N191">
            <v>1</v>
          </cell>
          <cell r="O191">
            <v>1</v>
          </cell>
        </row>
        <row r="192">
          <cell r="B192">
            <v>572</v>
          </cell>
          <cell r="C192">
            <v>572</v>
          </cell>
          <cell r="D192" t="str">
            <v>Refractory ceramic fibers</v>
          </cell>
          <cell r="E192">
            <v>572</v>
          </cell>
          <cell r="F192" t="str">
            <v>No</v>
          </cell>
          <cell r="G192">
            <v>1</v>
          </cell>
          <cell r="H192">
            <v>1</v>
          </cell>
          <cell r="I192">
            <v>1</v>
          </cell>
          <cell r="J192">
            <v>1</v>
          </cell>
          <cell r="K192">
            <v>1</v>
          </cell>
          <cell r="L192">
            <v>1</v>
          </cell>
          <cell r="M192" t="str">
            <v>No</v>
          </cell>
          <cell r="N192">
            <v>1</v>
          </cell>
          <cell r="O192">
            <v>1</v>
          </cell>
        </row>
        <row r="193">
          <cell r="B193">
            <v>359</v>
          </cell>
          <cell r="C193" t="str">
            <v>2385-85-5</v>
          </cell>
          <cell r="D193" t="str">
            <v>Mirex</v>
          </cell>
          <cell r="E193">
            <v>359</v>
          </cell>
          <cell r="F193" t="str">
            <v>No</v>
          </cell>
          <cell r="G193">
            <v>1</v>
          </cell>
          <cell r="H193">
            <v>1</v>
          </cell>
          <cell r="I193">
            <v>1</v>
          </cell>
          <cell r="J193">
            <v>1</v>
          </cell>
          <cell r="K193">
            <v>1</v>
          </cell>
          <cell r="L193">
            <v>1</v>
          </cell>
          <cell r="M193" t="str">
            <v>No</v>
          </cell>
          <cell r="N193">
            <v>1</v>
          </cell>
          <cell r="O193">
            <v>1</v>
          </cell>
        </row>
        <row r="194">
          <cell r="B194">
            <v>365</v>
          </cell>
          <cell r="C194" t="str">
            <v>7440-02-0</v>
          </cell>
          <cell r="D194" t="str">
            <v>Nickel and compounds</v>
          </cell>
          <cell r="E194">
            <v>365</v>
          </cell>
          <cell r="F194" t="str">
            <v>No</v>
          </cell>
          <cell r="G194">
            <v>1</v>
          </cell>
          <cell r="H194">
            <v>1</v>
          </cell>
          <cell r="I194">
            <v>1</v>
          </cell>
          <cell r="J194">
            <v>1</v>
          </cell>
          <cell r="K194">
            <v>1</v>
          </cell>
          <cell r="L194">
            <v>1</v>
          </cell>
          <cell r="M194" t="str">
            <v>No</v>
          </cell>
          <cell r="N194">
            <v>1</v>
          </cell>
          <cell r="O194">
            <v>1</v>
          </cell>
        </row>
        <row r="195">
          <cell r="B195">
            <v>366</v>
          </cell>
          <cell r="C195" t="str">
            <v>1313-99-1</v>
          </cell>
          <cell r="D195" t="str">
            <v>Nickel oxide</v>
          </cell>
          <cell r="E195">
            <v>366</v>
          </cell>
          <cell r="F195" t="str">
            <v>No</v>
          </cell>
          <cell r="G195">
            <v>1</v>
          </cell>
          <cell r="H195">
            <v>1</v>
          </cell>
          <cell r="I195">
            <v>1</v>
          </cell>
          <cell r="J195">
            <v>1</v>
          </cell>
          <cell r="K195">
            <v>1</v>
          </cell>
          <cell r="L195">
            <v>1</v>
          </cell>
          <cell r="M195" t="str">
            <v>No</v>
          </cell>
          <cell r="N195">
            <v>1</v>
          </cell>
          <cell r="O195">
            <v>1</v>
          </cell>
        </row>
        <row r="196">
          <cell r="B196">
            <v>377</v>
          </cell>
          <cell r="C196" t="str">
            <v>7697-37-2</v>
          </cell>
          <cell r="D196" t="str">
            <v>Nitric acid</v>
          </cell>
          <cell r="E196">
            <v>377</v>
          </cell>
          <cell r="F196" t="str">
            <v>No</v>
          </cell>
          <cell r="G196">
            <v>1</v>
          </cell>
          <cell r="H196">
            <v>1</v>
          </cell>
          <cell r="I196">
            <v>1</v>
          </cell>
          <cell r="J196">
            <v>1</v>
          </cell>
          <cell r="K196">
            <v>1</v>
          </cell>
          <cell r="L196">
            <v>1</v>
          </cell>
          <cell r="M196" t="str">
            <v>No</v>
          </cell>
          <cell r="N196">
            <v>1</v>
          </cell>
          <cell r="O196">
            <v>1</v>
          </cell>
        </row>
        <row r="197">
          <cell r="B197" t="str">
            <v>1023T</v>
          </cell>
          <cell r="C197" t="str">
            <v>100-01-6</v>
          </cell>
          <cell r="D197" t="str">
            <v>p-Nitroaniline</v>
          </cell>
          <cell r="E197" t="str">
            <v>1023T</v>
          </cell>
          <cell r="F197" t="str">
            <v>No</v>
          </cell>
          <cell r="G197">
            <v>1</v>
          </cell>
          <cell r="H197">
            <v>1</v>
          </cell>
          <cell r="I197">
            <v>1</v>
          </cell>
          <cell r="J197">
            <v>1</v>
          </cell>
          <cell r="K197">
            <v>1</v>
          </cell>
          <cell r="L197">
            <v>1</v>
          </cell>
          <cell r="M197" t="str">
            <v>No</v>
          </cell>
          <cell r="N197">
            <v>1</v>
          </cell>
          <cell r="O197">
            <v>1</v>
          </cell>
        </row>
        <row r="198">
          <cell r="B198">
            <v>381</v>
          </cell>
          <cell r="C198" t="str">
            <v>98-95-3</v>
          </cell>
          <cell r="D198" t="str">
            <v>Nitrobenzene</v>
          </cell>
          <cell r="E198">
            <v>381</v>
          </cell>
          <cell r="F198" t="str">
            <v>No</v>
          </cell>
          <cell r="G198">
            <v>1</v>
          </cell>
          <cell r="H198">
            <v>1</v>
          </cell>
          <cell r="I198">
            <v>1</v>
          </cell>
          <cell r="J198">
            <v>1</v>
          </cell>
          <cell r="K198">
            <v>1</v>
          </cell>
          <cell r="L198">
            <v>1</v>
          </cell>
          <cell r="M198" t="str">
            <v>No</v>
          </cell>
          <cell r="N198">
            <v>1</v>
          </cell>
          <cell r="O198">
            <v>1</v>
          </cell>
        </row>
        <row r="199">
          <cell r="B199" t="str">
            <v>1024T</v>
          </cell>
          <cell r="C199" t="str">
            <v>75-52-5</v>
          </cell>
          <cell r="D199" t="str">
            <v>Nitromethane</v>
          </cell>
          <cell r="E199" t="str">
            <v>1024T</v>
          </cell>
          <cell r="F199" t="str">
            <v>No</v>
          </cell>
          <cell r="G199">
            <v>1</v>
          </cell>
          <cell r="H199">
            <v>1</v>
          </cell>
          <cell r="I199">
            <v>1</v>
          </cell>
          <cell r="J199">
            <v>1</v>
          </cell>
          <cell r="K199">
            <v>1</v>
          </cell>
          <cell r="L199">
            <v>1</v>
          </cell>
          <cell r="M199" t="str">
            <v>No</v>
          </cell>
          <cell r="N199">
            <v>1</v>
          </cell>
          <cell r="O199">
            <v>1</v>
          </cell>
        </row>
        <row r="200">
          <cell r="B200">
            <v>389</v>
          </cell>
          <cell r="C200" t="str">
            <v>79-46-9</v>
          </cell>
          <cell r="D200" t="str">
            <v>2-Nitropropane</v>
          </cell>
          <cell r="E200">
            <v>389</v>
          </cell>
          <cell r="F200" t="str">
            <v>No</v>
          </cell>
          <cell r="G200">
            <v>1</v>
          </cell>
          <cell r="H200">
            <v>1</v>
          </cell>
          <cell r="I200">
            <v>1</v>
          </cell>
          <cell r="J200">
            <v>1</v>
          </cell>
          <cell r="K200">
            <v>1</v>
          </cell>
          <cell r="L200">
            <v>1</v>
          </cell>
          <cell r="M200" t="str">
            <v>No</v>
          </cell>
          <cell r="N200">
            <v>1</v>
          </cell>
          <cell r="O200">
            <v>1</v>
          </cell>
        </row>
        <row r="201">
          <cell r="B201">
            <v>177</v>
          </cell>
          <cell r="C201" t="str">
            <v>924-16-3</v>
          </cell>
          <cell r="D201" t="str">
            <v>N-Nitrosodi-n-butylamine</v>
          </cell>
          <cell r="E201">
            <v>177</v>
          </cell>
          <cell r="F201" t="str">
            <v>No</v>
          </cell>
          <cell r="G201">
            <v>1</v>
          </cell>
          <cell r="H201">
            <v>1</v>
          </cell>
          <cell r="I201">
            <v>1</v>
          </cell>
          <cell r="J201">
            <v>1</v>
          </cell>
          <cell r="K201">
            <v>1</v>
          </cell>
          <cell r="L201">
            <v>1</v>
          </cell>
          <cell r="M201" t="str">
            <v>No</v>
          </cell>
          <cell r="N201">
            <v>1</v>
          </cell>
          <cell r="O201">
            <v>1</v>
          </cell>
        </row>
        <row r="202">
          <cell r="B202">
            <v>179</v>
          </cell>
          <cell r="C202" t="str">
            <v>55-18-5</v>
          </cell>
          <cell r="D202" t="str">
            <v>N-Nitrosodiethylamine</v>
          </cell>
          <cell r="E202">
            <v>179</v>
          </cell>
          <cell r="F202" t="str">
            <v>No</v>
          </cell>
          <cell r="G202">
            <v>1</v>
          </cell>
          <cell r="H202">
            <v>1</v>
          </cell>
          <cell r="I202">
            <v>1</v>
          </cell>
          <cell r="J202">
            <v>1</v>
          </cell>
          <cell r="K202">
            <v>1</v>
          </cell>
          <cell r="L202">
            <v>1</v>
          </cell>
          <cell r="M202" t="str">
            <v>Yes</v>
          </cell>
          <cell r="N202">
            <v>1.7</v>
          </cell>
          <cell r="O202">
            <v>4.2</v>
          </cell>
        </row>
        <row r="203">
          <cell r="B203">
            <v>180</v>
          </cell>
          <cell r="C203" t="str">
            <v>62-75-9</v>
          </cell>
          <cell r="D203" t="str">
            <v>N-Nitrosodimethylamine</v>
          </cell>
          <cell r="E203">
            <v>180</v>
          </cell>
          <cell r="F203" t="str">
            <v>No</v>
          </cell>
          <cell r="G203">
            <v>1</v>
          </cell>
          <cell r="H203">
            <v>1</v>
          </cell>
          <cell r="I203">
            <v>1</v>
          </cell>
          <cell r="J203">
            <v>1</v>
          </cell>
          <cell r="K203">
            <v>1</v>
          </cell>
          <cell r="L203">
            <v>1</v>
          </cell>
          <cell r="M203" t="str">
            <v>Yes</v>
          </cell>
          <cell r="N203">
            <v>1.7</v>
          </cell>
          <cell r="O203">
            <v>4.2</v>
          </cell>
        </row>
        <row r="204">
          <cell r="B204">
            <v>390</v>
          </cell>
          <cell r="C204" t="str">
            <v>86-30-6</v>
          </cell>
          <cell r="D204" t="str">
            <v>N-Nitrosodiphenylamine</v>
          </cell>
          <cell r="E204">
            <v>390</v>
          </cell>
          <cell r="F204" t="str">
            <v>No</v>
          </cell>
          <cell r="G204">
            <v>1</v>
          </cell>
          <cell r="H204">
            <v>1</v>
          </cell>
          <cell r="I204">
            <v>1</v>
          </cell>
          <cell r="J204">
            <v>1</v>
          </cell>
          <cell r="K204">
            <v>1</v>
          </cell>
          <cell r="L204">
            <v>1</v>
          </cell>
          <cell r="M204" t="str">
            <v>No</v>
          </cell>
          <cell r="N204">
            <v>1</v>
          </cell>
          <cell r="O204">
            <v>1</v>
          </cell>
        </row>
        <row r="205">
          <cell r="B205">
            <v>391</v>
          </cell>
          <cell r="C205" t="str">
            <v>156-10-5</v>
          </cell>
          <cell r="D205" t="str">
            <v>p-Nitrosodiphenylamine</v>
          </cell>
          <cell r="E205">
            <v>391</v>
          </cell>
          <cell r="F205" t="str">
            <v>No</v>
          </cell>
          <cell r="G205">
            <v>1</v>
          </cell>
          <cell r="H205">
            <v>1</v>
          </cell>
          <cell r="I205">
            <v>1</v>
          </cell>
          <cell r="J205">
            <v>1</v>
          </cell>
          <cell r="K205">
            <v>1</v>
          </cell>
          <cell r="L205">
            <v>1</v>
          </cell>
          <cell r="M205" t="str">
            <v>No</v>
          </cell>
          <cell r="N205">
            <v>1</v>
          </cell>
          <cell r="O205">
            <v>1</v>
          </cell>
        </row>
        <row r="206">
          <cell r="B206">
            <v>181</v>
          </cell>
          <cell r="C206" t="str">
            <v>621-64-7</v>
          </cell>
          <cell r="D206" t="str">
            <v>N-Nitrosodipropylamine</v>
          </cell>
          <cell r="E206">
            <v>181</v>
          </cell>
          <cell r="F206" t="str">
            <v>No</v>
          </cell>
          <cell r="G206">
            <v>1</v>
          </cell>
          <cell r="H206">
            <v>1</v>
          </cell>
          <cell r="I206">
            <v>1</v>
          </cell>
          <cell r="J206">
            <v>1</v>
          </cell>
          <cell r="K206">
            <v>1</v>
          </cell>
          <cell r="L206">
            <v>1</v>
          </cell>
          <cell r="M206" t="str">
            <v>No</v>
          </cell>
          <cell r="N206">
            <v>1</v>
          </cell>
          <cell r="O206">
            <v>1</v>
          </cell>
        </row>
        <row r="207">
          <cell r="B207">
            <v>182</v>
          </cell>
          <cell r="C207" t="str">
            <v>10595-95-6</v>
          </cell>
          <cell r="D207" t="str">
            <v>N-Nitrosomethylethylamine</v>
          </cell>
          <cell r="E207">
            <v>182</v>
          </cell>
          <cell r="F207" t="str">
            <v>No</v>
          </cell>
          <cell r="G207">
            <v>1</v>
          </cell>
          <cell r="H207">
            <v>1</v>
          </cell>
          <cell r="I207">
            <v>1</v>
          </cell>
          <cell r="J207">
            <v>1</v>
          </cell>
          <cell r="K207">
            <v>1</v>
          </cell>
          <cell r="L207">
            <v>1</v>
          </cell>
          <cell r="M207" t="str">
            <v>No</v>
          </cell>
          <cell r="N207">
            <v>1</v>
          </cell>
          <cell r="O207">
            <v>1</v>
          </cell>
        </row>
        <row r="208">
          <cell r="B208">
            <v>395</v>
          </cell>
          <cell r="C208" t="str">
            <v>59-89-2</v>
          </cell>
          <cell r="D208" t="str">
            <v>N-Nitrosomorpholine</v>
          </cell>
          <cell r="E208">
            <v>395</v>
          </cell>
          <cell r="F208" t="str">
            <v>No</v>
          </cell>
          <cell r="G208">
            <v>1</v>
          </cell>
          <cell r="H208">
            <v>1</v>
          </cell>
          <cell r="I208">
            <v>1</v>
          </cell>
          <cell r="J208">
            <v>1</v>
          </cell>
          <cell r="K208">
            <v>1</v>
          </cell>
          <cell r="L208">
            <v>1</v>
          </cell>
          <cell r="M208" t="str">
            <v>No</v>
          </cell>
          <cell r="N208">
            <v>1</v>
          </cell>
          <cell r="O208">
            <v>1</v>
          </cell>
        </row>
        <row r="209">
          <cell r="B209">
            <v>397</v>
          </cell>
          <cell r="C209" t="str">
            <v>100-75-4</v>
          </cell>
          <cell r="D209" t="str">
            <v>N-Nitrosopiperidine</v>
          </cell>
          <cell r="E209">
            <v>397</v>
          </cell>
          <cell r="F209" t="str">
            <v>No</v>
          </cell>
          <cell r="G209">
            <v>1</v>
          </cell>
          <cell r="H209">
            <v>1</v>
          </cell>
          <cell r="I209">
            <v>1</v>
          </cell>
          <cell r="J209">
            <v>1</v>
          </cell>
          <cell r="K209">
            <v>1</v>
          </cell>
          <cell r="L209">
            <v>1</v>
          </cell>
          <cell r="M209" t="str">
            <v>No</v>
          </cell>
          <cell r="N209">
            <v>1</v>
          </cell>
          <cell r="O209">
            <v>1</v>
          </cell>
        </row>
        <row r="210">
          <cell r="B210">
            <v>398</v>
          </cell>
          <cell r="C210" t="str">
            <v>930-55-2</v>
          </cell>
          <cell r="D210" t="str">
            <v>N-Nitrosopyrrolidine</v>
          </cell>
          <cell r="E210">
            <v>398</v>
          </cell>
          <cell r="F210" t="str">
            <v>No</v>
          </cell>
          <cell r="G210">
            <v>1</v>
          </cell>
          <cell r="H210">
            <v>1</v>
          </cell>
          <cell r="I210">
            <v>1</v>
          </cell>
          <cell r="J210">
            <v>1</v>
          </cell>
          <cell r="K210">
            <v>1</v>
          </cell>
          <cell r="L210">
            <v>1</v>
          </cell>
          <cell r="M210" t="str">
            <v>No</v>
          </cell>
          <cell r="N210">
            <v>1</v>
          </cell>
          <cell r="O210">
            <v>1</v>
          </cell>
        </row>
        <row r="211">
          <cell r="B211">
            <v>589</v>
          </cell>
          <cell r="C211" t="str">
            <v>8014-95-7</v>
          </cell>
          <cell r="D211" t="str">
            <v>Oleum (fuming sulfuric acid)</v>
          </cell>
          <cell r="E211">
            <v>589</v>
          </cell>
          <cell r="F211" t="str">
            <v>No</v>
          </cell>
          <cell r="G211">
            <v>1</v>
          </cell>
          <cell r="H211">
            <v>1</v>
          </cell>
          <cell r="I211">
            <v>1</v>
          </cell>
          <cell r="J211">
            <v>1</v>
          </cell>
          <cell r="K211">
            <v>1</v>
          </cell>
          <cell r="L211">
            <v>1</v>
          </cell>
          <cell r="M211" t="str">
            <v>No</v>
          </cell>
          <cell r="N211">
            <v>1</v>
          </cell>
          <cell r="O211">
            <v>1</v>
          </cell>
        </row>
        <row r="212">
          <cell r="B212">
            <v>446</v>
          </cell>
          <cell r="C212" t="str">
            <v>56-38-2</v>
          </cell>
          <cell r="D212" t="str">
            <v>Parathion</v>
          </cell>
          <cell r="E212">
            <v>446</v>
          </cell>
          <cell r="F212" t="str">
            <v>No</v>
          </cell>
          <cell r="G212">
            <v>1</v>
          </cell>
          <cell r="H212">
            <v>1</v>
          </cell>
          <cell r="I212">
            <v>1</v>
          </cell>
          <cell r="J212">
            <v>1</v>
          </cell>
          <cell r="K212">
            <v>1</v>
          </cell>
          <cell r="L212">
            <v>1</v>
          </cell>
          <cell r="M212" t="str">
            <v>No</v>
          </cell>
          <cell r="N212">
            <v>1</v>
          </cell>
          <cell r="O212">
            <v>1</v>
          </cell>
        </row>
        <row r="213">
          <cell r="B213">
            <v>124</v>
          </cell>
          <cell r="C213" t="str">
            <v>87-86-5</v>
          </cell>
          <cell r="D213" t="str">
            <v>Pentachlorophenol</v>
          </cell>
          <cell r="E213">
            <v>124</v>
          </cell>
          <cell r="F213" t="str">
            <v>No</v>
          </cell>
          <cell r="G213">
            <v>1</v>
          </cell>
          <cell r="H213">
            <v>1</v>
          </cell>
          <cell r="I213">
            <v>1</v>
          </cell>
          <cell r="J213">
            <v>1</v>
          </cell>
          <cell r="K213">
            <v>1</v>
          </cell>
          <cell r="L213">
            <v>1</v>
          </cell>
          <cell r="M213" t="str">
            <v>No</v>
          </cell>
          <cell r="N213">
            <v>1</v>
          </cell>
          <cell r="O213">
            <v>1</v>
          </cell>
        </row>
        <row r="214">
          <cell r="B214" t="str">
            <v>1093T</v>
          </cell>
          <cell r="C214" t="str">
            <v>27619-97-2</v>
          </cell>
          <cell r="D214" t="str">
            <v>6:2 Fluorotelomer sulfonic acid (6:2 FTS)</v>
          </cell>
          <cell r="E214" t="str">
            <v>1093T</v>
          </cell>
          <cell r="F214" t="str">
            <v>No</v>
          </cell>
          <cell r="G214">
            <v>1</v>
          </cell>
          <cell r="H214">
            <v>1</v>
          </cell>
          <cell r="I214">
            <v>1</v>
          </cell>
          <cell r="J214">
            <v>1</v>
          </cell>
          <cell r="K214">
            <v>1</v>
          </cell>
          <cell r="L214">
            <v>1</v>
          </cell>
          <cell r="M214" t="str">
            <v>No</v>
          </cell>
          <cell r="N214">
            <v>1</v>
          </cell>
          <cell r="O214">
            <v>1</v>
          </cell>
        </row>
        <row r="215">
          <cell r="B215" t="str">
            <v>1094T</v>
          </cell>
          <cell r="C215" t="str">
            <v>13252-13-6</v>
          </cell>
          <cell r="D215" t="str">
            <v>Hexafluoropropylene oxide dimer acid (HFPO-DA/Gen-X)</v>
          </cell>
          <cell r="E215" t="str">
            <v>1094T</v>
          </cell>
          <cell r="F215" t="str">
            <v>Yes</v>
          </cell>
          <cell r="G215">
            <v>1</v>
          </cell>
          <cell r="H215">
            <v>85</v>
          </cell>
          <cell r="I215">
            <v>1</v>
          </cell>
          <cell r="J215">
            <v>370</v>
          </cell>
          <cell r="K215">
            <v>1</v>
          </cell>
          <cell r="L215">
            <v>35</v>
          </cell>
          <cell r="M215" t="str">
            <v>No</v>
          </cell>
          <cell r="N215">
            <v>1</v>
          </cell>
          <cell r="O215">
            <v>1</v>
          </cell>
        </row>
        <row r="216">
          <cell r="B216" t="str">
            <v>1089T</v>
          </cell>
          <cell r="C216" t="str">
            <v>375-73-5</v>
          </cell>
          <cell r="D216" t="str">
            <v>Perfluorobutanesulfonic acid (PFBS)</v>
          </cell>
          <cell r="E216" t="str">
            <v>1089T</v>
          </cell>
          <cell r="F216" t="str">
            <v>Yes</v>
          </cell>
          <cell r="G216">
            <v>1</v>
          </cell>
          <cell r="H216">
            <v>490</v>
          </cell>
          <cell r="I216">
            <v>1</v>
          </cell>
          <cell r="J216">
            <v>390</v>
          </cell>
          <cell r="K216">
            <v>1</v>
          </cell>
          <cell r="L216">
            <v>53</v>
          </cell>
          <cell r="M216" t="str">
            <v>No</v>
          </cell>
          <cell r="N216">
            <v>1</v>
          </cell>
          <cell r="O216">
            <v>1</v>
          </cell>
        </row>
        <row r="217">
          <cell r="B217" t="str">
            <v>1026T</v>
          </cell>
          <cell r="C217" t="str">
            <v>375-22-4</v>
          </cell>
          <cell r="D217" t="str">
            <v>Perfluorobutanoic acid (PFBA)</v>
          </cell>
          <cell r="E217" t="str">
            <v>1026T</v>
          </cell>
          <cell r="F217" t="str">
            <v>Yes</v>
          </cell>
          <cell r="G217">
            <v>1</v>
          </cell>
          <cell r="H217">
            <v>7400</v>
          </cell>
          <cell r="I217">
            <v>1</v>
          </cell>
          <cell r="J217">
            <v>410</v>
          </cell>
          <cell r="K217">
            <v>1</v>
          </cell>
          <cell r="L217">
            <v>55</v>
          </cell>
          <cell r="M217" t="str">
            <v>No</v>
          </cell>
          <cell r="N217">
            <v>1</v>
          </cell>
          <cell r="O217">
            <v>1</v>
          </cell>
        </row>
        <row r="218">
          <cell r="B218" t="str">
            <v>1095T</v>
          </cell>
          <cell r="C218" t="str">
            <v>19430-93-4</v>
          </cell>
          <cell r="D218" t="str">
            <v>Perfluorobutylethylene (PFBE)</v>
          </cell>
          <cell r="E218" t="str">
            <v>1095T</v>
          </cell>
          <cell r="F218" t="str">
            <v>No</v>
          </cell>
          <cell r="G218">
            <v>1</v>
          </cell>
          <cell r="H218">
            <v>1</v>
          </cell>
          <cell r="I218">
            <v>1</v>
          </cell>
          <cell r="J218">
            <v>1</v>
          </cell>
          <cell r="K218">
            <v>1</v>
          </cell>
          <cell r="L218">
            <v>1</v>
          </cell>
          <cell r="M218" t="str">
            <v>No</v>
          </cell>
          <cell r="N218">
            <v>1</v>
          </cell>
          <cell r="O218">
            <v>1</v>
          </cell>
        </row>
        <row r="219">
          <cell r="B219" t="str">
            <v>1027T</v>
          </cell>
          <cell r="C219" t="str">
            <v>335-76-2</v>
          </cell>
          <cell r="D219" t="str">
            <v>Perfluorodecanoic acid (PFDA)</v>
          </cell>
          <cell r="E219" t="str">
            <v>1027T</v>
          </cell>
          <cell r="F219" t="str">
            <v>Yes</v>
          </cell>
          <cell r="G219">
            <v>1</v>
          </cell>
          <cell r="H219">
            <v>510</v>
          </cell>
          <cell r="I219">
            <v>1</v>
          </cell>
          <cell r="J219">
            <v>410</v>
          </cell>
          <cell r="K219">
            <v>1</v>
          </cell>
          <cell r="L219">
            <v>55</v>
          </cell>
          <cell r="M219" t="str">
            <v>No</v>
          </cell>
          <cell r="N219">
            <v>1</v>
          </cell>
          <cell r="O219">
            <v>1</v>
          </cell>
        </row>
        <row r="220">
          <cell r="B220" t="str">
            <v>1092T</v>
          </cell>
          <cell r="C220" t="str">
            <v>307-55-1</v>
          </cell>
          <cell r="D220" t="str">
            <v>Perfluorododecanoic acid (PFDoA)</v>
          </cell>
          <cell r="E220" t="str">
            <v>1092T</v>
          </cell>
          <cell r="F220" t="str">
            <v>Yes</v>
          </cell>
          <cell r="G220">
            <v>1</v>
          </cell>
          <cell r="H220">
            <v>24</v>
          </cell>
          <cell r="I220">
            <v>1</v>
          </cell>
          <cell r="J220">
            <v>100</v>
          </cell>
          <cell r="K220">
            <v>1</v>
          </cell>
          <cell r="L220">
            <v>14</v>
          </cell>
          <cell r="M220" t="str">
            <v>No</v>
          </cell>
          <cell r="N220">
            <v>1</v>
          </cell>
          <cell r="O220">
            <v>1</v>
          </cell>
        </row>
        <row r="221">
          <cell r="B221" t="str">
            <v>1028T</v>
          </cell>
          <cell r="C221" t="str">
            <v>355-46-4</v>
          </cell>
          <cell r="D221" t="str">
            <v>Perfluorohexanesulfonic acid (PFHxS)</v>
          </cell>
          <cell r="E221" t="str">
            <v>1028T</v>
          </cell>
          <cell r="F221" t="str">
            <v>No</v>
          </cell>
          <cell r="G221">
            <v>1</v>
          </cell>
          <cell r="H221">
            <v>1</v>
          </cell>
          <cell r="I221">
            <v>1</v>
          </cell>
          <cell r="J221">
            <v>1</v>
          </cell>
          <cell r="K221">
            <v>1</v>
          </cell>
          <cell r="L221">
            <v>1</v>
          </cell>
          <cell r="M221" t="str">
            <v>No</v>
          </cell>
          <cell r="N221">
            <v>1</v>
          </cell>
          <cell r="O221">
            <v>1</v>
          </cell>
        </row>
        <row r="222">
          <cell r="B222" t="str">
            <v>1029T</v>
          </cell>
          <cell r="C222" t="str">
            <v>307-24-4</v>
          </cell>
          <cell r="D222" t="str">
            <v>Perfluorohexanoic acid (PFHxA)</v>
          </cell>
          <cell r="E222" t="str">
            <v>1029T</v>
          </cell>
          <cell r="F222" t="str">
            <v>Yes</v>
          </cell>
          <cell r="G222">
            <v>1</v>
          </cell>
          <cell r="H222">
            <v>420</v>
          </cell>
          <cell r="I222">
            <v>1</v>
          </cell>
          <cell r="J222">
            <v>120</v>
          </cell>
          <cell r="K222">
            <v>1</v>
          </cell>
          <cell r="L222">
            <v>17</v>
          </cell>
          <cell r="M222" t="str">
            <v>No</v>
          </cell>
          <cell r="N222">
            <v>1</v>
          </cell>
          <cell r="O222">
            <v>1</v>
          </cell>
        </row>
        <row r="223">
          <cell r="B223" t="str">
            <v>1091T</v>
          </cell>
          <cell r="C223" t="str">
            <v>375-95-1</v>
          </cell>
          <cell r="D223" t="str">
            <v>Perfluorononanoic acid (PFNA)</v>
          </cell>
          <cell r="E223" t="str">
            <v>1091T</v>
          </cell>
          <cell r="F223" t="str">
            <v>No</v>
          </cell>
          <cell r="G223">
            <v>1</v>
          </cell>
          <cell r="H223">
            <v>1</v>
          </cell>
          <cell r="I223">
            <v>1</v>
          </cell>
          <cell r="J223">
            <v>1</v>
          </cell>
          <cell r="K223">
            <v>1</v>
          </cell>
          <cell r="L223">
            <v>1</v>
          </cell>
          <cell r="M223" t="str">
            <v>No</v>
          </cell>
          <cell r="N223">
            <v>1</v>
          </cell>
          <cell r="O223">
            <v>1</v>
          </cell>
        </row>
        <row r="224">
          <cell r="B224" t="str">
            <v>1090T</v>
          </cell>
          <cell r="C224" t="str">
            <v>754-91-6</v>
          </cell>
          <cell r="D224" t="str">
            <v>Perfluorooctanesulfonamide (PFOSA)</v>
          </cell>
          <cell r="E224" t="str">
            <v>1090T</v>
          </cell>
          <cell r="F224" t="str">
            <v>No</v>
          </cell>
          <cell r="G224">
            <v>1</v>
          </cell>
          <cell r="H224">
            <v>1</v>
          </cell>
          <cell r="I224">
            <v>1</v>
          </cell>
          <cell r="J224">
            <v>1</v>
          </cell>
          <cell r="K224">
            <v>1</v>
          </cell>
          <cell r="L224">
            <v>1</v>
          </cell>
          <cell r="M224" t="str">
            <v>No</v>
          </cell>
          <cell r="N224">
            <v>1</v>
          </cell>
          <cell r="O224">
            <v>1</v>
          </cell>
        </row>
        <row r="225">
          <cell r="B225">
            <v>491</v>
          </cell>
          <cell r="C225" t="str">
            <v>1763-23-1</v>
          </cell>
          <cell r="D225" t="str">
            <v>Perfluorooctanesulfonic acid (PFOS)</v>
          </cell>
          <cell r="E225">
            <v>491</v>
          </cell>
          <cell r="F225" t="str">
            <v>Yes</v>
          </cell>
          <cell r="G225">
            <v>1</v>
          </cell>
          <cell r="H225">
            <v>210</v>
          </cell>
          <cell r="I225">
            <v>1</v>
          </cell>
          <cell r="J225">
            <v>470</v>
          </cell>
          <cell r="K225">
            <v>1</v>
          </cell>
          <cell r="L225">
            <v>63</v>
          </cell>
          <cell r="M225" t="str">
            <v>No</v>
          </cell>
          <cell r="N225">
            <v>1</v>
          </cell>
          <cell r="O225">
            <v>1</v>
          </cell>
        </row>
        <row r="226">
          <cell r="B226">
            <v>490</v>
          </cell>
          <cell r="C226" t="str">
            <v>335-67-1</v>
          </cell>
          <cell r="D226" t="str">
            <v>Perfluorooctanoic acid (PFOA)</v>
          </cell>
          <cell r="E226">
            <v>490</v>
          </cell>
          <cell r="F226" t="str">
            <v>Yes</v>
          </cell>
          <cell r="G226">
            <v>1</v>
          </cell>
          <cell r="H226">
            <v>220</v>
          </cell>
          <cell r="I226">
            <v>1</v>
          </cell>
          <cell r="J226">
            <v>390</v>
          </cell>
          <cell r="K226">
            <v>1</v>
          </cell>
          <cell r="L226">
            <v>53</v>
          </cell>
          <cell r="M226" t="str">
            <v>No</v>
          </cell>
          <cell r="N226">
            <v>1</v>
          </cell>
          <cell r="O226">
            <v>1</v>
          </cell>
        </row>
        <row r="227">
          <cell r="B227">
            <v>497</v>
          </cell>
          <cell r="C227" t="str">
            <v>108-95-2</v>
          </cell>
          <cell r="D227" t="str">
            <v>Phenol</v>
          </cell>
          <cell r="E227">
            <v>497</v>
          </cell>
          <cell r="F227" t="str">
            <v>No</v>
          </cell>
          <cell r="G227">
            <v>1</v>
          </cell>
          <cell r="H227">
            <v>1</v>
          </cell>
          <cell r="I227">
            <v>1</v>
          </cell>
          <cell r="J227">
            <v>1</v>
          </cell>
          <cell r="K227">
            <v>1</v>
          </cell>
          <cell r="L227">
            <v>1</v>
          </cell>
          <cell r="M227" t="str">
            <v>No</v>
          </cell>
          <cell r="N227">
            <v>1</v>
          </cell>
          <cell r="O227">
            <v>1</v>
          </cell>
        </row>
        <row r="228">
          <cell r="B228">
            <v>503</v>
          </cell>
          <cell r="C228" t="str">
            <v>75-44-5</v>
          </cell>
          <cell r="D228" t="str">
            <v>Phosgene</v>
          </cell>
          <cell r="E228">
            <v>503</v>
          </cell>
          <cell r="F228" t="str">
            <v>No</v>
          </cell>
          <cell r="G228">
            <v>1</v>
          </cell>
          <cell r="H228">
            <v>1</v>
          </cell>
          <cell r="I228">
            <v>1</v>
          </cell>
          <cell r="J228">
            <v>1</v>
          </cell>
          <cell r="K228">
            <v>1</v>
          </cell>
          <cell r="L228">
            <v>1</v>
          </cell>
          <cell r="M228" t="str">
            <v>No</v>
          </cell>
          <cell r="N228">
            <v>1</v>
          </cell>
          <cell r="O228">
            <v>1</v>
          </cell>
        </row>
        <row r="229">
          <cell r="B229">
            <v>506</v>
          </cell>
          <cell r="C229" t="str">
            <v>7803-51-2</v>
          </cell>
          <cell r="D229" t="str">
            <v>Phosphine</v>
          </cell>
          <cell r="E229">
            <v>506</v>
          </cell>
          <cell r="F229" t="str">
            <v>No</v>
          </cell>
          <cell r="G229">
            <v>1</v>
          </cell>
          <cell r="H229">
            <v>1</v>
          </cell>
          <cell r="I229">
            <v>1</v>
          </cell>
          <cell r="J229">
            <v>1</v>
          </cell>
          <cell r="K229">
            <v>1</v>
          </cell>
          <cell r="L229">
            <v>1</v>
          </cell>
          <cell r="M229" t="str">
            <v>No</v>
          </cell>
          <cell r="N229">
            <v>1</v>
          </cell>
          <cell r="O229">
            <v>1</v>
          </cell>
        </row>
        <row r="230">
          <cell r="B230">
            <v>507</v>
          </cell>
          <cell r="C230" t="str">
            <v>7664-38-2</v>
          </cell>
          <cell r="D230" t="str">
            <v>Phosphoric acid</v>
          </cell>
          <cell r="E230">
            <v>507</v>
          </cell>
          <cell r="F230" t="str">
            <v>No</v>
          </cell>
          <cell r="G230">
            <v>1</v>
          </cell>
          <cell r="H230">
            <v>1</v>
          </cell>
          <cell r="I230">
            <v>1</v>
          </cell>
          <cell r="J230">
            <v>1</v>
          </cell>
          <cell r="K230">
            <v>1</v>
          </cell>
          <cell r="L230">
            <v>1</v>
          </cell>
          <cell r="M230" t="str">
            <v>No</v>
          </cell>
          <cell r="N230">
            <v>1</v>
          </cell>
          <cell r="O230">
            <v>1</v>
          </cell>
        </row>
        <row r="231">
          <cell r="B231">
            <v>636</v>
          </cell>
          <cell r="C231" t="str">
            <v>12185-10-3</v>
          </cell>
          <cell r="D231" t="str">
            <v>Phosphorus, white</v>
          </cell>
          <cell r="E231">
            <v>636</v>
          </cell>
          <cell r="F231" t="str">
            <v>No</v>
          </cell>
          <cell r="G231">
            <v>1</v>
          </cell>
          <cell r="H231">
            <v>1</v>
          </cell>
          <cell r="I231">
            <v>1</v>
          </cell>
          <cell r="J231">
            <v>1</v>
          </cell>
          <cell r="K231">
            <v>1</v>
          </cell>
          <cell r="L231">
            <v>1</v>
          </cell>
          <cell r="M231" t="str">
            <v>No</v>
          </cell>
          <cell r="N231">
            <v>1</v>
          </cell>
          <cell r="O231">
            <v>1</v>
          </cell>
        </row>
        <row r="232">
          <cell r="B232">
            <v>525</v>
          </cell>
          <cell r="C232" t="str">
            <v>85-44-9</v>
          </cell>
          <cell r="D232" t="str">
            <v>Phthalic anhydride</v>
          </cell>
          <cell r="E232">
            <v>525</v>
          </cell>
          <cell r="F232" t="str">
            <v>No</v>
          </cell>
          <cell r="G232">
            <v>1</v>
          </cell>
          <cell r="H232">
            <v>1</v>
          </cell>
          <cell r="I232">
            <v>1</v>
          </cell>
          <cell r="J232">
            <v>1</v>
          </cell>
          <cell r="K232">
            <v>1</v>
          </cell>
          <cell r="L232">
            <v>1</v>
          </cell>
          <cell r="M232" t="str">
            <v>No</v>
          </cell>
          <cell r="N232">
            <v>1</v>
          </cell>
          <cell r="O232">
            <v>1</v>
          </cell>
        </row>
        <row r="233">
          <cell r="B233" t="str">
            <v>1101T</v>
          </cell>
          <cell r="C233" t="str">
            <v>77102-82-0</v>
          </cell>
          <cell r="D233" t="str">
            <v>PBB 77 [3,3',4,4'-tetrabromobiphenyl]</v>
          </cell>
          <cell r="E233">
            <v>645</v>
          </cell>
          <cell r="F233" t="str">
            <v>Yes</v>
          </cell>
          <cell r="G233">
            <v>7.8</v>
          </cell>
          <cell r="H233">
            <v>1000</v>
          </cell>
          <cell r="I233">
            <v>59</v>
          </cell>
          <cell r="J233">
            <v>2100</v>
          </cell>
          <cell r="K233">
            <v>15</v>
          </cell>
          <cell r="L233">
            <v>300</v>
          </cell>
          <cell r="M233" t="str">
            <v>No</v>
          </cell>
          <cell r="N233">
            <v>1</v>
          </cell>
          <cell r="O233">
            <v>1</v>
          </cell>
        </row>
        <row r="234">
          <cell r="B234" t="str">
            <v>1102T</v>
          </cell>
          <cell r="C234" t="str">
            <v>59589-92-3</v>
          </cell>
          <cell r="D234" t="str">
            <v>PBB 81 [3,4,4',5-tetrabromobiphenyl]</v>
          </cell>
          <cell r="E234">
            <v>645</v>
          </cell>
          <cell r="F234" t="str">
            <v>Yes</v>
          </cell>
          <cell r="G234">
            <v>7.8</v>
          </cell>
          <cell r="H234">
            <v>1000</v>
          </cell>
          <cell r="I234">
            <v>59</v>
          </cell>
          <cell r="J234">
            <v>2100</v>
          </cell>
          <cell r="K234">
            <v>15</v>
          </cell>
          <cell r="L234">
            <v>300</v>
          </cell>
          <cell r="M234" t="str">
            <v>No</v>
          </cell>
          <cell r="N234">
            <v>1</v>
          </cell>
          <cell r="O234">
            <v>1</v>
          </cell>
        </row>
        <row r="235">
          <cell r="B235" t="str">
            <v>1103T</v>
          </cell>
          <cell r="C235" t="str">
            <v>2181002-77-5</v>
          </cell>
          <cell r="D235" t="str">
            <v>PBB 105 [2,3,3',4,4'-pentabromobiphenyl]</v>
          </cell>
          <cell r="E235">
            <v>645</v>
          </cell>
          <cell r="F235" t="str">
            <v>Yes</v>
          </cell>
          <cell r="G235">
            <v>7.8</v>
          </cell>
          <cell r="H235">
            <v>1000</v>
          </cell>
          <cell r="I235">
            <v>59</v>
          </cell>
          <cell r="J235">
            <v>2100</v>
          </cell>
          <cell r="K235">
            <v>15</v>
          </cell>
          <cell r="L235">
            <v>300</v>
          </cell>
          <cell r="M235" t="str">
            <v>No</v>
          </cell>
          <cell r="N235">
            <v>1</v>
          </cell>
          <cell r="O235">
            <v>1</v>
          </cell>
        </row>
        <row r="236">
          <cell r="B236" t="str">
            <v>1104T</v>
          </cell>
          <cell r="C236" t="str">
            <v>96551-70-1</v>
          </cell>
          <cell r="D236" t="str">
            <v>PBB 114 [2,3,4,4',5-pentabromobiphenyl]</v>
          </cell>
          <cell r="E236">
            <v>645</v>
          </cell>
          <cell r="F236" t="str">
            <v>Yes</v>
          </cell>
          <cell r="G236">
            <v>7.8</v>
          </cell>
          <cell r="H236">
            <v>1000</v>
          </cell>
          <cell r="I236">
            <v>59</v>
          </cell>
          <cell r="J236">
            <v>2100</v>
          </cell>
          <cell r="K236">
            <v>15</v>
          </cell>
          <cell r="L236">
            <v>300</v>
          </cell>
          <cell r="M236" t="str">
            <v>No</v>
          </cell>
          <cell r="N236">
            <v>1</v>
          </cell>
          <cell r="O236">
            <v>1</v>
          </cell>
        </row>
        <row r="237">
          <cell r="B237" t="str">
            <v>1105T</v>
          </cell>
          <cell r="C237" t="str">
            <v>6788-97-5</v>
          </cell>
          <cell r="D237" t="str">
            <v>PBB 118 [2,3',4,4',5-pentabromobiphenyl]</v>
          </cell>
          <cell r="E237">
            <v>645</v>
          </cell>
          <cell r="F237" t="str">
            <v>Yes</v>
          </cell>
          <cell r="G237">
            <v>7.8</v>
          </cell>
          <cell r="H237">
            <v>1000</v>
          </cell>
          <cell r="I237">
            <v>59</v>
          </cell>
          <cell r="J237">
            <v>2100</v>
          </cell>
          <cell r="K237">
            <v>15</v>
          </cell>
          <cell r="L237">
            <v>300</v>
          </cell>
          <cell r="M237" t="str">
            <v>No</v>
          </cell>
          <cell r="N237">
            <v>1</v>
          </cell>
          <cell r="O237">
            <v>1</v>
          </cell>
        </row>
        <row r="238">
          <cell r="B238" t="str">
            <v>1106T</v>
          </cell>
          <cell r="C238" t="str">
            <v>74114-77-5</v>
          </cell>
          <cell r="D238" t="str">
            <v>PBB 123 [2,3',4,4',5'-pentabromobiphenyl]</v>
          </cell>
          <cell r="E238">
            <v>645</v>
          </cell>
          <cell r="F238" t="str">
            <v>Yes</v>
          </cell>
          <cell r="G238">
            <v>7.8</v>
          </cell>
          <cell r="H238">
            <v>1000</v>
          </cell>
          <cell r="I238">
            <v>59</v>
          </cell>
          <cell r="J238">
            <v>2100</v>
          </cell>
          <cell r="K238">
            <v>15</v>
          </cell>
          <cell r="L238">
            <v>300</v>
          </cell>
          <cell r="M238" t="str">
            <v>No</v>
          </cell>
          <cell r="N238">
            <v>1</v>
          </cell>
          <cell r="O238">
            <v>1</v>
          </cell>
        </row>
        <row r="239">
          <cell r="B239" t="str">
            <v>1107T</v>
          </cell>
          <cell r="C239" t="str">
            <v>84303-46-8</v>
          </cell>
          <cell r="D239" t="str">
            <v>PBB 126 [3,3',4,4',5-pentabromobiphenyl]</v>
          </cell>
          <cell r="E239">
            <v>645</v>
          </cell>
          <cell r="F239" t="str">
            <v>Yes</v>
          </cell>
          <cell r="G239">
            <v>7.8</v>
          </cell>
          <cell r="H239">
            <v>1000</v>
          </cell>
          <cell r="I239">
            <v>59</v>
          </cell>
          <cell r="J239">
            <v>2100</v>
          </cell>
          <cell r="K239">
            <v>15</v>
          </cell>
          <cell r="L239">
            <v>300</v>
          </cell>
          <cell r="M239" t="str">
            <v>No</v>
          </cell>
          <cell r="N239">
            <v>1</v>
          </cell>
          <cell r="O239">
            <v>1</v>
          </cell>
        </row>
        <row r="240">
          <cell r="B240" t="str">
            <v>1108T</v>
          </cell>
          <cell r="C240" t="str">
            <v>77607-09-1</v>
          </cell>
          <cell r="D240" t="str">
            <v>PBB 156 [2,3,3',4,4',5-hexabromobiphenyl]</v>
          </cell>
          <cell r="E240">
            <v>645</v>
          </cell>
          <cell r="F240" t="str">
            <v>Yes</v>
          </cell>
          <cell r="G240">
            <v>7.8</v>
          </cell>
          <cell r="H240">
            <v>1000</v>
          </cell>
          <cell r="I240">
            <v>59</v>
          </cell>
          <cell r="J240">
            <v>2100</v>
          </cell>
          <cell r="K240">
            <v>15</v>
          </cell>
          <cell r="L240">
            <v>300</v>
          </cell>
          <cell r="M240" t="str">
            <v>No</v>
          </cell>
          <cell r="N240">
            <v>1</v>
          </cell>
          <cell r="O240">
            <v>1</v>
          </cell>
        </row>
        <row r="241">
          <cell r="B241" t="str">
            <v>1109T</v>
          </cell>
          <cell r="C241" t="str">
            <v>84303-47-9</v>
          </cell>
          <cell r="D241" t="str">
            <v>PBB 157 [2,3,3',4,4',5'-hexabromobiphenyl]</v>
          </cell>
          <cell r="E241">
            <v>645</v>
          </cell>
          <cell r="F241" t="str">
            <v>Yes</v>
          </cell>
          <cell r="G241">
            <v>7.8</v>
          </cell>
          <cell r="H241">
            <v>1000</v>
          </cell>
          <cell r="I241">
            <v>59</v>
          </cell>
          <cell r="J241">
            <v>2100</v>
          </cell>
          <cell r="K241">
            <v>15</v>
          </cell>
          <cell r="L241">
            <v>300</v>
          </cell>
          <cell r="M241" t="str">
            <v>No</v>
          </cell>
          <cell r="N241">
            <v>1</v>
          </cell>
          <cell r="O241">
            <v>1</v>
          </cell>
        </row>
        <row r="242">
          <cell r="B242" t="str">
            <v>1110T</v>
          </cell>
          <cell r="C242" t="str">
            <v>67888-99-7</v>
          </cell>
          <cell r="D242" t="str">
            <v>PBB 167 [2,3',4,4',5,5'-hexabromobiphenyl]</v>
          </cell>
          <cell r="E242">
            <v>645</v>
          </cell>
          <cell r="F242" t="str">
            <v>Yes</v>
          </cell>
          <cell r="G242">
            <v>7.8</v>
          </cell>
          <cell r="H242">
            <v>1000</v>
          </cell>
          <cell r="I242">
            <v>59</v>
          </cell>
          <cell r="J242">
            <v>2100</v>
          </cell>
          <cell r="K242">
            <v>15</v>
          </cell>
          <cell r="L242">
            <v>300</v>
          </cell>
          <cell r="M242" t="str">
            <v>No</v>
          </cell>
          <cell r="N242">
            <v>1</v>
          </cell>
          <cell r="O242">
            <v>1</v>
          </cell>
        </row>
        <row r="243">
          <cell r="B243" t="str">
            <v>1111T</v>
          </cell>
          <cell r="C243" t="str">
            <v>60044-26-0</v>
          </cell>
          <cell r="D243" t="str">
            <v>PBB 169 [3,3',4,4',5,5'-hexabromobiphenyl]</v>
          </cell>
          <cell r="E243">
            <v>645</v>
          </cell>
          <cell r="F243" t="str">
            <v>Yes</v>
          </cell>
          <cell r="G243">
            <v>7.8</v>
          </cell>
          <cell r="H243">
            <v>1000</v>
          </cell>
          <cell r="I243">
            <v>59</v>
          </cell>
          <cell r="J243">
            <v>2100</v>
          </cell>
          <cell r="K243">
            <v>15</v>
          </cell>
          <cell r="L243">
            <v>300</v>
          </cell>
          <cell r="M243" t="str">
            <v>No</v>
          </cell>
          <cell r="N243">
            <v>1</v>
          </cell>
          <cell r="O243">
            <v>1</v>
          </cell>
        </row>
        <row r="244">
          <cell r="B244" t="str">
            <v>1112T</v>
          </cell>
          <cell r="C244" t="str">
            <v>88700-06-5</v>
          </cell>
          <cell r="D244" t="str">
            <v>PBB 189 [2,3,3',4,4',5,5'-heptabromobiphenyl]</v>
          </cell>
          <cell r="E244">
            <v>645</v>
          </cell>
          <cell r="F244" t="str">
            <v>Yes</v>
          </cell>
          <cell r="G244">
            <v>7.8</v>
          </cell>
          <cell r="H244">
            <v>1000</v>
          </cell>
          <cell r="I244">
            <v>59</v>
          </cell>
          <cell r="J244">
            <v>2100</v>
          </cell>
          <cell r="K244">
            <v>15</v>
          </cell>
          <cell r="L244">
            <v>300</v>
          </cell>
          <cell r="M244" t="str">
            <v>No</v>
          </cell>
          <cell r="N244">
            <v>1</v>
          </cell>
          <cell r="O244">
            <v>1</v>
          </cell>
        </row>
        <row r="245">
          <cell r="B245" t="str">
            <v>1025T</v>
          </cell>
          <cell r="C245" t="str">
            <v>1025T</v>
          </cell>
          <cell r="D245" t="str">
            <v>Total Polybrominated Biphenyls (PBBs), evaporated</v>
          </cell>
          <cell r="E245">
            <v>456</v>
          </cell>
          <cell r="F245" t="str">
            <v>Yes</v>
          </cell>
          <cell r="G245">
            <v>8.3000000000000007</v>
          </cell>
          <cell r="H245">
            <v>1</v>
          </cell>
          <cell r="I245">
            <v>63</v>
          </cell>
          <cell r="J245">
            <v>1</v>
          </cell>
          <cell r="K245">
            <v>16</v>
          </cell>
          <cell r="L245">
            <v>1</v>
          </cell>
          <cell r="M245" t="str">
            <v>No</v>
          </cell>
          <cell r="N245">
            <v>1</v>
          </cell>
          <cell r="O245">
            <v>1</v>
          </cell>
        </row>
        <row r="246">
          <cell r="B246" t="str">
            <v>1100T</v>
          </cell>
          <cell r="C246" t="str">
            <v>1100T</v>
          </cell>
          <cell r="D246" t="str">
            <v>Total Polybrominated Biphenyls (PBBs), aerosols and particulates</v>
          </cell>
          <cell r="E246">
            <v>456</v>
          </cell>
          <cell r="F246" t="str">
            <v>Yes</v>
          </cell>
          <cell r="G246">
            <v>8.3000000000000007</v>
          </cell>
          <cell r="H246">
            <v>1</v>
          </cell>
          <cell r="I246">
            <v>63</v>
          </cell>
          <cell r="J246">
            <v>1</v>
          </cell>
          <cell r="K246">
            <v>16</v>
          </cell>
          <cell r="L246">
            <v>1</v>
          </cell>
          <cell r="M246" t="str">
            <v>No</v>
          </cell>
          <cell r="N246">
            <v>1</v>
          </cell>
          <cell r="O246">
            <v>1</v>
          </cell>
        </row>
        <row r="247">
          <cell r="B247" t="str">
            <v>1113T</v>
          </cell>
          <cell r="C247" t="str">
            <v>1113T</v>
          </cell>
          <cell r="D247" t="str">
            <v>Polybrominated biphenyls (PBBs) TEQ</v>
          </cell>
          <cell r="E247">
            <v>645</v>
          </cell>
          <cell r="F247" t="str">
            <v>Yes</v>
          </cell>
          <cell r="G247">
            <v>7.8</v>
          </cell>
          <cell r="H247">
            <v>1000</v>
          </cell>
          <cell r="I247">
            <v>59</v>
          </cell>
          <cell r="J247">
            <v>2100</v>
          </cell>
          <cell r="K247">
            <v>15</v>
          </cell>
          <cell r="L247">
            <v>300</v>
          </cell>
          <cell r="M247" t="str">
            <v>No</v>
          </cell>
          <cell r="N247">
            <v>1</v>
          </cell>
          <cell r="O247">
            <v>1</v>
          </cell>
        </row>
        <row r="248">
          <cell r="B248" t="str">
            <v>1069T</v>
          </cell>
          <cell r="C248" t="str">
            <v>50585-41-6</v>
          </cell>
          <cell r="D248" t="str">
            <v>2,3,7,8-Tetrabromodibenzo-p-dioxin (TBDD)</v>
          </cell>
          <cell r="E248">
            <v>646</v>
          </cell>
          <cell r="F248" t="str">
            <v>Yes</v>
          </cell>
          <cell r="G248">
            <v>6.1</v>
          </cell>
          <cell r="H248">
            <v>1300</v>
          </cell>
          <cell r="I248">
            <v>37</v>
          </cell>
          <cell r="J248">
            <v>1400</v>
          </cell>
          <cell r="K248">
            <v>8.5</v>
          </cell>
          <cell r="L248">
            <v>170</v>
          </cell>
          <cell r="M248" t="str">
            <v>No</v>
          </cell>
          <cell r="N248">
            <v>1</v>
          </cell>
          <cell r="O248">
            <v>1</v>
          </cell>
        </row>
        <row r="249">
          <cell r="B249" t="str">
            <v>1070T</v>
          </cell>
          <cell r="C249" t="str">
            <v>109333-34-8</v>
          </cell>
          <cell r="D249" t="str">
            <v>1,2,3,7,8-Pentabromodibenzo-p-dioxin (PBDD)</v>
          </cell>
          <cell r="E249">
            <v>646</v>
          </cell>
          <cell r="F249" t="str">
            <v>Yes</v>
          </cell>
          <cell r="G249">
            <v>6.1</v>
          </cell>
          <cell r="H249">
            <v>1300</v>
          </cell>
          <cell r="I249">
            <v>37</v>
          </cell>
          <cell r="J249">
            <v>1400</v>
          </cell>
          <cell r="K249">
            <v>8.5</v>
          </cell>
          <cell r="L249">
            <v>170</v>
          </cell>
          <cell r="M249" t="str">
            <v>No</v>
          </cell>
          <cell r="N249">
            <v>1</v>
          </cell>
          <cell r="O249">
            <v>1</v>
          </cell>
        </row>
        <row r="250">
          <cell r="B250" t="str">
            <v>1071T</v>
          </cell>
          <cell r="C250" t="str">
            <v>110999-44-5</v>
          </cell>
          <cell r="D250" t="str">
            <v>1,2,3,4,7,8-Hexabromodibenzo-p-dioxin (HxBDD)</v>
          </cell>
          <cell r="E250">
            <v>646</v>
          </cell>
          <cell r="F250" t="str">
            <v>Yes</v>
          </cell>
          <cell r="G250">
            <v>6.1</v>
          </cell>
          <cell r="H250">
            <v>1300</v>
          </cell>
          <cell r="I250">
            <v>37</v>
          </cell>
          <cell r="J250">
            <v>1400</v>
          </cell>
          <cell r="K250">
            <v>8.5</v>
          </cell>
          <cell r="L250">
            <v>170</v>
          </cell>
          <cell r="M250" t="str">
            <v>No</v>
          </cell>
          <cell r="N250">
            <v>1</v>
          </cell>
          <cell r="O250">
            <v>1</v>
          </cell>
        </row>
        <row r="251">
          <cell r="B251" t="str">
            <v>1072T</v>
          </cell>
          <cell r="C251" t="str">
            <v>110999-45-6</v>
          </cell>
          <cell r="D251" t="str">
            <v>1,2,3,6,7,8-Hexabromodibenzo-p-dioxin (HxBDD)</v>
          </cell>
          <cell r="E251">
            <v>646</v>
          </cell>
          <cell r="F251" t="str">
            <v>Yes</v>
          </cell>
          <cell r="G251">
            <v>6.1</v>
          </cell>
          <cell r="H251">
            <v>1300</v>
          </cell>
          <cell r="I251">
            <v>37</v>
          </cell>
          <cell r="J251">
            <v>1400</v>
          </cell>
          <cell r="K251">
            <v>8.5</v>
          </cell>
          <cell r="L251">
            <v>170</v>
          </cell>
          <cell r="M251" t="str">
            <v>No</v>
          </cell>
          <cell r="N251">
            <v>1</v>
          </cell>
          <cell r="O251">
            <v>1</v>
          </cell>
        </row>
        <row r="252">
          <cell r="B252" t="str">
            <v>1073T</v>
          </cell>
          <cell r="C252" t="str">
            <v>110999-46-7</v>
          </cell>
          <cell r="D252" t="str">
            <v>1,2,3,7,8,9-Hexabromodibenzo-p-dioxin (HxBDD)</v>
          </cell>
          <cell r="E252">
            <v>646</v>
          </cell>
          <cell r="F252" t="str">
            <v>Yes</v>
          </cell>
          <cell r="G252">
            <v>6.1</v>
          </cell>
          <cell r="H252">
            <v>1300</v>
          </cell>
          <cell r="I252">
            <v>37</v>
          </cell>
          <cell r="J252">
            <v>1400</v>
          </cell>
          <cell r="K252">
            <v>8.5</v>
          </cell>
          <cell r="L252">
            <v>170</v>
          </cell>
          <cell r="M252" t="str">
            <v>No</v>
          </cell>
          <cell r="N252">
            <v>1</v>
          </cell>
          <cell r="O252">
            <v>1</v>
          </cell>
        </row>
        <row r="253">
          <cell r="B253" t="str">
            <v>1074T</v>
          </cell>
          <cell r="C253" t="str">
            <v>110999-47-8</v>
          </cell>
          <cell r="D253" t="str">
            <v>1,2,3,4,6,7,8-Heptabromodibenzo-p-dioxin (HpBDD)</v>
          </cell>
          <cell r="E253">
            <v>646</v>
          </cell>
          <cell r="F253" t="str">
            <v>Yes</v>
          </cell>
          <cell r="G253">
            <v>6.1</v>
          </cell>
          <cell r="H253">
            <v>1300</v>
          </cell>
          <cell r="I253">
            <v>37</v>
          </cell>
          <cell r="J253">
            <v>1400</v>
          </cell>
          <cell r="K253">
            <v>8.5</v>
          </cell>
          <cell r="L253">
            <v>170</v>
          </cell>
          <cell r="M253" t="str">
            <v>No</v>
          </cell>
          <cell r="N253">
            <v>1</v>
          </cell>
          <cell r="O253">
            <v>1</v>
          </cell>
        </row>
        <row r="254">
          <cell r="B254" t="str">
            <v>1075T</v>
          </cell>
          <cell r="C254" t="str">
            <v>2170-45-8</v>
          </cell>
          <cell r="D254" t="str">
            <v>Octabromodibenzo-p-dioxin (OBDD)</v>
          </cell>
          <cell r="E254">
            <v>646</v>
          </cell>
          <cell r="F254" t="str">
            <v>Yes</v>
          </cell>
          <cell r="G254">
            <v>6.1</v>
          </cell>
          <cell r="H254">
            <v>1300</v>
          </cell>
          <cell r="I254">
            <v>37</v>
          </cell>
          <cell r="J254">
            <v>1400</v>
          </cell>
          <cell r="K254">
            <v>8.5</v>
          </cell>
          <cell r="L254">
            <v>170</v>
          </cell>
          <cell r="M254" t="str">
            <v>No</v>
          </cell>
          <cell r="N254">
            <v>1</v>
          </cell>
          <cell r="O254">
            <v>1</v>
          </cell>
        </row>
        <row r="255">
          <cell r="B255" t="str">
            <v>1085T</v>
          </cell>
          <cell r="C255" t="str">
            <v>67733-57-7</v>
          </cell>
          <cell r="D255" t="str">
            <v>2,3,7,8-Tetrabromodibenzofuran (TBDF)</v>
          </cell>
          <cell r="E255">
            <v>646</v>
          </cell>
          <cell r="F255" t="str">
            <v>Yes</v>
          </cell>
          <cell r="G255">
            <v>6.1</v>
          </cell>
          <cell r="H255">
            <v>1300</v>
          </cell>
          <cell r="I255">
            <v>37</v>
          </cell>
          <cell r="J255">
            <v>1400</v>
          </cell>
          <cell r="K255">
            <v>8.5</v>
          </cell>
          <cell r="L255">
            <v>170</v>
          </cell>
          <cell r="M255" t="str">
            <v>No</v>
          </cell>
          <cell r="N255">
            <v>1</v>
          </cell>
          <cell r="O255">
            <v>1</v>
          </cell>
        </row>
        <row r="256">
          <cell r="B256" t="str">
            <v>1086T</v>
          </cell>
          <cell r="C256" t="str">
            <v>107555-93-1</v>
          </cell>
          <cell r="D256" t="str">
            <v>1,2,3,7,8-Pentabromodibenzo[b,d]furan (PeBDF)</v>
          </cell>
          <cell r="E256">
            <v>646</v>
          </cell>
          <cell r="F256" t="str">
            <v>Yes</v>
          </cell>
          <cell r="G256">
            <v>6.1</v>
          </cell>
          <cell r="H256">
            <v>1300</v>
          </cell>
          <cell r="I256">
            <v>37</v>
          </cell>
          <cell r="J256">
            <v>1400</v>
          </cell>
          <cell r="K256">
            <v>8.5</v>
          </cell>
          <cell r="L256">
            <v>170</v>
          </cell>
          <cell r="M256" t="str">
            <v>No</v>
          </cell>
          <cell r="N256">
            <v>1</v>
          </cell>
          <cell r="O256">
            <v>1</v>
          </cell>
        </row>
        <row r="257">
          <cell r="B257" t="str">
            <v>1087T</v>
          </cell>
          <cell r="C257" t="str">
            <v>131166-92-2</v>
          </cell>
          <cell r="D257" t="str">
            <v>2,3,4,7,8-Pentabromodibenzofuran (PeBDF)</v>
          </cell>
          <cell r="E257">
            <v>646</v>
          </cell>
          <cell r="F257" t="str">
            <v>Yes</v>
          </cell>
          <cell r="G257">
            <v>6.1</v>
          </cell>
          <cell r="H257">
            <v>1300</v>
          </cell>
          <cell r="I257">
            <v>37</v>
          </cell>
          <cell r="J257">
            <v>1400</v>
          </cell>
          <cell r="K257">
            <v>8.5</v>
          </cell>
          <cell r="L257">
            <v>170</v>
          </cell>
          <cell r="M257" t="str">
            <v>No</v>
          </cell>
          <cell r="N257">
            <v>1</v>
          </cell>
          <cell r="O257">
            <v>1</v>
          </cell>
        </row>
        <row r="258">
          <cell r="B258" t="str">
            <v>1088T</v>
          </cell>
          <cell r="C258" t="str">
            <v>129880-08-6</v>
          </cell>
          <cell r="D258" t="str">
            <v>1,2,3,4,7,8-Hexabromodibenzofuran (HxBDF)</v>
          </cell>
          <cell r="E258">
            <v>646</v>
          </cell>
          <cell r="F258" t="str">
            <v>Yes</v>
          </cell>
          <cell r="G258">
            <v>6.1</v>
          </cell>
          <cell r="H258">
            <v>1300</v>
          </cell>
          <cell r="I258">
            <v>37</v>
          </cell>
          <cell r="J258">
            <v>1400</v>
          </cell>
          <cell r="K258">
            <v>8.5</v>
          </cell>
          <cell r="L258">
            <v>170</v>
          </cell>
          <cell r="M258" t="str">
            <v>No</v>
          </cell>
          <cell r="N258">
            <v>1</v>
          </cell>
          <cell r="O258">
            <v>1</v>
          </cell>
        </row>
        <row r="259">
          <cell r="B259" t="str">
            <v>1076T</v>
          </cell>
          <cell r="C259" t="str">
            <v>107555-94-2</v>
          </cell>
          <cell r="D259" t="str">
            <v>1,2,3,6,7,8-Hexabromodibenzofuran (HxBDF)</v>
          </cell>
          <cell r="E259">
            <v>646</v>
          </cell>
          <cell r="F259" t="str">
            <v>Yes</v>
          </cell>
          <cell r="G259">
            <v>6.1</v>
          </cell>
          <cell r="H259">
            <v>1300</v>
          </cell>
          <cell r="I259">
            <v>37</v>
          </cell>
          <cell r="J259">
            <v>1400</v>
          </cell>
          <cell r="K259">
            <v>8.5</v>
          </cell>
          <cell r="L259">
            <v>170</v>
          </cell>
          <cell r="M259" t="str">
            <v>No</v>
          </cell>
          <cell r="N259">
            <v>1</v>
          </cell>
          <cell r="O259">
            <v>1</v>
          </cell>
        </row>
        <row r="260">
          <cell r="B260" t="str">
            <v>1077T</v>
          </cell>
          <cell r="C260" t="str">
            <v>161880-49-5</v>
          </cell>
          <cell r="D260" t="str">
            <v>1,2,3,7,8,9-Hexabromodibenzo[b,d]furan (HxBDF)</v>
          </cell>
          <cell r="E260">
            <v>646</v>
          </cell>
          <cell r="F260" t="str">
            <v>Yes</v>
          </cell>
          <cell r="G260">
            <v>6.1</v>
          </cell>
          <cell r="H260">
            <v>1300</v>
          </cell>
          <cell r="I260">
            <v>37</v>
          </cell>
          <cell r="J260">
            <v>1400</v>
          </cell>
          <cell r="K260">
            <v>8.5</v>
          </cell>
          <cell r="L260">
            <v>170</v>
          </cell>
          <cell r="M260" t="str">
            <v>No</v>
          </cell>
          <cell r="N260">
            <v>1</v>
          </cell>
          <cell r="O260">
            <v>1</v>
          </cell>
        </row>
        <row r="261">
          <cell r="B261" t="str">
            <v>1078T</v>
          </cell>
          <cell r="C261" t="str">
            <v>161880-50-8</v>
          </cell>
          <cell r="D261" t="str">
            <v>2,3,4,6,7,8-Hexabromodibenzo[b,d]furan (HxBDF)</v>
          </cell>
          <cell r="E261">
            <v>646</v>
          </cell>
          <cell r="F261" t="str">
            <v>Yes</v>
          </cell>
          <cell r="G261">
            <v>6.1</v>
          </cell>
          <cell r="H261">
            <v>1300</v>
          </cell>
          <cell r="I261">
            <v>37</v>
          </cell>
          <cell r="J261">
            <v>1400</v>
          </cell>
          <cell r="K261">
            <v>8.5</v>
          </cell>
          <cell r="L261">
            <v>170</v>
          </cell>
          <cell r="M261" t="str">
            <v>No</v>
          </cell>
          <cell r="N261">
            <v>1</v>
          </cell>
          <cell r="O261">
            <v>1</v>
          </cell>
        </row>
        <row r="262">
          <cell r="B262" t="str">
            <v>1079T</v>
          </cell>
          <cell r="C262" t="str">
            <v>107555-95-3</v>
          </cell>
          <cell r="D262" t="str">
            <v>1,2,3,4,6,7,8-Heptabromodibenzofuran (HpBDF)</v>
          </cell>
          <cell r="E262">
            <v>646</v>
          </cell>
          <cell r="F262" t="str">
            <v>Yes</v>
          </cell>
          <cell r="G262">
            <v>6.1</v>
          </cell>
          <cell r="H262">
            <v>1300</v>
          </cell>
          <cell r="I262">
            <v>37</v>
          </cell>
          <cell r="J262">
            <v>1400</v>
          </cell>
          <cell r="K262">
            <v>8.5</v>
          </cell>
          <cell r="L262">
            <v>170</v>
          </cell>
          <cell r="M262" t="str">
            <v>No</v>
          </cell>
          <cell r="N262">
            <v>1</v>
          </cell>
          <cell r="O262">
            <v>1</v>
          </cell>
        </row>
        <row r="263">
          <cell r="B263" t="str">
            <v>1080T</v>
          </cell>
          <cell r="C263" t="str">
            <v>161880-51-9</v>
          </cell>
          <cell r="D263" t="str">
            <v>1,2,3,4,7,8,9-Heptabromodibenzo[b,d]furan (HpBDF)</v>
          </cell>
          <cell r="E263">
            <v>646</v>
          </cell>
          <cell r="F263" t="str">
            <v>Yes</v>
          </cell>
          <cell r="G263">
            <v>6.1</v>
          </cell>
          <cell r="H263">
            <v>1300</v>
          </cell>
          <cell r="I263">
            <v>37</v>
          </cell>
          <cell r="J263">
            <v>1400</v>
          </cell>
          <cell r="K263">
            <v>8.5</v>
          </cell>
          <cell r="L263">
            <v>170</v>
          </cell>
          <cell r="M263" t="str">
            <v>No</v>
          </cell>
          <cell r="N263">
            <v>1</v>
          </cell>
          <cell r="O263">
            <v>1</v>
          </cell>
        </row>
        <row r="264">
          <cell r="B264" t="str">
            <v>1081T</v>
          </cell>
          <cell r="C264" t="str">
            <v>103582-29-2</v>
          </cell>
          <cell r="D264" t="str">
            <v>1,2,3,4,6,7,8,9-Octabromodibenzofuran (OBDF)</v>
          </cell>
          <cell r="E264">
            <v>646</v>
          </cell>
          <cell r="F264" t="str">
            <v>Yes</v>
          </cell>
          <cell r="G264">
            <v>6.1</v>
          </cell>
          <cell r="H264">
            <v>1300</v>
          </cell>
          <cell r="I264">
            <v>37</v>
          </cell>
          <cell r="J264">
            <v>1400</v>
          </cell>
          <cell r="K264">
            <v>8.5</v>
          </cell>
          <cell r="L264">
            <v>170</v>
          </cell>
          <cell r="M264" t="str">
            <v>No</v>
          </cell>
          <cell r="N264">
            <v>1</v>
          </cell>
          <cell r="O264">
            <v>1</v>
          </cell>
        </row>
        <row r="265">
          <cell r="B265" t="str">
            <v>1068T</v>
          </cell>
          <cell r="C265" t="str">
            <v>1068T</v>
          </cell>
          <cell r="D265" t="str">
            <v>Polybrominated dibenzo-p-dioxins (PBDDs) &amp; dibenzofurans (PBDFs) TEQ</v>
          </cell>
          <cell r="E265">
            <v>646</v>
          </cell>
          <cell r="F265" t="str">
            <v>Yes</v>
          </cell>
          <cell r="G265">
            <v>6.1</v>
          </cell>
          <cell r="H265">
            <v>1300</v>
          </cell>
          <cell r="I265">
            <v>37</v>
          </cell>
          <cell r="J265">
            <v>1400</v>
          </cell>
          <cell r="K265">
            <v>8.5</v>
          </cell>
          <cell r="L265">
            <v>170</v>
          </cell>
          <cell r="M265" t="str">
            <v>No</v>
          </cell>
          <cell r="N265">
            <v>1</v>
          </cell>
          <cell r="O265">
            <v>1</v>
          </cell>
        </row>
        <row r="266">
          <cell r="B266">
            <v>447</v>
          </cell>
          <cell r="C266">
            <v>447</v>
          </cell>
          <cell r="D266" t="str">
            <v>Polybrominated diphenyl ethers (PBDEs) excluding decabromodiphenyl ether-209</v>
          </cell>
          <cell r="E266">
            <v>447</v>
          </cell>
          <cell r="F266" t="str">
            <v>No</v>
          </cell>
          <cell r="G266">
            <v>1</v>
          </cell>
          <cell r="H266">
            <v>1</v>
          </cell>
          <cell r="I266">
            <v>1</v>
          </cell>
          <cell r="J266">
            <v>1</v>
          </cell>
          <cell r="K266">
            <v>1</v>
          </cell>
          <cell r="L266">
            <v>1</v>
          </cell>
          <cell r="M266" t="str">
            <v>No</v>
          </cell>
          <cell r="N266">
            <v>1</v>
          </cell>
          <cell r="O266">
            <v>1</v>
          </cell>
        </row>
        <row r="267">
          <cell r="B267">
            <v>463</v>
          </cell>
          <cell r="C267" t="str">
            <v>32598-13-3</v>
          </cell>
          <cell r="D267" t="str">
            <v>PCB 77 [3,3',4,4'-tetrachlorobiphenyl]</v>
          </cell>
          <cell r="E267">
            <v>645</v>
          </cell>
          <cell r="F267" t="str">
            <v>Yes</v>
          </cell>
          <cell r="G267">
            <v>7.8</v>
          </cell>
          <cell r="H267">
            <v>1000</v>
          </cell>
          <cell r="I267">
            <v>59</v>
          </cell>
          <cell r="J267">
            <v>2100</v>
          </cell>
          <cell r="K267">
            <v>15</v>
          </cell>
          <cell r="L267">
            <v>300</v>
          </cell>
          <cell r="M267" t="str">
            <v>No</v>
          </cell>
          <cell r="N267">
            <v>1</v>
          </cell>
          <cell r="O267">
            <v>1</v>
          </cell>
        </row>
        <row r="268">
          <cell r="B268">
            <v>464</v>
          </cell>
          <cell r="C268" t="str">
            <v>70362-50-4</v>
          </cell>
          <cell r="D268" t="str">
            <v>PCB 81 [3,4,4',5-tetrachlorobiphenyl]</v>
          </cell>
          <cell r="E268">
            <v>645</v>
          </cell>
          <cell r="F268" t="str">
            <v>Yes</v>
          </cell>
          <cell r="G268">
            <v>7.8</v>
          </cell>
          <cell r="H268">
            <v>1000</v>
          </cell>
          <cell r="I268">
            <v>59</v>
          </cell>
          <cell r="J268">
            <v>2100</v>
          </cell>
          <cell r="K268">
            <v>15</v>
          </cell>
          <cell r="L268">
            <v>300</v>
          </cell>
          <cell r="M268" t="str">
            <v>No</v>
          </cell>
          <cell r="N268">
            <v>1</v>
          </cell>
          <cell r="O268">
            <v>1</v>
          </cell>
        </row>
        <row r="269">
          <cell r="B269">
            <v>466</v>
          </cell>
          <cell r="C269" t="str">
            <v>32598-14-4</v>
          </cell>
          <cell r="D269" t="str">
            <v>PCB 105 [2,3,3',4,4'-pentachlorobiphenyl]</v>
          </cell>
          <cell r="E269">
            <v>645</v>
          </cell>
          <cell r="F269" t="str">
            <v>Yes</v>
          </cell>
          <cell r="G269">
            <v>7.8</v>
          </cell>
          <cell r="H269">
            <v>1000</v>
          </cell>
          <cell r="I269">
            <v>59</v>
          </cell>
          <cell r="J269">
            <v>2100</v>
          </cell>
          <cell r="K269">
            <v>15</v>
          </cell>
          <cell r="L269">
            <v>300</v>
          </cell>
          <cell r="M269" t="str">
            <v>No</v>
          </cell>
          <cell r="N269">
            <v>1</v>
          </cell>
          <cell r="O269">
            <v>1</v>
          </cell>
        </row>
        <row r="270">
          <cell r="B270">
            <v>467</v>
          </cell>
          <cell r="C270" t="str">
            <v>74472-37-0</v>
          </cell>
          <cell r="D270" t="str">
            <v>PCB 114 [2,3,4,4',5-pentachlorobiphenyl]</v>
          </cell>
          <cell r="E270">
            <v>645</v>
          </cell>
          <cell r="F270" t="str">
            <v>Yes</v>
          </cell>
          <cell r="G270">
            <v>7.8</v>
          </cell>
          <cell r="H270">
            <v>1000</v>
          </cell>
          <cell r="I270">
            <v>59</v>
          </cell>
          <cell r="J270">
            <v>2100</v>
          </cell>
          <cell r="K270">
            <v>15</v>
          </cell>
          <cell r="L270">
            <v>300</v>
          </cell>
          <cell r="M270" t="str">
            <v>No</v>
          </cell>
          <cell r="N270">
            <v>1</v>
          </cell>
          <cell r="O270">
            <v>1</v>
          </cell>
        </row>
        <row r="271">
          <cell r="B271">
            <v>468</v>
          </cell>
          <cell r="C271" t="str">
            <v>31508-00-6</v>
          </cell>
          <cell r="D271" t="str">
            <v>PCB 118 [2,3',4,4',5-pentachlorobiphenyl]</v>
          </cell>
          <cell r="E271">
            <v>645</v>
          </cell>
          <cell r="F271" t="str">
            <v>Yes</v>
          </cell>
          <cell r="G271">
            <v>7.8</v>
          </cell>
          <cell r="H271">
            <v>1000</v>
          </cell>
          <cell r="I271">
            <v>59</v>
          </cell>
          <cell r="J271">
            <v>2100</v>
          </cell>
          <cell r="K271">
            <v>15</v>
          </cell>
          <cell r="L271">
            <v>300</v>
          </cell>
          <cell r="M271" t="str">
            <v>No</v>
          </cell>
          <cell r="N271">
            <v>1</v>
          </cell>
          <cell r="O271">
            <v>1</v>
          </cell>
        </row>
        <row r="272">
          <cell r="B272">
            <v>469</v>
          </cell>
          <cell r="C272" t="str">
            <v>65510-44-3</v>
          </cell>
          <cell r="D272" t="str">
            <v>PCB 123 [2,3',4,4',5'-pentachlorobiphenyl]</v>
          </cell>
          <cell r="E272">
            <v>645</v>
          </cell>
          <cell r="F272" t="str">
            <v>Yes</v>
          </cell>
          <cell r="G272">
            <v>7.8</v>
          </cell>
          <cell r="H272">
            <v>1000</v>
          </cell>
          <cell r="I272">
            <v>59</v>
          </cell>
          <cell r="J272">
            <v>2100</v>
          </cell>
          <cell r="K272">
            <v>15</v>
          </cell>
          <cell r="L272">
            <v>300</v>
          </cell>
          <cell r="M272" t="str">
            <v>No</v>
          </cell>
          <cell r="N272">
            <v>1</v>
          </cell>
          <cell r="O272">
            <v>1</v>
          </cell>
        </row>
        <row r="273">
          <cell r="B273">
            <v>470</v>
          </cell>
          <cell r="C273" t="str">
            <v>57465-28-8</v>
          </cell>
          <cell r="D273" t="str">
            <v>PCB 126 [3,3',4,4',5-pentachlorobiphenyl]</v>
          </cell>
          <cell r="E273">
            <v>645</v>
          </cell>
          <cell r="F273" t="str">
            <v>Yes</v>
          </cell>
          <cell r="G273">
            <v>7.8</v>
          </cell>
          <cell r="H273">
            <v>1000</v>
          </cell>
          <cell r="I273">
            <v>59</v>
          </cell>
          <cell r="J273">
            <v>2100</v>
          </cell>
          <cell r="K273">
            <v>15</v>
          </cell>
          <cell r="L273">
            <v>300</v>
          </cell>
          <cell r="M273" t="str">
            <v>No</v>
          </cell>
          <cell r="N273">
            <v>1</v>
          </cell>
          <cell r="O273">
            <v>1</v>
          </cell>
        </row>
        <row r="274">
          <cell r="B274">
            <v>474</v>
          </cell>
          <cell r="C274" t="str">
            <v>38380-08-4</v>
          </cell>
          <cell r="D274" t="str">
            <v>PCB 156 [2,3,3',4,4',5-hexachlorobiphenyl]</v>
          </cell>
          <cell r="E274">
            <v>645</v>
          </cell>
          <cell r="F274" t="str">
            <v>Yes</v>
          </cell>
          <cell r="G274">
            <v>7.8</v>
          </cell>
          <cell r="H274">
            <v>1000</v>
          </cell>
          <cell r="I274">
            <v>59</v>
          </cell>
          <cell r="J274">
            <v>2100</v>
          </cell>
          <cell r="K274">
            <v>15</v>
          </cell>
          <cell r="L274">
            <v>300</v>
          </cell>
          <cell r="M274" t="str">
            <v>No</v>
          </cell>
          <cell r="N274">
            <v>1</v>
          </cell>
          <cell r="O274">
            <v>1</v>
          </cell>
        </row>
        <row r="275">
          <cell r="B275">
            <v>475</v>
          </cell>
          <cell r="C275" t="str">
            <v>69782-90-7</v>
          </cell>
          <cell r="D275" t="str">
            <v>PCB 157 [2,3,3',4,4',5'-hexachlorobiphenyl]</v>
          </cell>
          <cell r="E275">
            <v>645</v>
          </cell>
          <cell r="F275" t="str">
            <v>Yes</v>
          </cell>
          <cell r="G275">
            <v>7.8</v>
          </cell>
          <cell r="H275">
            <v>1000</v>
          </cell>
          <cell r="I275">
            <v>59</v>
          </cell>
          <cell r="J275">
            <v>2100</v>
          </cell>
          <cell r="K275">
            <v>15</v>
          </cell>
          <cell r="L275">
            <v>300</v>
          </cell>
          <cell r="M275" t="str">
            <v>No</v>
          </cell>
          <cell r="N275">
            <v>1</v>
          </cell>
          <cell r="O275">
            <v>1</v>
          </cell>
        </row>
        <row r="276">
          <cell r="B276">
            <v>476</v>
          </cell>
          <cell r="C276" t="str">
            <v>52663-72-6</v>
          </cell>
          <cell r="D276" t="str">
            <v>PCB 167 [2,3',4,4',5,5'-hexachlorobiphenyl]</v>
          </cell>
          <cell r="E276">
            <v>645</v>
          </cell>
          <cell r="F276" t="str">
            <v>Yes</v>
          </cell>
          <cell r="G276">
            <v>7.8</v>
          </cell>
          <cell r="H276">
            <v>1000</v>
          </cell>
          <cell r="I276">
            <v>59</v>
          </cell>
          <cell r="J276">
            <v>2100</v>
          </cell>
          <cell r="K276">
            <v>15</v>
          </cell>
          <cell r="L276">
            <v>300</v>
          </cell>
          <cell r="M276" t="str">
            <v>No</v>
          </cell>
          <cell r="N276">
            <v>1</v>
          </cell>
          <cell r="O276">
            <v>1</v>
          </cell>
        </row>
        <row r="277">
          <cell r="B277">
            <v>477</v>
          </cell>
          <cell r="C277" t="str">
            <v>32774-16-6</v>
          </cell>
          <cell r="D277" t="str">
            <v>PCB 169 [3,3',4,4',5,5'-hexachlorobiphenyl]</v>
          </cell>
          <cell r="E277">
            <v>645</v>
          </cell>
          <cell r="F277" t="str">
            <v>Yes</v>
          </cell>
          <cell r="G277">
            <v>7.8</v>
          </cell>
          <cell r="H277">
            <v>1000</v>
          </cell>
          <cell r="I277">
            <v>59</v>
          </cell>
          <cell r="J277">
            <v>2100</v>
          </cell>
          <cell r="K277">
            <v>15</v>
          </cell>
          <cell r="L277">
            <v>300</v>
          </cell>
          <cell r="M277" t="str">
            <v>No</v>
          </cell>
          <cell r="N277">
            <v>1</v>
          </cell>
          <cell r="O277">
            <v>1</v>
          </cell>
        </row>
        <row r="278">
          <cell r="B278">
            <v>481</v>
          </cell>
          <cell r="C278" t="str">
            <v>39635-31-9</v>
          </cell>
          <cell r="D278" t="str">
            <v>PCB 189 [2,3,3',4,4',5,5'-heptachlorobiphenyl]</v>
          </cell>
          <cell r="E278">
            <v>645</v>
          </cell>
          <cell r="F278" t="str">
            <v>Yes</v>
          </cell>
          <cell r="G278">
            <v>7.8</v>
          </cell>
          <cell r="H278">
            <v>1000</v>
          </cell>
          <cell r="I278">
            <v>59</v>
          </cell>
          <cell r="J278">
            <v>2100</v>
          </cell>
          <cell r="K278">
            <v>15</v>
          </cell>
          <cell r="L278">
            <v>300</v>
          </cell>
          <cell r="M278" t="str">
            <v>No</v>
          </cell>
          <cell r="N278">
            <v>1</v>
          </cell>
          <cell r="O278">
            <v>1</v>
          </cell>
        </row>
        <row r="279">
          <cell r="B279">
            <v>456</v>
          </cell>
          <cell r="C279" t="str">
            <v>1336-36-3</v>
          </cell>
          <cell r="D279" t="str">
            <v>Total Polychlorinated Biphenyls (PCBs), evaporated mixtures</v>
          </cell>
          <cell r="E279">
            <v>456</v>
          </cell>
          <cell r="F279" t="str">
            <v>Yes</v>
          </cell>
          <cell r="G279">
            <v>8.3000000000000007</v>
          </cell>
          <cell r="H279">
            <v>1</v>
          </cell>
          <cell r="I279">
            <v>63</v>
          </cell>
          <cell r="J279">
            <v>1</v>
          </cell>
          <cell r="K279">
            <v>16</v>
          </cell>
          <cell r="L279">
            <v>1</v>
          </cell>
          <cell r="M279" t="str">
            <v>No</v>
          </cell>
          <cell r="N279">
            <v>1</v>
          </cell>
          <cell r="O279">
            <v>1</v>
          </cell>
        </row>
        <row r="280">
          <cell r="B280" t="str">
            <v>1067T</v>
          </cell>
          <cell r="C280" t="str">
            <v>1336-36-3</v>
          </cell>
          <cell r="D280" t="str">
            <v>Total Polychlorinated Biphenyls (PCBs), aerosols and particulates</v>
          </cell>
          <cell r="E280">
            <v>456</v>
          </cell>
          <cell r="F280" t="str">
            <v>Yes</v>
          </cell>
          <cell r="G280">
            <v>8.3000000000000007</v>
          </cell>
          <cell r="H280">
            <v>1</v>
          </cell>
          <cell r="I280">
            <v>63</v>
          </cell>
          <cell r="J280">
            <v>1</v>
          </cell>
          <cell r="K280">
            <v>16</v>
          </cell>
          <cell r="L280">
            <v>1</v>
          </cell>
          <cell r="M280" t="str">
            <v>No</v>
          </cell>
          <cell r="N280">
            <v>1</v>
          </cell>
          <cell r="O280">
            <v>1</v>
          </cell>
        </row>
        <row r="281">
          <cell r="B281">
            <v>645</v>
          </cell>
          <cell r="C281">
            <v>645</v>
          </cell>
          <cell r="D281" t="str">
            <v>Polychlorinated biphenyls (PCBs) TEQ</v>
          </cell>
          <cell r="E281">
            <v>645</v>
          </cell>
          <cell r="F281" t="str">
            <v>Yes</v>
          </cell>
          <cell r="G281">
            <v>7.8</v>
          </cell>
          <cell r="H281">
            <v>1000</v>
          </cell>
          <cell r="I281">
            <v>59</v>
          </cell>
          <cell r="J281">
            <v>2100</v>
          </cell>
          <cell r="K281">
            <v>15</v>
          </cell>
          <cell r="L281">
            <v>300</v>
          </cell>
          <cell r="M281" t="str">
            <v>No</v>
          </cell>
          <cell r="N281">
            <v>1</v>
          </cell>
          <cell r="O281">
            <v>1</v>
          </cell>
        </row>
        <row r="282">
          <cell r="B282">
            <v>527</v>
          </cell>
          <cell r="C282" t="str">
            <v>1746-01-6</v>
          </cell>
          <cell r="D282" t="str">
            <v>2,3,7,8-Tetrachlorodibenzo-p-dioxin (TCDD)</v>
          </cell>
          <cell r="E282">
            <v>646</v>
          </cell>
          <cell r="F282" t="str">
            <v>Yes</v>
          </cell>
          <cell r="G282">
            <v>6.1</v>
          </cell>
          <cell r="H282">
            <v>1300</v>
          </cell>
          <cell r="I282">
            <v>37</v>
          </cell>
          <cell r="J282">
            <v>1400</v>
          </cell>
          <cell r="K282">
            <v>8.5</v>
          </cell>
          <cell r="L282">
            <v>170</v>
          </cell>
          <cell r="M282" t="str">
            <v>No</v>
          </cell>
          <cell r="N282">
            <v>1</v>
          </cell>
          <cell r="O282">
            <v>1</v>
          </cell>
        </row>
        <row r="283">
          <cell r="B283">
            <v>528</v>
          </cell>
          <cell r="C283" t="str">
            <v>40321-76-4</v>
          </cell>
          <cell r="D283" t="str">
            <v>1,2,3,7,8-Pentachlorodibenzo-p-dioxin (PeCDD)</v>
          </cell>
          <cell r="E283">
            <v>646</v>
          </cell>
          <cell r="F283" t="str">
            <v>Yes</v>
          </cell>
          <cell r="G283">
            <v>6.1</v>
          </cell>
          <cell r="H283">
            <v>1300</v>
          </cell>
          <cell r="I283">
            <v>37</v>
          </cell>
          <cell r="J283">
            <v>1400</v>
          </cell>
          <cell r="K283">
            <v>8.5</v>
          </cell>
          <cell r="L283">
            <v>170</v>
          </cell>
          <cell r="M283" t="str">
            <v>No</v>
          </cell>
          <cell r="N283">
            <v>1</v>
          </cell>
          <cell r="O283">
            <v>1</v>
          </cell>
        </row>
        <row r="284">
          <cell r="B284">
            <v>529</v>
          </cell>
          <cell r="C284" t="str">
            <v>39227-28-6</v>
          </cell>
          <cell r="D284" t="str">
            <v>1,2,3,4,7,8-Hexachlorodibenzo-p-dioxin (HxCDD)</v>
          </cell>
          <cell r="E284">
            <v>646</v>
          </cell>
          <cell r="F284" t="str">
            <v>Yes</v>
          </cell>
          <cell r="G284">
            <v>6.1</v>
          </cell>
          <cell r="H284">
            <v>1300</v>
          </cell>
          <cell r="I284">
            <v>37</v>
          </cell>
          <cell r="J284">
            <v>1400</v>
          </cell>
          <cell r="K284">
            <v>8.5</v>
          </cell>
          <cell r="L284">
            <v>170</v>
          </cell>
          <cell r="M284" t="str">
            <v>No</v>
          </cell>
          <cell r="N284">
            <v>1</v>
          </cell>
          <cell r="O284">
            <v>1</v>
          </cell>
        </row>
        <row r="285">
          <cell r="B285">
            <v>530</v>
          </cell>
          <cell r="C285" t="str">
            <v>57653-85-7</v>
          </cell>
          <cell r="D285" t="str">
            <v>1,2,3,6,7,8-Hexachlorodibenzo-p-dioxin (HxCDD)</v>
          </cell>
          <cell r="E285">
            <v>646</v>
          </cell>
          <cell r="F285" t="str">
            <v>Yes</v>
          </cell>
          <cell r="G285">
            <v>6.1</v>
          </cell>
          <cell r="H285">
            <v>1300</v>
          </cell>
          <cell r="I285">
            <v>37</v>
          </cell>
          <cell r="J285">
            <v>1400</v>
          </cell>
          <cell r="K285">
            <v>8.5</v>
          </cell>
          <cell r="L285">
            <v>170</v>
          </cell>
          <cell r="M285" t="str">
            <v>No</v>
          </cell>
          <cell r="N285">
            <v>1</v>
          </cell>
          <cell r="O285">
            <v>1</v>
          </cell>
        </row>
        <row r="286">
          <cell r="B286">
            <v>531</v>
          </cell>
          <cell r="C286" t="str">
            <v>19408-74-3</v>
          </cell>
          <cell r="D286" t="str">
            <v>1,2,3,7,8,9-Hexachlorodibenzo-p-dioxin (HxCDD)</v>
          </cell>
          <cell r="E286">
            <v>646</v>
          </cell>
          <cell r="F286" t="str">
            <v>Yes</v>
          </cell>
          <cell r="G286">
            <v>6.1</v>
          </cell>
          <cell r="H286">
            <v>1300</v>
          </cell>
          <cell r="I286">
            <v>37</v>
          </cell>
          <cell r="J286">
            <v>1400</v>
          </cell>
          <cell r="K286">
            <v>8.5</v>
          </cell>
          <cell r="L286">
            <v>170</v>
          </cell>
          <cell r="M286" t="str">
            <v>No</v>
          </cell>
          <cell r="N286">
            <v>1</v>
          </cell>
          <cell r="O286">
            <v>1</v>
          </cell>
        </row>
        <row r="287">
          <cell r="B287">
            <v>532</v>
          </cell>
          <cell r="C287" t="str">
            <v>35822-46-9</v>
          </cell>
          <cell r="D287" t="str">
            <v>1,2,3,4,6,7,8-Heptachlorodibenzo-p-dioxin (HpCDD)</v>
          </cell>
          <cell r="E287">
            <v>646</v>
          </cell>
          <cell r="F287" t="str">
            <v>Yes</v>
          </cell>
          <cell r="G287">
            <v>6.1</v>
          </cell>
          <cell r="H287">
            <v>1300</v>
          </cell>
          <cell r="I287">
            <v>37</v>
          </cell>
          <cell r="J287">
            <v>1400</v>
          </cell>
          <cell r="K287">
            <v>8.5</v>
          </cell>
          <cell r="L287">
            <v>170</v>
          </cell>
          <cell r="M287" t="str">
            <v>No</v>
          </cell>
          <cell r="N287">
            <v>1</v>
          </cell>
          <cell r="O287">
            <v>1</v>
          </cell>
        </row>
        <row r="288">
          <cell r="B288">
            <v>533</v>
          </cell>
          <cell r="C288" t="str">
            <v>3268-87-9</v>
          </cell>
          <cell r="D288" t="str">
            <v>Octachlorodibenzo-p-dioxin (OCDD)</v>
          </cell>
          <cell r="E288">
            <v>646</v>
          </cell>
          <cell r="F288" t="str">
            <v>Yes</v>
          </cell>
          <cell r="G288">
            <v>6.1</v>
          </cell>
          <cell r="H288">
            <v>1300</v>
          </cell>
          <cell r="I288">
            <v>37</v>
          </cell>
          <cell r="J288">
            <v>1400</v>
          </cell>
          <cell r="K288">
            <v>8.5</v>
          </cell>
          <cell r="L288">
            <v>170</v>
          </cell>
          <cell r="M288" t="str">
            <v>No</v>
          </cell>
          <cell r="N288">
            <v>1</v>
          </cell>
          <cell r="O288">
            <v>1</v>
          </cell>
        </row>
        <row r="289">
          <cell r="B289">
            <v>539</v>
          </cell>
          <cell r="C289" t="str">
            <v>51207-31-9</v>
          </cell>
          <cell r="D289" t="str">
            <v>2,3,7,8-Tetrachlorodibenzofuran (TCDF)</v>
          </cell>
          <cell r="E289">
            <v>646</v>
          </cell>
          <cell r="F289" t="str">
            <v>Yes</v>
          </cell>
          <cell r="G289">
            <v>6.1</v>
          </cell>
          <cell r="H289">
            <v>1300</v>
          </cell>
          <cell r="I289">
            <v>37</v>
          </cell>
          <cell r="J289">
            <v>1400</v>
          </cell>
          <cell r="K289">
            <v>8.5</v>
          </cell>
          <cell r="L289">
            <v>170</v>
          </cell>
          <cell r="M289" t="str">
            <v>No</v>
          </cell>
          <cell r="N289">
            <v>1</v>
          </cell>
          <cell r="O289">
            <v>1</v>
          </cell>
        </row>
        <row r="290">
          <cell r="B290">
            <v>540</v>
          </cell>
          <cell r="C290" t="str">
            <v>57117-41-6</v>
          </cell>
          <cell r="D290" t="str">
            <v>1,2,3,7,8-Pentachlorodibenzofuran (PeCDF)</v>
          </cell>
          <cell r="E290">
            <v>646</v>
          </cell>
          <cell r="F290" t="str">
            <v>Yes</v>
          </cell>
          <cell r="G290">
            <v>6.1</v>
          </cell>
          <cell r="H290">
            <v>1300</v>
          </cell>
          <cell r="I290">
            <v>37</v>
          </cell>
          <cell r="J290">
            <v>1400</v>
          </cell>
          <cell r="K290">
            <v>8.5</v>
          </cell>
          <cell r="L290">
            <v>170</v>
          </cell>
          <cell r="M290" t="str">
            <v>No</v>
          </cell>
          <cell r="N290">
            <v>1</v>
          </cell>
          <cell r="O290">
            <v>1</v>
          </cell>
        </row>
        <row r="291">
          <cell r="B291">
            <v>541</v>
          </cell>
          <cell r="C291" t="str">
            <v>57117-31-4</v>
          </cell>
          <cell r="D291" t="str">
            <v>2,3,4,7,8-Pentachlorodibenzofuran (PeCDF)</v>
          </cell>
          <cell r="E291">
            <v>646</v>
          </cell>
          <cell r="F291" t="str">
            <v>Yes</v>
          </cell>
          <cell r="G291">
            <v>6.1</v>
          </cell>
          <cell r="H291">
            <v>1300</v>
          </cell>
          <cell r="I291">
            <v>37</v>
          </cell>
          <cell r="J291">
            <v>1400</v>
          </cell>
          <cell r="K291">
            <v>8.5</v>
          </cell>
          <cell r="L291">
            <v>170</v>
          </cell>
          <cell r="M291" t="str">
            <v>No</v>
          </cell>
          <cell r="N291">
            <v>1</v>
          </cell>
          <cell r="O291">
            <v>1</v>
          </cell>
        </row>
        <row r="292">
          <cell r="B292">
            <v>542</v>
          </cell>
          <cell r="C292" t="str">
            <v>70648-26-9</v>
          </cell>
          <cell r="D292" t="str">
            <v>1,2,3,4,7,8-Hexachlorodibenzofuran (HxCDF)</v>
          </cell>
          <cell r="E292">
            <v>646</v>
          </cell>
          <cell r="F292" t="str">
            <v>Yes</v>
          </cell>
          <cell r="G292">
            <v>6.1</v>
          </cell>
          <cell r="H292">
            <v>1300</v>
          </cell>
          <cell r="I292">
            <v>37</v>
          </cell>
          <cell r="J292">
            <v>1400</v>
          </cell>
          <cell r="K292">
            <v>8.5</v>
          </cell>
          <cell r="L292">
            <v>170</v>
          </cell>
          <cell r="M292" t="str">
            <v>No</v>
          </cell>
          <cell r="N292">
            <v>1</v>
          </cell>
          <cell r="O292">
            <v>1</v>
          </cell>
        </row>
        <row r="293">
          <cell r="B293">
            <v>543</v>
          </cell>
          <cell r="C293" t="str">
            <v>57117-44-9</v>
          </cell>
          <cell r="D293" t="str">
            <v>1,2,3,6,7,8-Hexachlorodibenzofuran (HxCDF)</v>
          </cell>
          <cell r="E293">
            <v>646</v>
          </cell>
          <cell r="F293" t="str">
            <v>Yes</v>
          </cell>
          <cell r="G293">
            <v>6.1</v>
          </cell>
          <cell r="H293">
            <v>1300</v>
          </cell>
          <cell r="I293">
            <v>37</v>
          </cell>
          <cell r="J293">
            <v>1400</v>
          </cell>
          <cell r="K293">
            <v>8.5</v>
          </cell>
          <cell r="L293">
            <v>170</v>
          </cell>
          <cell r="M293" t="str">
            <v>No</v>
          </cell>
          <cell r="N293">
            <v>1</v>
          </cell>
          <cell r="O293">
            <v>1</v>
          </cell>
        </row>
        <row r="294">
          <cell r="B294">
            <v>544</v>
          </cell>
          <cell r="C294" t="str">
            <v>72918-21-9</v>
          </cell>
          <cell r="D294" t="str">
            <v>1,2,3,7,8,9-Hexachlorodibenzofuran (HxCDF)</v>
          </cell>
          <cell r="E294">
            <v>646</v>
          </cell>
          <cell r="F294" t="str">
            <v>Yes</v>
          </cell>
          <cell r="G294">
            <v>6.1</v>
          </cell>
          <cell r="H294">
            <v>1300</v>
          </cell>
          <cell r="I294">
            <v>37</v>
          </cell>
          <cell r="J294">
            <v>1400</v>
          </cell>
          <cell r="K294">
            <v>8.5</v>
          </cell>
          <cell r="L294">
            <v>170</v>
          </cell>
          <cell r="M294" t="str">
            <v>No</v>
          </cell>
          <cell r="N294">
            <v>1</v>
          </cell>
          <cell r="O294">
            <v>1</v>
          </cell>
        </row>
        <row r="295">
          <cell r="B295">
            <v>545</v>
          </cell>
          <cell r="C295" t="str">
            <v>60851-34-5</v>
          </cell>
          <cell r="D295" t="str">
            <v>2,3,4,6,7,8-Hexachlorodibenzofuran (HxCDF)</v>
          </cell>
          <cell r="E295">
            <v>646</v>
          </cell>
          <cell r="F295" t="str">
            <v>Yes</v>
          </cell>
          <cell r="G295">
            <v>6.1</v>
          </cell>
          <cell r="H295">
            <v>1300</v>
          </cell>
          <cell r="I295">
            <v>37</v>
          </cell>
          <cell r="J295">
            <v>1400</v>
          </cell>
          <cell r="K295">
            <v>8.5</v>
          </cell>
          <cell r="L295">
            <v>170</v>
          </cell>
          <cell r="M295" t="str">
            <v>No</v>
          </cell>
          <cell r="N295">
            <v>1</v>
          </cell>
          <cell r="O295">
            <v>1</v>
          </cell>
        </row>
        <row r="296">
          <cell r="B296">
            <v>546</v>
          </cell>
          <cell r="C296" t="str">
            <v>67562-39-4</v>
          </cell>
          <cell r="D296" t="str">
            <v>1,2,3,4,6,7,8-Heptachlorodibenzofuran (HpCDF)</v>
          </cell>
          <cell r="E296">
            <v>646</v>
          </cell>
          <cell r="F296" t="str">
            <v>Yes</v>
          </cell>
          <cell r="G296">
            <v>6.1</v>
          </cell>
          <cell r="H296">
            <v>1300</v>
          </cell>
          <cell r="I296">
            <v>37</v>
          </cell>
          <cell r="J296">
            <v>1400</v>
          </cell>
          <cell r="K296">
            <v>8.5</v>
          </cell>
          <cell r="L296">
            <v>170</v>
          </cell>
          <cell r="M296" t="str">
            <v>No</v>
          </cell>
          <cell r="N296">
            <v>1</v>
          </cell>
          <cell r="O296">
            <v>1</v>
          </cell>
        </row>
        <row r="297">
          <cell r="B297">
            <v>547</v>
          </cell>
          <cell r="C297" t="str">
            <v>55673-89-7</v>
          </cell>
          <cell r="D297" t="str">
            <v>1,2,3,4,7,8,9-Heptachlorodibenzofuran (HpCDF)</v>
          </cell>
          <cell r="E297">
            <v>646</v>
          </cell>
          <cell r="F297" t="str">
            <v>Yes</v>
          </cell>
          <cell r="G297">
            <v>6.1</v>
          </cell>
          <cell r="H297">
            <v>1300</v>
          </cell>
          <cell r="I297">
            <v>37</v>
          </cell>
          <cell r="J297">
            <v>1400</v>
          </cell>
          <cell r="K297">
            <v>8.5</v>
          </cell>
          <cell r="L297">
            <v>170</v>
          </cell>
          <cell r="M297" t="str">
            <v>No</v>
          </cell>
          <cell r="N297">
            <v>1</v>
          </cell>
          <cell r="O297">
            <v>1</v>
          </cell>
        </row>
        <row r="298">
          <cell r="B298">
            <v>548</v>
          </cell>
          <cell r="C298" t="str">
            <v>39001-02-0</v>
          </cell>
          <cell r="D298" t="str">
            <v>Octachlorodibenzofuran (OCDF)</v>
          </cell>
          <cell r="E298">
            <v>646</v>
          </cell>
          <cell r="F298" t="str">
            <v>Yes</v>
          </cell>
          <cell r="G298">
            <v>6.1</v>
          </cell>
          <cell r="H298">
            <v>1300</v>
          </cell>
          <cell r="I298">
            <v>37</v>
          </cell>
          <cell r="J298">
            <v>1400</v>
          </cell>
          <cell r="K298">
            <v>8.5</v>
          </cell>
          <cell r="L298">
            <v>170</v>
          </cell>
          <cell r="M298" t="str">
            <v>No</v>
          </cell>
          <cell r="N298">
            <v>1</v>
          </cell>
          <cell r="O298">
            <v>1</v>
          </cell>
        </row>
        <row r="299">
          <cell r="B299">
            <v>646</v>
          </cell>
          <cell r="C299">
            <v>646</v>
          </cell>
          <cell r="D299" t="str">
            <v>Polychlorinated dibenzo-p-dioxins (PCDDs) &amp; dibenzofurans (PCDFs) TEQ</v>
          </cell>
          <cell r="E299">
            <v>646</v>
          </cell>
          <cell r="F299" t="str">
            <v>Yes</v>
          </cell>
          <cell r="G299">
            <v>6.1</v>
          </cell>
          <cell r="H299">
            <v>1300</v>
          </cell>
          <cell r="I299">
            <v>37</v>
          </cell>
          <cell r="J299">
            <v>1400</v>
          </cell>
          <cell r="K299">
            <v>8.5</v>
          </cell>
          <cell r="L299">
            <v>170</v>
          </cell>
          <cell r="M299" t="str">
            <v>No</v>
          </cell>
          <cell r="N299">
            <v>1</v>
          </cell>
          <cell r="O299">
            <v>1</v>
          </cell>
        </row>
        <row r="300">
          <cell r="B300">
            <v>434</v>
          </cell>
          <cell r="C300" t="str">
            <v>117-79-3</v>
          </cell>
          <cell r="D300" t="str">
            <v>2-Aminoanthraquinone</v>
          </cell>
          <cell r="E300">
            <v>434</v>
          </cell>
          <cell r="F300" t="str">
            <v>No</v>
          </cell>
          <cell r="G300">
            <v>1</v>
          </cell>
          <cell r="H300">
            <v>1</v>
          </cell>
          <cell r="I300">
            <v>1</v>
          </cell>
          <cell r="J300">
            <v>1</v>
          </cell>
          <cell r="K300">
            <v>1</v>
          </cell>
          <cell r="L300">
            <v>1</v>
          </cell>
          <cell r="M300" t="str">
            <v>No</v>
          </cell>
          <cell r="N300">
            <v>1</v>
          </cell>
          <cell r="O300">
            <v>1</v>
          </cell>
        </row>
        <row r="301">
          <cell r="B301">
            <v>635</v>
          </cell>
          <cell r="C301" t="str">
            <v>191-26-4</v>
          </cell>
          <cell r="D301" t="str">
            <v>Anthanthrene</v>
          </cell>
          <cell r="E301">
            <v>635</v>
          </cell>
          <cell r="F301" t="str">
            <v>Yes</v>
          </cell>
          <cell r="G301">
            <v>2.4</v>
          </cell>
          <cell r="H301">
            <v>1</v>
          </cell>
          <cell r="I301">
            <v>6.2</v>
          </cell>
          <cell r="J301">
            <v>1</v>
          </cell>
          <cell r="K301">
            <v>2.1</v>
          </cell>
          <cell r="L301">
            <v>1</v>
          </cell>
          <cell r="M301" t="str">
            <v>In MPAF</v>
          </cell>
          <cell r="N301">
            <v>1</v>
          </cell>
          <cell r="O301">
            <v>1</v>
          </cell>
          <cell r="P301" t="str">
            <v>Residential ELAF = 1.7 and Non-residential ELAF = 4.2 were incorporated into MPAF</v>
          </cell>
        </row>
        <row r="302">
          <cell r="B302">
            <v>405</v>
          </cell>
          <cell r="C302" t="str">
            <v>56-55-3</v>
          </cell>
          <cell r="D302" t="str">
            <v>Benz[a]anthracene</v>
          </cell>
          <cell r="E302">
            <v>405</v>
          </cell>
          <cell r="F302" t="str">
            <v>Yes</v>
          </cell>
          <cell r="G302">
            <v>1.7</v>
          </cell>
          <cell r="H302">
            <v>1</v>
          </cell>
          <cell r="I302">
            <v>3.5</v>
          </cell>
          <cell r="J302">
            <v>1</v>
          </cell>
          <cell r="K302">
            <v>1.5</v>
          </cell>
          <cell r="L302">
            <v>1</v>
          </cell>
          <cell r="M302" t="str">
            <v>In MPAF</v>
          </cell>
          <cell r="N302">
            <v>1</v>
          </cell>
          <cell r="O302">
            <v>1</v>
          </cell>
          <cell r="P302" t="str">
            <v>Residential ELAF = 1.7 and Non-residential ELAF = 4.2 were incorporated into MPAF</v>
          </cell>
        </row>
        <row r="303">
          <cell r="B303">
            <v>406</v>
          </cell>
          <cell r="C303" t="str">
            <v>50-32-8</v>
          </cell>
          <cell r="D303" t="str">
            <v>Benzo[a]pyrene</v>
          </cell>
          <cell r="E303">
            <v>406</v>
          </cell>
          <cell r="F303" t="str">
            <v>Yes</v>
          </cell>
          <cell r="G303">
            <v>2.4</v>
          </cell>
          <cell r="H303">
            <v>1</v>
          </cell>
          <cell r="I303">
            <v>6.2</v>
          </cell>
          <cell r="J303">
            <v>1</v>
          </cell>
          <cell r="K303">
            <v>2.1</v>
          </cell>
          <cell r="L303">
            <v>1</v>
          </cell>
          <cell r="M303" t="str">
            <v>In MPAF</v>
          </cell>
          <cell r="N303">
            <v>1</v>
          </cell>
          <cell r="O303">
            <v>1</v>
          </cell>
          <cell r="P303" t="str">
            <v>Residential ELAF = 1.7 and Non-residential ELAF = 4.2 were incorporated into MPAF</v>
          </cell>
        </row>
        <row r="304">
          <cell r="B304">
            <v>407</v>
          </cell>
          <cell r="C304" t="str">
            <v>205-99-2</v>
          </cell>
          <cell r="D304" t="str">
            <v>Benzo[b]fluoranthene</v>
          </cell>
          <cell r="E304">
            <v>407</v>
          </cell>
          <cell r="F304" t="str">
            <v>Yes</v>
          </cell>
          <cell r="G304">
            <v>1.2</v>
          </cell>
          <cell r="H304">
            <v>1</v>
          </cell>
          <cell r="I304">
            <v>1.6</v>
          </cell>
          <cell r="J304">
            <v>1</v>
          </cell>
          <cell r="K304">
            <v>1.1000000000000001</v>
          </cell>
          <cell r="L304">
            <v>1</v>
          </cell>
          <cell r="M304" t="str">
            <v>In MPAF</v>
          </cell>
          <cell r="N304">
            <v>1</v>
          </cell>
          <cell r="O304">
            <v>1</v>
          </cell>
          <cell r="P304" t="str">
            <v>Residential ELAF = 1.7 and Non-residential ELAF = 4.2 were incorporated into MPAF</v>
          </cell>
        </row>
        <row r="305">
          <cell r="B305">
            <v>408</v>
          </cell>
          <cell r="C305" t="str">
            <v>205-12-9</v>
          </cell>
          <cell r="D305" t="str">
            <v>Benzo[c]fluorene</v>
          </cell>
          <cell r="E305">
            <v>408</v>
          </cell>
          <cell r="F305" t="str">
            <v>Yes</v>
          </cell>
          <cell r="G305">
            <v>2.4</v>
          </cell>
          <cell r="H305">
            <v>1</v>
          </cell>
          <cell r="I305">
            <v>6.1</v>
          </cell>
          <cell r="J305">
            <v>1</v>
          </cell>
          <cell r="K305">
            <v>2.1</v>
          </cell>
          <cell r="L305">
            <v>1</v>
          </cell>
          <cell r="M305" t="str">
            <v>In MPAF</v>
          </cell>
          <cell r="N305">
            <v>1</v>
          </cell>
          <cell r="O305">
            <v>1</v>
          </cell>
          <cell r="P305" t="str">
            <v>Residential ELAF = 1.7 and Non-residential ELAF = 4.2 were incorporated into MPAF</v>
          </cell>
        </row>
        <row r="306">
          <cell r="B306">
            <v>409</v>
          </cell>
          <cell r="C306" t="str">
            <v>192-97-2</v>
          </cell>
          <cell r="D306" t="str">
            <v>Benzo[e]pyrene</v>
          </cell>
          <cell r="E306">
            <v>409</v>
          </cell>
          <cell r="F306" t="str">
            <v>Yes</v>
          </cell>
          <cell r="G306">
            <v>1</v>
          </cell>
          <cell r="H306">
            <v>1</v>
          </cell>
          <cell r="I306">
            <v>1</v>
          </cell>
          <cell r="J306">
            <v>1</v>
          </cell>
          <cell r="K306">
            <v>1</v>
          </cell>
          <cell r="L306">
            <v>1</v>
          </cell>
          <cell r="M306" t="str">
            <v>No</v>
          </cell>
          <cell r="N306">
            <v>1</v>
          </cell>
          <cell r="O306">
            <v>1</v>
          </cell>
        </row>
        <row r="307">
          <cell r="B307">
            <v>410</v>
          </cell>
          <cell r="C307" t="str">
            <v>191-24-2</v>
          </cell>
          <cell r="D307" t="str">
            <v>Benzo[g,h,i]perylene</v>
          </cell>
          <cell r="E307">
            <v>410</v>
          </cell>
          <cell r="F307" t="str">
            <v>Yes</v>
          </cell>
          <cell r="G307">
            <v>2.4</v>
          </cell>
          <cell r="H307">
            <v>1</v>
          </cell>
          <cell r="I307">
            <v>6.2</v>
          </cell>
          <cell r="J307">
            <v>1</v>
          </cell>
          <cell r="K307">
            <v>2.1</v>
          </cell>
          <cell r="L307">
            <v>1</v>
          </cell>
          <cell r="M307" t="str">
            <v>In MPAF</v>
          </cell>
          <cell r="N307">
            <v>1</v>
          </cell>
          <cell r="O307">
            <v>1</v>
          </cell>
          <cell r="P307" t="str">
            <v>Residential ELAF = 1.7 and Non-residential ELAF = 4.2 were incorporated into MPAF</v>
          </cell>
        </row>
        <row r="308">
          <cell r="B308">
            <v>411</v>
          </cell>
          <cell r="C308" t="str">
            <v>205-82-3</v>
          </cell>
          <cell r="D308" t="str">
            <v>Benzo[j]fluoranthene</v>
          </cell>
          <cell r="E308">
            <v>411</v>
          </cell>
          <cell r="F308" t="str">
            <v>Yes</v>
          </cell>
          <cell r="G308">
            <v>6.5</v>
          </cell>
          <cell r="H308">
            <v>1</v>
          </cell>
          <cell r="I308">
            <v>22</v>
          </cell>
          <cell r="J308">
            <v>1</v>
          </cell>
          <cell r="K308">
            <v>5.2</v>
          </cell>
          <cell r="L308">
            <v>1</v>
          </cell>
          <cell r="M308" t="str">
            <v>In MPAF</v>
          </cell>
          <cell r="N308">
            <v>1</v>
          </cell>
          <cell r="O308">
            <v>1</v>
          </cell>
          <cell r="P308" t="str">
            <v>Residential ELAF = 1.7 and Non-residential ELAF = 4.2 were incorporated into MPAF</v>
          </cell>
        </row>
        <row r="309">
          <cell r="B309">
            <v>412</v>
          </cell>
          <cell r="C309" t="str">
            <v>207-08-9</v>
          </cell>
          <cell r="D309" t="str">
            <v>Benzo[k]fluoranthene</v>
          </cell>
          <cell r="E309">
            <v>412</v>
          </cell>
          <cell r="F309" t="str">
            <v>Yes</v>
          </cell>
          <cell r="G309">
            <v>1.5</v>
          </cell>
          <cell r="H309">
            <v>1</v>
          </cell>
          <cell r="I309">
            <v>2.7</v>
          </cell>
          <cell r="J309">
            <v>1</v>
          </cell>
          <cell r="K309">
            <v>1.4</v>
          </cell>
          <cell r="L309">
            <v>1</v>
          </cell>
          <cell r="M309" t="str">
            <v>In MPAF</v>
          </cell>
          <cell r="N309">
            <v>1</v>
          </cell>
          <cell r="O309">
            <v>1</v>
          </cell>
          <cell r="P309" t="str">
            <v>Residential ELAF = 1.7 and Non-residential ELAF = 4.2 were incorporated into MPAF</v>
          </cell>
        </row>
        <row r="310">
          <cell r="B310">
            <v>414</v>
          </cell>
          <cell r="C310" t="str">
            <v>218-01-9</v>
          </cell>
          <cell r="D310" t="str">
            <v>Chrysene</v>
          </cell>
          <cell r="E310">
            <v>414</v>
          </cell>
          <cell r="F310" t="str">
            <v>Yes</v>
          </cell>
          <cell r="G310">
            <v>1</v>
          </cell>
          <cell r="H310">
            <v>1</v>
          </cell>
          <cell r="I310">
            <v>1.1000000000000001</v>
          </cell>
          <cell r="J310">
            <v>1</v>
          </cell>
          <cell r="K310">
            <v>1</v>
          </cell>
          <cell r="L310">
            <v>1</v>
          </cell>
          <cell r="M310" t="str">
            <v>In MPAF</v>
          </cell>
          <cell r="N310">
            <v>1</v>
          </cell>
          <cell r="O310">
            <v>1</v>
          </cell>
          <cell r="P310" t="str">
            <v>Residential ELAF = 1.7 and Non-residential ELAF = 4.2 were incorporated into MPAF</v>
          </cell>
        </row>
        <row r="311">
          <cell r="B311">
            <v>415</v>
          </cell>
          <cell r="C311" t="str">
            <v>27208-37-3</v>
          </cell>
          <cell r="D311" t="str">
            <v>Cyclopenta[c,d]pyrene</v>
          </cell>
          <cell r="E311">
            <v>415</v>
          </cell>
          <cell r="F311" t="str">
            <v>Yes</v>
          </cell>
          <cell r="G311">
            <v>2.4</v>
          </cell>
          <cell r="H311">
            <v>1</v>
          </cell>
          <cell r="I311">
            <v>6.2</v>
          </cell>
          <cell r="J311">
            <v>1</v>
          </cell>
          <cell r="K311">
            <v>2.1</v>
          </cell>
          <cell r="L311">
            <v>1</v>
          </cell>
          <cell r="M311" t="str">
            <v>In MPAF</v>
          </cell>
          <cell r="N311">
            <v>1</v>
          </cell>
          <cell r="O311">
            <v>1</v>
          </cell>
          <cell r="P311" t="str">
            <v>Residential ELAF = 1.7 and Non-residential ELAF = 4.2 were incorporated into MPAF</v>
          </cell>
        </row>
        <row r="312">
          <cell r="B312">
            <v>416</v>
          </cell>
          <cell r="C312" t="str">
            <v>226-36-8</v>
          </cell>
          <cell r="D312" t="str">
            <v>Dibenz[a,h]acridine</v>
          </cell>
          <cell r="E312">
            <v>416</v>
          </cell>
          <cell r="F312" t="str">
            <v>Yes</v>
          </cell>
          <cell r="G312">
            <v>2.4</v>
          </cell>
          <cell r="H312">
            <v>1</v>
          </cell>
          <cell r="I312">
            <v>6.2</v>
          </cell>
          <cell r="J312">
            <v>1</v>
          </cell>
          <cell r="K312">
            <v>2.1</v>
          </cell>
          <cell r="L312">
            <v>1</v>
          </cell>
          <cell r="M312" t="str">
            <v>No</v>
          </cell>
          <cell r="N312">
            <v>1</v>
          </cell>
          <cell r="O312">
            <v>1</v>
          </cell>
        </row>
        <row r="313">
          <cell r="B313">
            <v>417</v>
          </cell>
          <cell r="C313" t="str">
            <v>224-42-0</v>
          </cell>
          <cell r="D313" t="str">
            <v>Dibenz[a,j]acridine</v>
          </cell>
          <cell r="E313">
            <v>417</v>
          </cell>
          <cell r="F313" t="str">
            <v>Yes</v>
          </cell>
          <cell r="G313">
            <v>2.4</v>
          </cell>
          <cell r="H313">
            <v>1</v>
          </cell>
          <cell r="I313">
            <v>6.2</v>
          </cell>
          <cell r="J313">
            <v>1</v>
          </cell>
          <cell r="K313">
            <v>2.1</v>
          </cell>
          <cell r="L313">
            <v>1</v>
          </cell>
          <cell r="M313" t="str">
            <v>No</v>
          </cell>
          <cell r="N313">
            <v>1</v>
          </cell>
          <cell r="O313">
            <v>1</v>
          </cell>
        </row>
        <row r="314">
          <cell r="B314">
            <v>418</v>
          </cell>
          <cell r="C314" t="str">
            <v>194-59-2</v>
          </cell>
          <cell r="D314" t="str">
            <v>7H-Dibenzo[c,g]carbazole</v>
          </cell>
          <cell r="E314">
            <v>418</v>
          </cell>
          <cell r="F314" t="str">
            <v>Yes</v>
          </cell>
          <cell r="G314">
            <v>2.4</v>
          </cell>
          <cell r="H314">
            <v>1</v>
          </cell>
          <cell r="I314">
            <v>6.2</v>
          </cell>
          <cell r="J314">
            <v>1</v>
          </cell>
          <cell r="K314">
            <v>2.1</v>
          </cell>
          <cell r="L314">
            <v>1</v>
          </cell>
          <cell r="M314" t="str">
            <v>No</v>
          </cell>
          <cell r="N314">
            <v>1</v>
          </cell>
          <cell r="O314">
            <v>1</v>
          </cell>
        </row>
        <row r="315">
          <cell r="B315">
            <v>419</v>
          </cell>
          <cell r="C315" t="str">
            <v>53-70-3</v>
          </cell>
          <cell r="D315" t="str">
            <v>Dibenz[a,h]anthracene</v>
          </cell>
          <cell r="E315">
            <v>419</v>
          </cell>
          <cell r="F315" t="str">
            <v>Yes</v>
          </cell>
          <cell r="G315">
            <v>1.1000000000000001</v>
          </cell>
          <cell r="H315">
            <v>1</v>
          </cell>
          <cell r="I315">
            <v>1.5</v>
          </cell>
          <cell r="J315">
            <v>1</v>
          </cell>
          <cell r="K315">
            <v>1.1000000000000001</v>
          </cell>
          <cell r="L315">
            <v>1</v>
          </cell>
          <cell r="M315" t="str">
            <v>In MPAF</v>
          </cell>
          <cell r="N315">
            <v>1</v>
          </cell>
          <cell r="O315">
            <v>1</v>
          </cell>
          <cell r="P315" t="str">
            <v>Residential ELAF = 1.7 and Non-residential ELAF = 4.2 were incorporated into MPAF</v>
          </cell>
        </row>
        <row r="316">
          <cell r="B316">
            <v>420</v>
          </cell>
          <cell r="C316" t="str">
            <v>192-65-4</v>
          </cell>
          <cell r="D316" t="str">
            <v>Dibenzo[a,e]pyrene</v>
          </cell>
          <cell r="E316">
            <v>420</v>
          </cell>
          <cell r="F316" t="str">
            <v>Yes</v>
          </cell>
          <cell r="G316">
            <v>42</v>
          </cell>
          <cell r="H316">
            <v>1</v>
          </cell>
          <cell r="I316">
            <v>160</v>
          </cell>
          <cell r="J316">
            <v>1</v>
          </cell>
          <cell r="K316">
            <v>33</v>
          </cell>
          <cell r="L316">
            <v>1</v>
          </cell>
          <cell r="M316" t="str">
            <v>In MPAF</v>
          </cell>
          <cell r="N316">
            <v>1</v>
          </cell>
          <cell r="O316">
            <v>1</v>
          </cell>
          <cell r="P316" t="str">
            <v>Residential ELAF = 1.7 and Non-residential ELAF = 4.2 were incorporated into MPAF</v>
          </cell>
        </row>
        <row r="317">
          <cell r="B317">
            <v>421</v>
          </cell>
          <cell r="C317" t="str">
            <v>189-64-0</v>
          </cell>
          <cell r="D317" t="str">
            <v>Dibenzo[a,h]pyrene</v>
          </cell>
          <cell r="E317">
            <v>421</v>
          </cell>
          <cell r="F317" t="str">
            <v>Yes</v>
          </cell>
          <cell r="G317">
            <v>2.4</v>
          </cell>
          <cell r="H317">
            <v>1</v>
          </cell>
          <cell r="I317">
            <v>6.2</v>
          </cell>
          <cell r="J317">
            <v>1</v>
          </cell>
          <cell r="K317">
            <v>2.1</v>
          </cell>
          <cell r="L317">
            <v>1</v>
          </cell>
          <cell r="M317" t="str">
            <v>In MPAF</v>
          </cell>
          <cell r="N317">
            <v>1</v>
          </cell>
          <cell r="O317">
            <v>1</v>
          </cell>
          <cell r="P317" t="str">
            <v>Residential ELAF = 1.7 and Non-residential ELAF = 4.2 were incorporated into MPAF</v>
          </cell>
        </row>
        <row r="318">
          <cell r="B318">
            <v>422</v>
          </cell>
          <cell r="C318" t="str">
            <v>189-55-9</v>
          </cell>
          <cell r="D318" t="str">
            <v>Dibenzo[a,i]pyrene</v>
          </cell>
          <cell r="E318">
            <v>422</v>
          </cell>
          <cell r="F318" t="str">
            <v>Yes</v>
          </cell>
          <cell r="G318">
            <v>2.4</v>
          </cell>
          <cell r="H318">
            <v>1</v>
          </cell>
          <cell r="I318">
            <v>6.2</v>
          </cell>
          <cell r="J318">
            <v>1</v>
          </cell>
          <cell r="K318">
            <v>2.1</v>
          </cell>
          <cell r="L318">
            <v>1</v>
          </cell>
          <cell r="M318" t="str">
            <v>In MPAF</v>
          </cell>
          <cell r="N318">
            <v>1</v>
          </cell>
          <cell r="O318">
            <v>1</v>
          </cell>
          <cell r="P318" t="str">
            <v>Residential ELAF = 1.7 and Non-residential ELAF = 4.2 were incorporated into MPAF</v>
          </cell>
        </row>
        <row r="319">
          <cell r="B319">
            <v>423</v>
          </cell>
          <cell r="C319" t="str">
            <v>191-30-0</v>
          </cell>
          <cell r="D319" t="str">
            <v>Dibenzo[a,l]pyrene</v>
          </cell>
          <cell r="E319">
            <v>423</v>
          </cell>
          <cell r="F319" t="str">
            <v>Yes</v>
          </cell>
          <cell r="G319">
            <v>2.4</v>
          </cell>
          <cell r="H319">
            <v>1</v>
          </cell>
          <cell r="I319">
            <v>6.2</v>
          </cell>
          <cell r="J319">
            <v>1</v>
          </cell>
          <cell r="K319">
            <v>2.1</v>
          </cell>
          <cell r="L319">
            <v>1</v>
          </cell>
          <cell r="M319" t="str">
            <v>In MPAF</v>
          </cell>
          <cell r="N319">
            <v>1</v>
          </cell>
          <cell r="O319">
            <v>1</v>
          </cell>
          <cell r="P319" t="str">
            <v>Residential ELAF = 1.7 and Non-residential ELAF = 4.2 were incorporated into MPAF</v>
          </cell>
        </row>
        <row r="320">
          <cell r="B320">
            <v>436</v>
          </cell>
          <cell r="C320" t="str">
            <v>57-97-6</v>
          </cell>
          <cell r="D320" t="str">
            <v>7,12-Dimethylbenz[a]anthracene</v>
          </cell>
          <cell r="E320">
            <v>436</v>
          </cell>
          <cell r="F320" t="str">
            <v>Yes</v>
          </cell>
          <cell r="G320">
            <v>6.3</v>
          </cell>
          <cell r="H320">
            <v>1</v>
          </cell>
          <cell r="I320">
            <v>21</v>
          </cell>
          <cell r="J320">
            <v>1</v>
          </cell>
          <cell r="K320">
            <v>5.0999999999999996</v>
          </cell>
          <cell r="L320">
            <v>1</v>
          </cell>
          <cell r="M320" t="str">
            <v>No</v>
          </cell>
          <cell r="N320">
            <v>1</v>
          </cell>
          <cell r="O320">
            <v>1</v>
          </cell>
        </row>
        <row r="321">
          <cell r="B321">
            <v>437</v>
          </cell>
          <cell r="C321" t="str">
            <v>42397-64-8</v>
          </cell>
          <cell r="D321" t="str">
            <v>1,6-Dinitropyrene</v>
          </cell>
          <cell r="E321">
            <v>437</v>
          </cell>
          <cell r="F321" t="str">
            <v>Yes</v>
          </cell>
          <cell r="G321">
            <v>2.4</v>
          </cell>
          <cell r="H321">
            <v>1</v>
          </cell>
          <cell r="I321">
            <v>6.2</v>
          </cell>
          <cell r="J321">
            <v>1</v>
          </cell>
          <cell r="K321">
            <v>2.1</v>
          </cell>
          <cell r="L321">
            <v>1</v>
          </cell>
          <cell r="M321" t="str">
            <v>No</v>
          </cell>
          <cell r="N321">
            <v>1</v>
          </cell>
          <cell r="O321">
            <v>1</v>
          </cell>
        </row>
        <row r="322">
          <cell r="B322">
            <v>438</v>
          </cell>
          <cell r="C322" t="str">
            <v>42397-65-9</v>
          </cell>
          <cell r="D322" t="str">
            <v>1,8-Dinitropyrene</v>
          </cell>
          <cell r="E322">
            <v>438</v>
          </cell>
          <cell r="F322" t="str">
            <v>Yes</v>
          </cell>
          <cell r="G322">
            <v>2.4</v>
          </cell>
          <cell r="H322">
            <v>1</v>
          </cell>
          <cell r="I322">
            <v>6.2</v>
          </cell>
          <cell r="J322">
            <v>1</v>
          </cell>
          <cell r="K322">
            <v>2.1</v>
          </cell>
          <cell r="L322">
            <v>1</v>
          </cell>
          <cell r="M322" t="str">
            <v>No</v>
          </cell>
          <cell r="N322">
            <v>1</v>
          </cell>
          <cell r="O322">
            <v>1</v>
          </cell>
        </row>
        <row r="323">
          <cell r="B323">
            <v>424</v>
          </cell>
          <cell r="C323" t="str">
            <v>206-44-0</v>
          </cell>
          <cell r="D323" t="str">
            <v>Fluoranthene</v>
          </cell>
          <cell r="E323">
            <v>424</v>
          </cell>
          <cell r="F323" t="str">
            <v>Yes</v>
          </cell>
          <cell r="G323">
            <v>1</v>
          </cell>
          <cell r="H323">
            <v>1</v>
          </cell>
          <cell r="I323">
            <v>1</v>
          </cell>
          <cell r="J323">
            <v>1</v>
          </cell>
          <cell r="K323">
            <v>1</v>
          </cell>
          <cell r="L323">
            <v>1</v>
          </cell>
          <cell r="M323" t="str">
            <v>No</v>
          </cell>
          <cell r="N323">
            <v>1</v>
          </cell>
          <cell r="O323">
            <v>1</v>
          </cell>
        </row>
        <row r="324">
          <cell r="B324">
            <v>426</v>
          </cell>
          <cell r="C324" t="str">
            <v>193-39-5</v>
          </cell>
          <cell r="D324" t="str">
            <v>Indeno[1,2,3-cd]pyrene</v>
          </cell>
          <cell r="E324">
            <v>426</v>
          </cell>
          <cell r="F324" t="str">
            <v>Yes</v>
          </cell>
          <cell r="G324">
            <v>3</v>
          </cell>
          <cell r="H324">
            <v>1</v>
          </cell>
          <cell r="I324">
            <v>8.4</v>
          </cell>
          <cell r="J324">
            <v>1</v>
          </cell>
          <cell r="K324">
            <v>2.5</v>
          </cell>
          <cell r="L324">
            <v>1</v>
          </cell>
          <cell r="M324" t="str">
            <v>In MPAF</v>
          </cell>
          <cell r="N324">
            <v>1</v>
          </cell>
          <cell r="O324">
            <v>1</v>
          </cell>
          <cell r="P324" t="str">
            <v>Residential ELAF = 1.7 and Non-residential ELAF = 4.2 were incorporated into MPAF</v>
          </cell>
        </row>
        <row r="325">
          <cell r="B325">
            <v>439</v>
          </cell>
          <cell r="C325" t="str">
            <v>56-49-5</v>
          </cell>
          <cell r="D325" t="str">
            <v>3-Methylcholanthrene</v>
          </cell>
          <cell r="E325">
            <v>439</v>
          </cell>
          <cell r="F325" t="str">
            <v>Yes</v>
          </cell>
          <cell r="G325">
            <v>4.2</v>
          </cell>
          <cell r="H325">
            <v>1</v>
          </cell>
          <cell r="I325">
            <v>13</v>
          </cell>
          <cell r="J325">
            <v>1</v>
          </cell>
          <cell r="K325">
            <v>3.5</v>
          </cell>
          <cell r="L325">
            <v>1</v>
          </cell>
          <cell r="M325" t="str">
            <v>No</v>
          </cell>
          <cell r="N325">
            <v>1</v>
          </cell>
          <cell r="O325">
            <v>1</v>
          </cell>
        </row>
        <row r="326">
          <cell r="B326">
            <v>440</v>
          </cell>
          <cell r="C326" t="str">
            <v>3697-24-3</v>
          </cell>
          <cell r="D326" t="str">
            <v>5-Methylchrysene</v>
          </cell>
          <cell r="E326">
            <v>440</v>
          </cell>
          <cell r="F326" t="str">
            <v>Yes</v>
          </cell>
          <cell r="G326">
            <v>2.4</v>
          </cell>
          <cell r="H326">
            <v>1</v>
          </cell>
          <cell r="I326">
            <v>6.2</v>
          </cell>
          <cell r="J326">
            <v>1</v>
          </cell>
          <cell r="K326">
            <v>2.1</v>
          </cell>
          <cell r="L326">
            <v>1</v>
          </cell>
          <cell r="M326" t="str">
            <v>In MPAF</v>
          </cell>
          <cell r="N326">
            <v>1</v>
          </cell>
          <cell r="O326">
            <v>1</v>
          </cell>
          <cell r="P326" t="str">
            <v>Residential ELAF = 1.7 and Non-residential ELAF = 4.2 were incorporated into MPAF</v>
          </cell>
        </row>
        <row r="327">
          <cell r="B327" t="str">
            <v>1059T</v>
          </cell>
          <cell r="C327" t="str">
            <v>90-12-0</v>
          </cell>
          <cell r="D327" t="str">
            <v>1-Methylnaphthalene</v>
          </cell>
          <cell r="E327" t="str">
            <v>1059T</v>
          </cell>
          <cell r="F327" t="str">
            <v>Yes</v>
          </cell>
          <cell r="G327">
            <v>3.4</v>
          </cell>
          <cell r="H327">
            <v>1</v>
          </cell>
          <cell r="I327">
            <v>20</v>
          </cell>
          <cell r="J327">
            <v>1</v>
          </cell>
          <cell r="K327">
            <v>5.5</v>
          </cell>
          <cell r="L327">
            <v>1</v>
          </cell>
          <cell r="M327" t="str">
            <v>No</v>
          </cell>
          <cell r="N327">
            <v>1</v>
          </cell>
          <cell r="O327">
            <v>1</v>
          </cell>
        </row>
        <row r="328">
          <cell r="B328">
            <v>427</v>
          </cell>
          <cell r="C328" t="str">
            <v>91-57-6</v>
          </cell>
          <cell r="D328" t="str">
            <v>2-Methylnaphthalene</v>
          </cell>
          <cell r="E328">
            <v>427</v>
          </cell>
          <cell r="F328" t="str">
            <v>No</v>
          </cell>
          <cell r="G328">
            <v>1</v>
          </cell>
          <cell r="H328">
            <v>1</v>
          </cell>
          <cell r="I328">
            <v>1</v>
          </cell>
          <cell r="J328">
            <v>1</v>
          </cell>
          <cell r="K328">
            <v>1</v>
          </cell>
          <cell r="L328">
            <v>1</v>
          </cell>
          <cell r="M328" t="str">
            <v>No</v>
          </cell>
          <cell r="N328">
            <v>1</v>
          </cell>
          <cell r="O328">
            <v>1</v>
          </cell>
        </row>
        <row r="329">
          <cell r="B329">
            <v>428</v>
          </cell>
          <cell r="C329" t="str">
            <v>91-20-3</v>
          </cell>
          <cell r="D329" t="str">
            <v>Naphthalene</v>
          </cell>
          <cell r="E329">
            <v>428</v>
          </cell>
          <cell r="F329" t="str">
            <v>Yes</v>
          </cell>
          <cell r="G329">
            <v>2.2000000000000002</v>
          </cell>
          <cell r="H329">
            <v>1</v>
          </cell>
          <cell r="I329">
            <v>10</v>
          </cell>
          <cell r="J329">
            <v>1</v>
          </cell>
          <cell r="K329">
            <v>3.2</v>
          </cell>
          <cell r="L329">
            <v>1</v>
          </cell>
          <cell r="M329" t="str">
            <v>No</v>
          </cell>
          <cell r="N329">
            <v>1</v>
          </cell>
          <cell r="O329">
            <v>1</v>
          </cell>
        </row>
        <row r="330">
          <cell r="B330">
            <v>441</v>
          </cell>
          <cell r="C330" t="str">
            <v>602-87-9</v>
          </cell>
          <cell r="D330" t="str">
            <v>5-Nitroacenaphthene</v>
          </cell>
          <cell r="E330">
            <v>441</v>
          </cell>
          <cell r="F330" t="str">
            <v>Yes</v>
          </cell>
          <cell r="G330">
            <v>2.4</v>
          </cell>
          <cell r="H330">
            <v>1</v>
          </cell>
          <cell r="I330">
            <v>6.1</v>
          </cell>
          <cell r="J330">
            <v>1</v>
          </cell>
          <cell r="K330">
            <v>2.1</v>
          </cell>
          <cell r="L330">
            <v>1</v>
          </cell>
          <cell r="M330" t="str">
            <v>No</v>
          </cell>
          <cell r="N330">
            <v>1</v>
          </cell>
          <cell r="O330">
            <v>1</v>
          </cell>
        </row>
        <row r="331">
          <cell r="B331">
            <v>442</v>
          </cell>
          <cell r="C331" t="str">
            <v>7496-02-8</v>
          </cell>
          <cell r="D331" t="str">
            <v>6-Nitrochrysene</v>
          </cell>
          <cell r="E331">
            <v>442</v>
          </cell>
          <cell r="F331" t="str">
            <v>Yes</v>
          </cell>
          <cell r="G331">
            <v>2.4</v>
          </cell>
          <cell r="H331">
            <v>1</v>
          </cell>
          <cell r="I331">
            <v>6.2</v>
          </cell>
          <cell r="J331">
            <v>1</v>
          </cell>
          <cell r="K331">
            <v>2.1</v>
          </cell>
          <cell r="L331">
            <v>1</v>
          </cell>
          <cell r="M331" t="str">
            <v>In MPAF</v>
          </cell>
          <cell r="N331">
            <v>1</v>
          </cell>
          <cell r="O331">
            <v>1</v>
          </cell>
          <cell r="P331" t="str">
            <v>Residential ELAF = 1.7 and Non-residential ELAF = 4.2 were incorporated into MPAF</v>
          </cell>
        </row>
        <row r="332">
          <cell r="B332">
            <v>443</v>
          </cell>
          <cell r="C332" t="str">
            <v>607-57-8</v>
          </cell>
          <cell r="D332" t="str">
            <v>2-Nitrofluorene</v>
          </cell>
          <cell r="E332">
            <v>443</v>
          </cell>
          <cell r="F332" t="str">
            <v>Yes</v>
          </cell>
          <cell r="G332">
            <v>2.4</v>
          </cell>
          <cell r="H332">
            <v>1</v>
          </cell>
          <cell r="I332">
            <v>6.2</v>
          </cell>
          <cell r="J332">
            <v>1</v>
          </cell>
          <cell r="K332">
            <v>2.1</v>
          </cell>
          <cell r="L332">
            <v>1</v>
          </cell>
          <cell r="M332" t="str">
            <v>No</v>
          </cell>
          <cell r="N332">
            <v>1</v>
          </cell>
          <cell r="O332">
            <v>1</v>
          </cell>
        </row>
        <row r="333">
          <cell r="B333">
            <v>444</v>
          </cell>
          <cell r="C333" t="str">
            <v>5522-43-0</v>
          </cell>
          <cell r="D333" t="str">
            <v>1-Nitropyrene</v>
          </cell>
          <cell r="E333">
            <v>444</v>
          </cell>
          <cell r="F333" t="str">
            <v>Yes</v>
          </cell>
          <cell r="G333">
            <v>2.4</v>
          </cell>
          <cell r="H333">
            <v>1</v>
          </cell>
          <cell r="I333">
            <v>6.2</v>
          </cell>
          <cell r="J333">
            <v>1</v>
          </cell>
          <cell r="K333">
            <v>2.1</v>
          </cell>
          <cell r="L333">
            <v>1</v>
          </cell>
          <cell r="M333" t="str">
            <v>No</v>
          </cell>
          <cell r="N333">
            <v>1</v>
          </cell>
          <cell r="O333">
            <v>1</v>
          </cell>
        </row>
        <row r="334">
          <cell r="B334">
            <v>445</v>
          </cell>
          <cell r="C334" t="str">
            <v>57835-92-4</v>
          </cell>
          <cell r="D334" t="str">
            <v>4-Nitropyrene</v>
          </cell>
          <cell r="E334">
            <v>445</v>
          </cell>
          <cell r="F334" t="str">
            <v>Yes</v>
          </cell>
          <cell r="G334">
            <v>18</v>
          </cell>
          <cell r="H334">
            <v>1</v>
          </cell>
          <cell r="I334">
            <v>64</v>
          </cell>
          <cell r="J334">
            <v>1</v>
          </cell>
          <cell r="K334">
            <v>14</v>
          </cell>
          <cell r="L334">
            <v>1</v>
          </cell>
          <cell r="M334" t="str">
            <v>No</v>
          </cell>
          <cell r="N334">
            <v>1</v>
          </cell>
          <cell r="O334">
            <v>1</v>
          </cell>
        </row>
        <row r="335">
          <cell r="B335">
            <v>429</v>
          </cell>
          <cell r="C335" t="str">
            <v>198-55-0</v>
          </cell>
          <cell r="D335" t="str">
            <v>Perylene</v>
          </cell>
          <cell r="E335">
            <v>429</v>
          </cell>
          <cell r="F335" t="str">
            <v>Yes</v>
          </cell>
          <cell r="G335">
            <v>1</v>
          </cell>
          <cell r="H335">
            <v>1</v>
          </cell>
          <cell r="I335">
            <v>1</v>
          </cell>
          <cell r="J335">
            <v>1</v>
          </cell>
          <cell r="K335">
            <v>1</v>
          </cell>
          <cell r="L335">
            <v>1</v>
          </cell>
          <cell r="M335" t="str">
            <v>No</v>
          </cell>
          <cell r="N335">
            <v>1</v>
          </cell>
          <cell r="O335">
            <v>1</v>
          </cell>
        </row>
        <row r="336">
          <cell r="B336">
            <v>401</v>
          </cell>
          <cell r="C336">
            <v>401</v>
          </cell>
          <cell r="D336" t="str">
            <v>Total Polycyclic aromatic hydrocarbons (PAHs)</v>
          </cell>
          <cell r="E336">
            <v>401</v>
          </cell>
          <cell r="F336" t="str">
            <v>Yes</v>
          </cell>
          <cell r="G336">
            <v>2.4</v>
          </cell>
          <cell r="H336">
            <v>1</v>
          </cell>
          <cell r="I336">
            <v>6.2</v>
          </cell>
          <cell r="J336">
            <v>1</v>
          </cell>
          <cell r="K336">
            <v>2.1</v>
          </cell>
          <cell r="L336">
            <v>1</v>
          </cell>
          <cell r="M336" t="str">
            <v>In MPAF</v>
          </cell>
          <cell r="N336">
            <v>1</v>
          </cell>
          <cell r="O336">
            <v>1</v>
          </cell>
          <cell r="P336" t="str">
            <v>Residential ELAF = 1.7 and Non-residential ELAF = 4.2 were incorporated into MPAF</v>
          </cell>
        </row>
        <row r="337">
          <cell r="B337">
            <v>70</v>
          </cell>
          <cell r="C337" t="str">
            <v>7758-01-2</v>
          </cell>
          <cell r="D337" t="str">
            <v>Potassium bromate</v>
          </cell>
          <cell r="E337">
            <v>70</v>
          </cell>
          <cell r="F337" t="str">
            <v>No</v>
          </cell>
          <cell r="G337">
            <v>1</v>
          </cell>
          <cell r="H337">
            <v>1</v>
          </cell>
          <cell r="I337">
            <v>1</v>
          </cell>
          <cell r="J337">
            <v>1</v>
          </cell>
          <cell r="K337">
            <v>1</v>
          </cell>
          <cell r="L337">
            <v>1</v>
          </cell>
          <cell r="M337" t="str">
            <v>No</v>
          </cell>
          <cell r="N337">
            <v>1</v>
          </cell>
          <cell r="O337">
            <v>1</v>
          </cell>
        </row>
        <row r="338">
          <cell r="B338">
            <v>557</v>
          </cell>
          <cell r="C338" t="str">
            <v>1120-71-4</v>
          </cell>
          <cell r="D338" t="str">
            <v>1,3-Propane sultone</v>
          </cell>
          <cell r="E338">
            <v>557</v>
          </cell>
          <cell r="F338" t="str">
            <v>No</v>
          </cell>
          <cell r="G338">
            <v>1</v>
          </cell>
          <cell r="H338">
            <v>1</v>
          </cell>
          <cell r="I338">
            <v>1</v>
          </cell>
          <cell r="J338">
            <v>1</v>
          </cell>
          <cell r="K338">
            <v>1</v>
          </cell>
          <cell r="L338">
            <v>1</v>
          </cell>
          <cell r="M338" t="str">
            <v>No</v>
          </cell>
          <cell r="N338">
            <v>1</v>
          </cell>
          <cell r="O338">
            <v>1</v>
          </cell>
        </row>
        <row r="339">
          <cell r="B339">
            <v>559</v>
          </cell>
          <cell r="C339" t="str">
            <v>123-38-6</v>
          </cell>
          <cell r="D339" t="str">
            <v>Propionaldehyde</v>
          </cell>
          <cell r="E339">
            <v>559</v>
          </cell>
          <cell r="F339" t="str">
            <v>No</v>
          </cell>
          <cell r="G339">
            <v>1</v>
          </cell>
          <cell r="H339">
            <v>1</v>
          </cell>
          <cell r="I339">
            <v>1</v>
          </cell>
          <cell r="J339">
            <v>1</v>
          </cell>
          <cell r="K339">
            <v>1</v>
          </cell>
          <cell r="L339">
            <v>1</v>
          </cell>
          <cell r="M339" t="str">
            <v>No</v>
          </cell>
          <cell r="N339">
            <v>1</v>
          </cell>
          <cell r="O339">
            <v>1</v>
          </cell>
        </row>
        <row r="340">
          <cell r="B340" t="str">
            <v>1030T</v>
          </cell>
          <cell r="C340" t="str">
            <v>103-65-1</v>
          </cell>
          <cell r="D340" t="str">
            <v>n-Propylbenzene</v>
          </cell>
          <cell r="E340" t="str">
            <v>1030T</v>
          </cell>
          <cell r="F340" t="str">
            <v>No</v>
          </cell>
          <cell r="G340">
            <v>1</v>
          </cell>
          <cell r="H340">
            <v>1</v>
          </cell>
          <cell r="I340">
            <v>1</v>
          </cell>
          <cell r="J340">
            <v>1</v>
          </cell>
          <cell r="K340">
            <v>1</v>
          </cell>
          <cell r="L340">
            <v>1</v>
          </cell>
          <cell r="M340" t="str">
            <v>No</v>
          </cell>
          <cell r="N340">
            <v>1</v>
          </cell>
          <cell r="O340">
            <v>1</v>
          </cell>
        </row>
        <row r="341">
          <cell r="B341">
            <v>561</v>
          </cell>
          <cell r="C341" t="str">
            <v>115-07-1</v>
          </cell>
          <cell r="D341" t="str">
            <v>Propylene</v>
          </cell>
          <cell r="E341">
            <v>561</v>
          </cell>
          <cell r="F341" t="str">
            <v>No</v>
          </cell>
          <cell r="G341">
            <v>1</v>
          </cell>
          <cell r="H341">
            <v>1</v>
          </cell>
          <cell r="I341">
            <v>1</v>
          </cell>
          <cell r="J341">
            <v>1</v>
          </cell>
          <cell r="K341">
            <v>1</v>
          </cell>
          <cell r="L341">
            <v>1</v>
          </cell>
          <cell r="M341" t="str">
            <v>No</v>
          </cell>
          <cell r="N341">
            <v>1</v>
          </cell>
          <cell r="O341">
            <v>1</v>
          </cell>
        </row>
        <row r="342">
          <cell r="B342" t="str">
            <v>1031T</v>
          </cell>
          <cell r="C342" t="str">
            <v>57-55-6</v>
          </cell>
          <cell r="D342" t="str">
            <v>Propylene glycol</v>
          </cell>
          <cell r="E342" t="str">
            <v>1031T</v>
          </cell>
          <cell r="F342" t="str">
            <v>No</v>
          </cell>
          <cell r="G342">
            <v>1</v>
          </cell>
          <cell r="H342">
            <v>1</v>
          </cell>
          <cell r="I342">
            <v>1</v>
          </cell>
          <cell r="J342">
            <v>1</v>
          </cell>
          <cell r="K342">
            <v>1</v>
          </cell>
          <cell r="L342">
            <v>1</v>
          </cell>
          <cell r="M342" t="str">
            <v>No</v>
          </cell>
          <cell r="N342">
            <v>1</v>
          </cell>
          <cell r="O342">
            <v>1</v>
          </cell>
        </row>
        <row r="343">
          <cell r="B343">
            <v>562</v>
          </cell>
          <cell r="C343" t="str">
            <v>6423-43-4</v>
          </cell>
          <cell r="D343" t="str">
            <v>Propylene glycol dinitrate</v>
          </cell>
          <cell r="E343">
            <v>562</v>
          </cell>
          <cell r="F343" t="str">
            <v>No</v>
          </cell>
          <cell r="G343">
            <v>1</v>
          </cell>
          <cell r="H343">
            <v>1</v>
          </cell>
          <cell r="I343">
            <v>1</v>
          </cell>
          <cell r="J343">
            <v>1</v>
          </cell>
          <cell r="K343">
            <v>1</v>
          </cell>
          <cell r="L343">
            <v>1</v>
          </cell>
          <cell r="M343" t="str">
            <v>No</v>
          </cell>
          <cell r="N343">
            <v>1</v>
          </cell>
          <cell r="O343">
            <v>1</v>
          </cell>
        </row>
        <row r="344">
          <cell r="B344">
            <v>563</v>
          </cell>
          <cell r="C344" t="str">
            <v>75-56-9</v>
          </cell>
          <cell r="D344" t="str">
            <v>Propylene oxide</v>
          </cell>
          <cell r="E344">
            <v>563</v>
          </cell>
          <cell r="F344" t="str">
            <v>No</v>
          </cell>
          <cell r="G344">
            <v>1</v>
          </cell>
          <cell r="H344">
            <v>1</v>
          </cell>
          <cell r="I344">
            <v>1</v>
          </cell>
          <cell r="J344">
            <v>1</v>
          </cell>
          <cell r="K344">
            <v>1</v>
          </cell>
          <cell r="L344">
            <v>1</v>
          </cell>
          <cell r="M344" t="str">
            <v>No</v>
          </cell>
          <cell r="N344">
            <v>1</v>
          </cell>
          <cell r="O344">
            <v>1</v>
          </cell>
        </row>
        <row r="345">
          <cell r="B345">
            <v>575</v>
          </cell>
          <cell r="C345" t="str">
            <v>7782-49-2</v>
          </cell>
          <cell r="D345" t="str">
            <v>Selenium and compounds</v>
          </cell>
          <cell r="E345">
            <v>575</v>
          </cell>
          <cell r="F345" t="str">
            <v>Yes</v>
          </cell>
          <cell r="G345">
            <v>1</v>
          </cell>
          <cell r="H345">
            <v>120</v>
          </cell>
          <cell r="I345">
            <v>1</v>
          </cell>
          <cell r="J345">
            <v>450</v>
          </cell>
          <cell r="K345">
            <v>1</v>
          </cell>
          <cell r="L345">
            <v>48</v>
          </cell>
          <cell r="M345" t="str">
            <v>No</v>
          </cell>
          <cell r="N345">
            <v>1</v>
          </cell>
          <cell r="O345">
            <v>1</v>
          </cell>
        </row>
        <row r="346">
          <cell r="B346">
            <v>577</v>
          </cell>
          <cell r="C346" t="str">
            <v>7783-07-5</v>
          </cell>
          <cell r="D346" t="str">
            <v>Selenide, hydrogen</v>
          </cell>
          <cell r="E346">
            <v>577</v>
          </cell>
          <cell r="F346" t="str">
            <v>No</v>
          </cell>
          <cell r="G346">
            <v>1</v>
          </cell>
          <cell r="H346">
            <v>1</v>
          </cell>
          <cell r="I346">
            <v>1</v>
          </cell>
          <cell r="J346">
            <v>1</v>
          </cell>
          <cell r="K346">
            <v>1</v>
          </cell>
          <cell r="L346">
            <v>1</v>
          </cell>
          <cell r="M346" t="str">
            <v>No</v>
          </cell>
          <cell r="N346">
            <v>1</v>
          </cell>
          <cell r="O346">
            <v>1</v>
          </cell>
        </row>
        <row r="347">
          <cell r="B347">
            <v>579</v>
          </cell>
          <cell r="C347" t="str">
            <v>7631-86-9</v>
          </cell>
          <cell r="D347" t="str">
            <v>Silica, crystalline forms (respirable)</v>
          </cell>
          <cell r="E347">
            <v>579</v>
          </cell>
          <cell r="F347" t="str">
            <v>No</v>
          </cell>
          <cell r="G347">
            <v>1</v>
          </cell>
          <cell r="H347">
            <v>1</v>
          </cell>
          <cell r="I347">
            <v>1</v>
          </cell>
          <cell r="J347">
            <v>1</v>
          </cell>
          <cell r="K347">
            <v>1</v>
          </cell>
          <cell r="L347">
            <v>1</v>
          </cell>
          <cell r="M347" t="str">
            <v>No</v>
          </cell>
          <cell r="N347">
            <v>1</v>
          </cell>
          <cell r="O347">
            <v>1</v>
          </cell>
        </row>
        <row r="348">
          <cell r="B348" t="str">
            <v>1058T</v>
          </cell>
          <cell r="C348" t="str">
            <v>1058T</v>
          </cell>
          <cell r="D348" t="str">
            <v>Silica, amorphous and other non-crystalline forms (respirable)  </v>
          </cell>
          <cell r="E348" t="str">
            <v>1058T</v>
          </cell>
          <cell r="F348" t="str">
            <v>No</v>
          </cell>
          <cell r="G348">
            <v>1</v>
          </cell>
          <cell r="H348">
            <v>1</v>
          </cell>
          <cell r="I348">
            <v>1</v>
          </cell>
          <cell r="J348">
            <v>1</v>
          </cell>
          <cell r="K348">
            <v>1</v>
          </cell>
          <cell r="L348">
            <v>1</v>
          </cell>
          <cell r="M348" t="str">
            <v>No</v>
          </cell>
          <cell r="N348">
            <v>1</v>
          </cell>
          <cell r="O348">
            <v>1</v>
          </cell>
        </row>
        <row r="349">
          <cell r="B349">
            <v>582</v>
          </cell>
          <cell r="C349" t="str">
            <v>1310-73-2</v>
          </cell>
          <cell r="D349" t="str">
            <v>Sodium hydroxide</v>
          </cell>
          <cell r="E349">
            <v>582</v>
          </cell>
          <cell r="F349" t="str">
            <v>No</v>
          </cell>
          <cell r="G349">
            <v>1</v>
          </cell>
          <cell r="H349">
            <v>1</v>
          </cell>
          <cell r="I349">
            <v>1</v>
          </cell>
          <cell r="J349">
            <v>1</v>
          </cell>
          <cell r="K349">
            <v>1</v>
          </cell>
          <cell r="L349">
            <v>1</v>
          </cell>
          <cell r="M349" t="str">
            <v>No</v>
          </cell>
          <cell r="N349">
            <v>1</v>
          </cell>
          <cell r="O349">
            <v>1</v>
          </cell>
        </row>
        <row r="350">
          <cell r="B350">
            <v>585</v>
          </cell>
          <cell r="C350" t="str">
            <v>100-42-5</v>
          </cell>
          <cell r="D350" t="str">
            <v>Styrene</v>
          </cell>
          <cell r="E350">
            <v>585</v>
          </cell>
          <cell r="F350" t="str">
            <v>No</v>
          </cell>
          <cell r="G350">
            <v>1</v>
          </cell>
          <cell r="H350">
            <v>1</v>
          </cell>
          <cell r="I350">
            <v>1</v>
          </cell>
          <cell r="J350">
            <v>1</v>
          </cell>
          <cell r="K350">
            <v>1</v>
          </cell>
          <cell r="L350">
            <v>1</v>
          </cell>
          <cell r="M350" t="str">
            <v>No</v>
          </cell>
          <cell r="N350">
            <v>1</v>
          </cell>
          <cell r="O350">
            <v>1</v>
          </cell>
        </row>
        <row r="351">
          <cell r="B351">
            <v>591</v>
          </cell>
          <cell r="C351" t="str">
            <v>7664-93-9</v>
          </cell>
          <cell r="D351" t="str">
            <v>Sulfuric acid</v>
          </cell>
          <cell r="E351">
            <v>591</v>
          </cell>
          <cell r="F351" t="str">
            <v>No</v>
          </cell>
          <cell r="G351">
            <v>1</v>
          </cell>
          <cell r="H351">
            <v>1</v>
          </cell>
          <cell r="I351">
            <v>1</v>
          </cell>
          <cell r="J351">
            <v>1</v>
          </cell>
          <cell r="K351">
            <v>1</v>
          </cell>
          <cell r="L351">
            <v>1</v>
          </cell>
          <cell r="M351" t="str">
            <v>No</v>
          </cell>
          <cell r="N351">
            <v>1</v>
          </cell>
          <cell r="O351">
            <v>1</v>
          </cell>
        </row>
        <row r="352">
          <cell r="B352">
            <v>588</v>
          </cell>
          <cell r="C352" t="str">
            <v>505-60-2</v>
          </cell>
          <cell r="D352" t="str">
            <v>Sulfur mustard</v>
          </cell>
          <cell r="E352">
            <v>588</v>
          </cell>
          <cell r="F352" t="str">
            <v>No</v>
          </cell>
          <cell r="G352">
            <v>1</v>
          </cell>
          <cell r="H352">
            <v>1</v>
          </cell>
          <cell r="I352">
            <v>1</v>
          </cell>
          <cell r="J352">
            <v>1</v>
          </cell>
          <cell r="K352">
            <v>1</v>
          </cell>
          <cell r="L352">
            <v>1</v>
          </cell>
          <cell r="M352" t="str">
            <v>No</v>
          </cell>
          <cell r="N352">
            <v>1</v>
          </cell>
          <cell r="O352">
            <v>1</v>
          </cell>
        </row>
        <row r="353">
          <cell r="B353" t="str">
            <v>1266T</v>
          </cell>
          <cell r="C353" t="str">
            <v>2699-79-8</v>
          </cell>
          <cell r="D353" t="str">
            <v>Sulfuryl fluoride {Vikane}</v>
          </cell>
          <cell r="E353" t="str">
            <v>1266T</v>
          </cell>
          <cell r="F353" t="str">
            <v>No</v>
          </cell>
          <cell r="G353">
            <v>1</v>
          </cell>
          <cell r="H353">
            <v>1</v>
          </cell>
          <cell r="I353">
            <v>1</v>
          </cell>
          <cell r="J353">
            <v>1</v>
          </cell>
          <cell r="K353">
            <v>1</v>
          </cell>
          <cell r="L353">
            <v>1</v>
          </cell>
          <cell r="M353" t="str">
            <v>No</v>
          </cell>
          <cell r="N353">
            <v>1</v>
          </cell>
          <cell r="O353">
            <v>1</v>
          </cell>
        </row>
        <row r="354">
          <cell r="B354">
            <v>488</v>
          </cell>
          <cell r="C354" t="str">
            <v>127-18-4</v>
          </cell>
          <cell r="D354" t="str">
            <v>Tetrachloroethene {perchloroethylene, perc}</v>
          </cell>
          <cell r="E354">
            <v>488</v>
          </cell>
          <cell r="F354" t="str">
            <v>No</v>
          </cell>
          <cell r="G354">
            <v>1</v>
          </cell>
          <cell r="H354">
            <v>1</v>
          </cell>
          <cell r="I354">
            <v>1</v>
          </cell>
          <cell r="J354">
            <v>1</v>
          </cell>
          <cell r="K354">
            <v>1</v>
          </cell>
          <cell r="L354">
            <v>1</v>
          </cell>
          <cell r="M354" t="str">
            <v>No</v>
          </cell>
          <cell r="N354">
            <v>1</v>
          </cell>
          <cell r="O354">
            <v>1</v>
          </cell>
        </row>
        <row r="355">
          <cell r="B355">
            <v>115</v>
          </cell>
          <cell r="C355" t="str">
            <v>630-20-6</v>
          </cell>
          <cell r="D355" t="str">
            <v>1,1,1,2-Tetrachloroethane</v>
          </cell>
          <cell r="E355">
            <v>115</v>
          </cell>
          <cell r="F355" t="str">
            <v>No</v>
          </cell>
          <cell r="G355">
            <v>1</v>
          </cell>
          <cell r="H355">
            <v>1</v>
          </cell>
          <cell r="I355">
            <v>1</v>
          </cell>
          <cell r="J355">
            <v>1</v>
          </cell>
          <cell r="K355">
            <v>1</v>
          </cell>
          <cell r="L355">
            <v>1</v>
          </cell>
          <cell r="M355" t="str">
            <v>No</v>
          </cell>
          <cell r="N355">
            <v>1</v>
          </cell>
          <cell r="O355">
            <v>1</v>
          </cell>
        </row>
        <row r="356">
          <cell r="B356">
            <v>594</v>
          </cell>
          <cell r="C356" t="str">
            <v>79-34-5</v>
          </cell>
          <cell r="D356" t="str">
            <v>1,1,2,2-Tetrachloroethane</v>
          </cell>
          <cell r="E356">
            <v>594</v>
          </cell>
          <cell r="F356" t="str">
            <v>No</v>
          </cell>
          <cell r="G356">
            <v>1</v>
          </cell>
          <cell r="H356">
            <v>1</v>
          </cell>
          <cell r="I356">
            <v>1</v>
          </cell>
          <cell r="J356">
            <v>1</v>
          </cell>
          <cell r="K356">
            <v>1</v>
          </cell>
          <cell r="L356">
            <v>1</v>
          </cell>
          <cell r="M356" t="str">
            <v>No</v>
          </cell>
          <cell r="N356">
            <v>1</v>
          </cell>
          <cell r="O356">
            <v>1</v>
          </cell>
        </row>
        <row r="357">
          <cell r="B357">
            <v>245</v>
          </cell>
          <cell r="C357" t="str">
            <v>811-97-2</v>
          </cell>
          <cell r="D357" t="str">
            <v>1,1,1,2-Tetrafluoroethane</v>
          </cell>
          <cell r="E357">
            <v>245</v>
          </cell>
          <cell r="F357" t="str">
            <v>No</v>
          </cell>
          <cell r="G357">
            <v>1</v>
          </cell>
          <cell r="H357">
            <v>1</v>
          </cell>
          <cell r="I357">
            <v>1</v>
          </cell>
          <cell r="J357">
            <v>1</v>
          </cell>
          <cell r="K357">
            <v>1</v>
          </cell>
          <cell r="L357">
            <v>1</v>
          </cell>
          <cell r="M357" t="str">
            <v>No</v>
          </cell>
          <cell r="N357">
            <v>1</v>
          </cell>
          <cell r="O357">
            <v>1</v>
          </cell>
        </row>
        <row r="358">
          <cell r="B358" t="str">
            <v>1066T</v>
          </cell>
          <cell r="C358" t="str">
            <v>109-99-9</v>
          </cell>
          <cell r="D358" t="str">
            <v>Tetrahydrofuran</v>
          </cell>
          <cell r="E358" t="str">
            <v>1066T</v>
          </cell>
          <cell r="F358" t="str">
            <v>No</v>
          </cell>
          <cell r="G358">
            <v>1</v>
          </cell>
          <cell r="H358">
            <v>1</v>
          </cell>
          <cell r="I358">
            <v>1</v>
          </cell>
          <cell r="J358">
            <v>1</v>
          </cell>
          <cell r="K358">
            <v>1</v>
          </cell>
          <cell r="L358">
            <v>1</v>
          </cell>
          <cell r="M358" t="str">
            <v>No</v>
          </cell>
          <cell r="N358">
            <v>1</v>
          </cell>
          <cell r="O358">
            <v>1</v>
          </cell>
        </row>
        <row r="359">
          <cell r="B359">
            <v>596</v>
          </cell>
          <cell r="C359" t="str">
            <v>62-55-5</v>
          </cell>
          <cell r="D359" t="str">
            <v>Thioacetamide</v>
          </cell>
          <cell r="E359">
            <v>596</v>
          </cell>
          <cell r="F359" t="str">
            <v>No</v>
          </cell>
          <cell r="G359">
            <v>1</v>
          </cell>
          <cell r="H359">
            <v>1</v>
          </cell>
          <cell r="I359">
            <v>1</v>
          </cell>
          <cell r="J359">
            <v>1</v>
          </cell>
          <cell r="K359">
            <v>1</v>
          </cell>
          <cell r="L359">
            <v>1</v>
          </cell>
          <cell r="M359" t="str">
            <v>No</v>
          </cell>
          <cell r="N359">
            <v>1</v>
          </cell>
          <cell r="O359">
            <v>1</v>
          </cell>
        </row>
        <row r="360">
          <cell r="B360">
            <v>599</v>
          </cell>
          <cell r="C360" t="str">
            <v>7550-45-0</v>
          </cell>
          <cell r="D360" t="str">
            <v>Titanium tetrachloride</v>
          </cell>
          <cell r="E360">
            <v>599</v>
          </cell>
          <cell r="F360" t="str">
            <v>No</v>
          </cell>
          <cell r="G360">
            <v>1</v>
          </cell>
          <cell r="H360">
            <v>1</v>
          </cell>
          <cell r="I360">
            <v>1</v>
          </cell>
          <cell r="J360">
            <v>1</v>
          </cell>
          <cell r="K360">
            <v>1</v>
          </cell>
          <cell r="L360">
            <v>1</v>
          </cell>
          <cell r="M360" t="str">
            <v>No</v>
          </cell>
          <cell r="N360">
            <v>1</v>
          </cell>
          <cell r="O360">
            <v>1</v>
          </cell>
        </row>
        <row r="361">
          <cell r="B361">
            <v>600</v>
          </cell>
          <cell r="C361" t="str">
            <v>108-88-3</v>
          </cell>
          <cell r="D361" t="str">
            <v>Toluene</v>
          </cell>
          <cell r="E361">
            <v>600</v>
          </cell>
          <cell r="F361" t="str">
            <v>No</v>
          </cell>
          <cell r="G361">
            <v>1</v>
          </cell>
          <cell r="H361">
            <v>1</v>
          </cell>
          <cell r="I361">
            <v>1</v>
          </cell>
          <cell r="J361">
            <v>1</v>
          </cell>
          <cell r="K361">
            <v>1</v>
          </cell>
          <cell r="L361">
            <v>1</v>
          </cell>
          <cell r="M361" t="str">
            <v>No</v>
          </cell>
          <cell r="N361">
            <v>1</v>
          </cell>
          <cell r="O361">
            <v>1</v>
          </cell>
        </row>
        <row r="362">
          <cell r="B362">
            <v>606</v>
          </cell>
          <cell r="C362" t="str">
            <v>8001-35-2</v>
          </cell>
          <cell r="D362" t="str">
            <v>Toxaphene (polychlorinated camphenes)</v>
          </cell>
          <cell r="E362">
            <v>606</v>
          </cell>
          <cell r="F362" t="str">
            <v>No</v>
          </cell>
          <cell r="G362">
            <v>1</v>
          </cell>
          <cell r="H362">
            <v>1</v>
          </cell>
          <cell r="I362">
            <v>1</v>
          </cell>
          <cell r="J362">
            <v>1</v>
          </cell>
          <cell r="K362">
            <v>1</v>
          </cell>
          <cell r="L362">
            <v>1</v>
          </cell>
          <cell r="M362" t="str">
            <v>No</v>
          </cell>
          <cell r="N362">
            <v>1</v>
          </cell>
          <cell r="O362">
            <v>1</v>
          </cell>
        </row>
        <row r="363">
          <cell r="B363" t="str">
            <v>1032T</v>
          </cell>
          <cell r="C363" t="str">
            <v>78-48-8</v>
          </cell>
          <cell r="D363" t="str">
            <v>S,S,S-Tributyl phosphorotrithioate {tribufos}</v>
          </cell>
          <cell r="E363" t="str">
            <v>1032T</v>
          </cell>
          <cell r="F363" t="str">
            <v>No</v>
          </cell>
          <cell r="G363">
            <v>1</v>
          </cell>
          <cell r="H363">
            <v>1</v>
          </cell>
          <cell r="I363">
            <v>1</v>
          </cell>
          <cell r="J363">
            <v>1</v>
          </cell>
          <cell r="K363">
            <v>1</v>
          </cell>
          <cell r="L363">
            <v>1</v>
          </cell>
          <cell r="M363" t="str">
            <v>No</v>
          </cell>
          <cell r="N363">
            <v>1</v>
          </cell>
          <cell r="O363">
            <v>1</v>
          </cell>
        </row>
        <row r="364">
          <cell r="B364">
            <v>113</v>
          </cell>
          <cell r="C364" t="str">
            <v>120-82-1</v>
          </cell>
          <cell r="D364" t="str">
            <v>1,2,4-Trichlorobenzene</v>
          </cell>
          <cell r="E364">
            <v>113</v>
          </cell>
          <cell r="F364" t="str">
            <v>No</v>
          </cell>
          <cell r="G364">
            <v>1</v>
          </cell>
          <cell r="H364">
            <v>1</v>
          </cell>
          <cell r="I364">
            <v>1</v>
          </cell>
          <cell r="J364">
            <v>1</v>
          </cell>
          <cell r="K364">
            <v>1</v>
          </cell>
          <cell r="L364">
            <v>1</v>
          </cell>
          <cell r="M364" t="str">
            <v>No</v>
          </cell>
          <cell r="N364">
            <v>1</v>
          </cell>
          <cell r="O364">
            <v>1</v>
          </cell>
        </row>
        <row r="365">
          <cell r="B365">
            <v>326</v>
          </cell>
          <cell r="C365" t="str">
            <v>71-55-6</v>
          </cell>
          <cell r="D365" t="str">
            <v>1,1,1-Trichloroethane {methyl chloroform}</v>
          </cell>
          <cell r="E365">
            <v>326</v>
          </cell>
          <cell r="F365" t="str">
            <v>No</v>
          </cell>
          <cell r="G365">
            <v>1</v>
          </cell>
          <cell r="H365">
            <v>1</v>
          </cell>
          <cell r="I365">
            <v>1</v>
          </cell>
          <cell r="J365">
            <v>1</v>
          </cell>
          <cell r="K365">
            <v>1</v>
          </cell>
          <cell r="L365">
            <v>1</v>
          </cell>
          <cell r="M365" t="str">
            <v>No</v>
          </cell>
          <cell r="N365">
            <v>1</v>
          </cell>
          <cell r="O365">
            <v>1</v>
          </cell>
        </row>
        <row r="366">
          <cell r="B366">
            <v>607</v>
          </cell>
          <cell r="C366" t="str">
            <v>79-00-5</v>
          </cell>
          <cell r="D366" t="str">
            <v>1,1,2-Trichloroethane {vinyl trichloride}</v>
          </cell>
          <cell r="E366">
            <v>607</v>
          </cell>
          <cell r="F366" t="str">
            <v>No</v>
          </cell>
          <cell r="G366">
            <v>1</v>
          </cell>
          <cell r="H366">
            <v>1</v>
          </cell>
          <cell r="I366">
            <v>1</v>
          </cell>
          <cell r="J366">
            <v>1</v>
          </cell>
          <cell r="K366">
            <v>1</v>
          </cell>
          <cell r="L366">
            <v>1</v>
          </cell>
          <cell r="M366" t="str">
            <v>No</v>
          </cell>
          <cell r="N366">
            <v>1</v>
          </cell>
          <cell r="O366">
            <v>1</v>
          </cell>
        </row>
        <row r="367">
          <cell r="B367">
            <v>608</v>
          </cell>
          <cell r="C367" t="str">
            <v>79-01-6</v>
          </cell>
          <cell r="D367" t="str">
            <v>Trichloroethene (TCE) {trichloroethylene}</v>
          </cell>
          <cell r="E367">
            <v>608</v>
          </cell>
          <cell r="F367" t="str">
            <v>No</v>
          </cell>
          <cell r="G367">
            <v>1</v>
          </cell>
          <cell r="H367">
            <v>1</v>
          </cell>
          <cell r="I367">
            <v>1</v>
          </cell>
          <cell r="J367">
            <v>1</v>
          </cell>
          <cell r="K367">
            <v>1</v>
          </cell>
          <cell r="L367">
            <v>1</v>
          </cell>
          <cell r="M367" t="str">
            <v>Manual</v>
          </cell>
          <cell r="N367">
            <v>1.2</v>
          </cell>
          <cell r="O367">
            <v>1.8</v>
          </cell>
          <cell r="P367" t="str">
            <v>ELAF adjusted in original ToxData tab in 2018 rulemaking</v>
          </cell>
        </row>
        <row r="368">
          <cell r="B368">
            <v>126</v>
          </cell>
          <cell r="C368" t="str">
            <v>88-06-2</v>
          </cell>
          <cell r="D368" t="str">
            <v>2,4,6-Trichlorophenol</v>
          </cell>
          <cell r="E368">
            <v>126</v>
          </cell>
          <cell r="F368" t="str">
            <v>No</v>
          </cell>
          <cell r="G368">
            <v>1</v>
          </cell>
          <cell r="H368">
            <v>1</v>
          </cell>
          <cell r="I368">
            <v>1</v>
          </cell>
          <cell r="J368">
            <v>1</v>
          </cell>
          <cell r="K368">
            <v>1</v>
          </cell>
          <cell r="L368">
            <v>1</v>
          </cell>
          <cell r="M368" t="str">
            <v>No</v>
          </cell>
          <cell r="N368">
            <v>1</v>
          </cell>
          <cell r="O368">
            <v>1</v>
          </cell>
        </row>
        <row r="369">
          <cell r="B369">
            <v>609</v>
          </cell>
          <cell r="C369" t="str">
            <v>96-18-4</v>
          </cell>
          <cell r="D369" t="str">
            <v>1,2,3-Trichloropropane</v>
          </cell>
          <cell r="E369">
            <v>609</v>
          </cell>
          <cell r="F369" t="str">
            <v>No</v>
          </cell>
          <cell r="G369">
            <v>1</v>
          </cell>
          <cell r="H369">
            <v>1</v>
          </cell>
          <cell r="I369">
            <v>1</v>
          </cell>
          <cell r="J369">
            <v>1</v>
          </cell>
          <cell r="K369">
            <v>1</v>
          </cell>
          <cell r="L369">
            <v>1</v>
          </cell>
          <cell r="M369" t="str">
            <v>No</v>
          </cell>
          <cell r="N369">
            <v>1</v>
          </cell>
          <cell r="O369">
            <v>1</v>
          </cell>
        </row>
        <row r="370">
          <cell r="B370">
            <v>610</v>
          </cell>
          <cell r="C370" t="str">
            <v>121-44-8</v>
          </cell>
          <cell r="D370" t="str">
            <v>Triethylamine</v>
          </cell>
          <cell r="E370">
            <v>610</v>
          </cell>
          <cell r="F370" t="str">
            <v>No</v>
          </cell>
          <cell r="G370">
            <v>1</v>
          </cell>
          <cell r="H370">
            <v>1</v>
          </cell>
          <cell r="I370">
            <v>1</v>
          </cell>
          <cell r="J370">
            <v>1</v>
          </cell>
          <cell r="K370">
            <v>1</v>
          </cell>
          <cell r="L370">
            <v>1</v>
          </cell>
          <cell r="M370" t="str">
            <v>No</v>
          </cell>
          <cell r="N370">
            <v>1</v>
          </cell>
          <cell r="O370">
            <v>1</v>
          </cell>
        </row>
        <row r="371">
          <cell r="B371" t="str">
            <v>1083T</v>
          </cell>
          <cell r="C371" t="str">
            <v>25551-13-7</v>
          </cell>
          <cell r="D371" t="str">
            <v>Trimethylbenzene (mixed isomers)</v>
          </cell>
          <cell r="E371" t="str">
            <v>1083T</v>
          </cell>
          <cell r="F371" t="str">
            <v>No</v>
          </cell>
          <cell r="G371">
            <v>1</v>
          </cell>
          <cell r="H371">
            <v>1</v>
          </cell>
          <cell r="I371">
            <v>1</v>
          </cell>
          <cell r="J371">
            <v>1</v>
          </cell>
          <cell r="K371">
            <v>1</v>
          </cell>
          <cell r="L371">
            <v>1</v>
          </cell>
          <cell r="M371" t="str">
            <v>No</v>
          </cell>
          <cell r="N371">
            <v>1</v>
          </cell>
          <cell r="O371">
            <v>1</v>
          </cell>
        </row>
        <row r="372">
          <cell r="B372" t="str">
            <v>1064T</v>
          </cell>
          <cell r="C372" t="str">
            <v>7440-61-1</v>
          </cell>
          <cell r="D372" t="str">
            <v>Uranium and compounds (insoluble particulate)</v>
          </cell>
          <cell r="E372" t="str">
            <v>1064T</v>
          </cell>
          <cell r="F372" t="str">
            <v>Yes</v>
          </cell>
          <cell r="G372">
            <v>1</v>
          </cell>
          <cell r="H372">
            <v>100</v>
          </cell>
          <cell r="I372">
            <v>1</v>
          </cell>
          <cell r="J372">
            <v>450</v>
          </cell>
          <cell r="K372">
            <v>1</v>
          </cell>
          <cell r="L372">
            <v>48</v>
          </cell>
          <cell r="M372" t="str">
            <v>No</v>
          </cell>
          <cell r="N372">
            <v>1</v>
          </cell>
          <cell r="O372">
            <v>1</v>
          </cell>
        </row>
        <row r="373">
          <cell r="B373" t="str">
            <v>1065T</v>
          </cell>
          <cell r="C373" t="str">
            <v>1065T</v>
          </cell>
          <cell r="D373" t="str">
            <v>Uranium and compounds (soluble)</v>
          </cell>
          <cell r="E373" t="str">
            <v>1065T</v>
          </cell>
          <cell r="F373" t="str">
            <v>Yes</v>
          </cell>
          <cell r="G373">
            <v>1</v>
          </cell>
          <cell r="H373">
            <v>7</v>
          </cell>
          <cell r="I373">
            <v>1</v>
          </cell>
          <cell r="J373">
            <v>24</v>
          </cell>
          <cell r="K373">
            <v>1</v>
          </cell>
          <cell r="L373">
            <v>3.4</v>
          </cell>
          <cell r="M373" t="str">
            <v>No</v>
          </cell>
          <cell r="N373">
            <v>1</v>
          </cell>
          <cell r="O373">
            <v>1</v>
          </cell>
        </row>
        <row r="374">
          <cell r="B374">
            <v>619</v>
          </cell>
          <cell r="C374" t="str">
            <v>51-79-6</v>
          </cell>
          <cell r="D374" t="str">
            <v>Urethane {ethyl carbamate}</v>
          </cell>
          <cell r="E374">
            <v>619</v>
          </cell>
          <cell r="F374" t="str">
            <v>No</v>
          </cell>
          <cell r="G374">
            <v>1</v>
          </cell>
          <cell r="H374">
            <v>1</v>
          </cell>
          <cell r="I374">
            <v>1</v>
          </cell>
          <cell r="J374">
            <v>1</v>
          </cell>
          <cell r="K374">
            <v>1</v>
          </cell>
          <cell r="L374">
            <v>1</v>
          </cell>
          <cell r="M374" t="str">
            <v>Yes</v>
          </cell>
          <cell r="N374">
            <v>1.7</v>
          </cell>
          <cell r="O374">
            <v>4.2</v>
          </cell>
        </row>
        <row r="375">
          <cell r="B375">
            <v>620</v>
          </cell>
          <cell r="C375" t="str">
            <v>7440-62-2</v>
          </cell>
          <cell r="D375" t="str">
            <v>Vanadium and compounds</v>
          </cell>
          <cell r="E375">
            <v>620</v>
          </cell>
          <cell r="F375" t="str">
            <v>No</v>
          </cell>
          <cell r="G375">
            <v>1</v>
          </cell>
          <cell r="H375">
            <v>1</v>
          </cell>
          <cell r="I375">
            <v>1</v>
          </cell>
          <cell r="J375">
            <v>1</v>
          </cell>
          <cell r="K375">
            <v>1</v>
          </cell>
          <cell r="L375">
            <v>1</v>
          </cell>
          <cell r="M375" t="str">
            <v>No</v>
          </cell>
          <cell r="N375">
            <v>1</v>
          </cell>
          <cell r="O375">
            <v>1</v>
          </cell>
        </row>
        <row r="376">
          <cell r="B376">
            <v>622</v>
          </cell>
          <cell r="C376" t="str">
            <v>108-05-4</v>
          </cell>
          <cell r="D376" t="str">
            <v>Vinyl acetate</v>
          </cell>
          <cell r="E376">
            <v>622</v>
          </cell>
          <cell r="F376" t="str">
            <v>No</v>
          </cell>
          <cell r="G376">
            <v>1</v>
          </cell>
          <cell r="H376">
            <v>1</v>
          </cell>
          <cell r="I376">
            <v>1</v>
          </cell>
          <cell r="J376">
            <v>1</v>
          </cell>
          <cell r="K376">
            <v>1</v>
          </cell>
          <cell r="L376">
            <v>1</v>
          </cell>
          <cell r="M376" t="str">
            <v>No</v>
          </cell>
          <cell r="N376">
            <v>1</v>
          </cell>
          <cell r="O376">
            <v>1</v>
          </cell>
        </row>
        <row r="377">
          <cell r="B377">
            <v>623</v>
          </cell>
          <cell r="C377" t="str">
            <v>593-60-2</v>
          </cell>
          <cell r="D377" t="str">
            <v>Vinyl bromide</v>
          </cell>
          <cell r="E377">
            <v>623</v>
          </cell>
          <cell r="F377" t="str">
            <v>No</v>
          </cell>
          <cell r="G377">
            <v>1</v>
          </cell>
          <cell r="H377">
            <v>1</v>
          </cell>
          <cell r="I377">
            <v>1</v>
          </cell>
          <cell r="J377">
            <v>1</v>
          </cell>
          <cell r="K377">
            <v>1</v>
          </cell>
          <cell r="L377">
            <v>1</v>
          </cell>
          <cell r="M377" t="str">
            <v>No</v>
          </cell>
          <cell r="N377">
            <v>1</v>
          </cell>
          <cell r="O377">
            <v>1</v>
          </cell>
        </row>
        <row r="378">
          <cell r="B378">
            <v>624</v>
          </cell>
          <cell r="C378" t="str">
            <v>75-01-4</v>
          </cell>
          <cell r="D378" t="str">
            <v>Vinyl chloride</v>
          </cell>
          <cell r="E378">
            <v>624</v>
          </cell>
          <cell r="F378" t="str">
            <v>Manual</v>
          </cell>
          <cell r="G378">
            <v>1</v>
          </cell>
          <cell r="H378">
            <v>1</v>
          </cell>
          <cell r="I378">
            <v>1</v>
          </cell>
          <cell r="J378">
            <v>1</v>
          </cell>
          <cell r="K378">
            <v>0.5</v>
          </cell>
          <cell r="L378">
            <v>1</v>
          </cell>
          <cell r="M378" t="str">
            <v>Manual</v>
          </cell>
          <cell r="N378">
            <v>1</v>
          </cell>
          <cell r="O378">
            <v>13.472727272727273</v>
          </cell>
          <cell r="P378" t="str">
            <v xml:space="preserve">Because the cancer TRV for VC already includes early-life exposure, the non-resident child ELAF was calculated separately from the default value. 
AdjustedELAF = TRVearlylife(0.114) * childNRAF(26) / RBCchild(0.219) = 13.5
Worker cannot use ELAF to make TRV adjustment, so the MPAF was used to remove early-life adjustment included in TRV. 
AdjustedMPAFworker = TRVearlylife(0.114) / TRVno-earlylife(0.228) = 0.5 </v>
          </cell>
        </row>
        <row r="379">
          <cell r="B379">
            <v>625</v>
          </cell>
          <cell r="C379" t="str">
            <v>100-40-3</v>
          </cell>
          <cell r="D379" t="str">
            <v>4-Vinylcyclohexene</v>
          </cell>
          <cell r="E379">
            <v>625</v>
          </cell>
          <cell r="F379" t="str">
            <v>No</v>
          </cell>
          <cell r="G379">
            <v>1</v>
          </cell>
          <cell r="H379">
            <v>1</v>
          </cell>
          <cell r="I379">
            <v>1</v>
          </cell>
          <cell r="J379">
            <v>1</v>
          </cell>
          <cell r="K379">
            <v>1</v>
          </cell>
          <cell r="L379">
            <v>1</v>
          </cell>
          <cell r="M379" t="str">
            <v>No</v>
          </cell>
          <cell r="N379">
            <v>1</v>
          </cell>
          <cell r="O379">
            <v>1</v>
          </cell>
        </row>
        <row r="380">
          <cell r="B380">
            <v>627</v>
          </cell>
          <cell r="C380" t="str">
            <v>75-35-4</v>
          </cell>
          <cell r="D380" t="str">
            <v>Vinylidene chloride</v>
          </cell>
          <cell r="E380">
            <v>627</v>
          </cell>
          <cell r="F380" t="str">
            <v>No</v>
          </cell>
          <cell r="G380">
            <v>1</v>
          </cell>
          <cell r="H380">
            <v>1</v>
          </cell>
          <cell r="I380">
            <v>1</v>
          </cell>
          <cell r="J380">
            <v>1</v>
          </cell>
          <cell r="K380">
            <v>1</v>
          </cell>
          <cell r="L380">
            <v>1</v>
          </cell>
          <cell r="M380" t="str">
            <v>No</v>
          </cell>
          <cell r="N380">
            <v>1</v>
          </cell>
          <cell r="O380">
            <v>1</v>
          </cell>
        </row>
        <row r="381">
          <cell r="B381">
            <v>628</v>
          </cell>
          <cell r="C381" t="str">
            <v>1330-20-7</v>
          </cell>
          <cell r="D381" t="str">
            <v>Xylene (mixture), including m-xylene, o-xylene, p-xylene</v>
          </cell>
          <cell r="E381">
            <v>628</v>
          </cell>
          <cell r="F381" t="str">
            <v>No</v>
          </cell>
          <cell r="G381">
            <v>1</v>
          </cell>
          <cell r="H381">
            <v>1</v>
          </cell>
          <cell r="I381">
            <v>1</v>
          </cell>
          <cell r="J381">
            <v>1</v>
          </cell>
          <cell r="K381">
            <v>1</v>
          </cell>
          <cell r="L381">
            <v>1</v>
          </cell>
          <cell r="M381" t="str">
            <v>No</v>
          </cell>
          <cell r="N381">
            <v>1</v>
          </cell>
          <cell r="O381">
            <v>1</v>
          </cell>
        </row>
      </sheetData>
      <sheetData sheetId="3">
        <row r="3">
          <cell r="B3">
            <v>1</v>
          </cell>
          <cell r="C3" t="str">
            <v>75-07-0</v>
          </cell>
          <cell r="D3" t="str">
            <v>Acetaldehyde</v>
          </cell>
          <cell r="E3">
            <v>0.37037037037037035</v>
          </cell>
          <cell r="F3">
            <v>0.37</v>
          </cell>
          <cell r="G3">
            <v>140</v>
          </cell>
          <cell r="H3">
            <v>140</v>
          </cell>
          <cell r="I3">
            <v>9.6296296296296298</v>
          </cell>
          <cell r="J3">
            <v>9.6</v>
          </cell>
          <cell r="K3">
            <v>616</v>
          </cell>
          <cell r="L3">
            <v>620</v>
          </cell>
          <cell r="M3">
            <v>4.4444444444444446</v>
          </cell>
          <cell r="N3">
            <v>4.4000000000000004</v>
          </cell>
          <cell r="O3">
            <v>616</v>
          </cell>
          <cell r="P3">
            <v>620</v>
          </cell>
          <cell r="Q3">
            <v>470</v>
          </cell>
          <cell r="R3">
            <v>470</v>
          </cell>
        </row>
        <row r="4">
          <cell r="B4">
            <v>2</v>
          </cell>
          <cell r="C4" t="str">
            <v>60-35-5</v>
          </cell>
          <cell r="D4" t="str">
            <v>Acetamide</v>
          </cell>
          <cell r="E4">
            <v>4.9999999999999996E-2</v>
          </cell>
          <cell r="F4">
            <v>0.05</v>
          </cell>
          <cell r="G4" t="str">
            <v>--</v>
          </cell>
          <cell r="H4" t="str">
            <v>--</v>
          </cell>
          <cell r="I4">
            <v>1.2999999999999998</v>
          </cell>
          <cell r="J4">
            <v>1.3</v>
          </cell>
          <cell r="K4" t="str">
            <v>--</v>
          </cell>
          <cell r="L4" t="str">
            <v>--</v>
          </cell>
          <cell r="M4">
            <v>0.6</v>
          </cell>
          <cell r="N4">
            <v>0.6</v>
          </cell>
          <cell r="O4" t="str">
            <v>--</v>
          </cell>
          <cell r="P4" t="str">
            <v>--</v>
          </cell>
          <cell r="Q4" t="str">
            <v>--</v>
          </cell>
          <cell r="R4" t="str">
            <v>--</v>
          </cell>
        </row>
        <row r="5">
          <cell r="B5">
            <v>634</v>
          </cell>
          <cell r="C5" t="str">
            <v>67-64-1</v>
          </cell>
          <cell r="D5" t="str">
            <v>Acetone</v>
          </cell>
          <cell r="E5" t="str">
            <v>--</v>
          </cell>
          <cell r="F5" t="str">
            <v>--</v>
          </cell>
          <cell r="G5">
            <v>3200</v>
          </cell>
          <cell r="H5">
            <v>3200</v>
          </cell>
          <cell r="I5" t="str">
            <v>--</v>
          </cell>
          <cell r="J5" t="str">
            <v>--</v>
          </cell>
          <cell r="K5">
            <v>14080.000000000002</v>
          </cell>
          <cell r="L5">
            <v>14000</v>
          </cell>
          <cell r="M5" t="str">
            <v>--</v>
          </cell>
          <cell r="N5" t="str">
            <v>--</v>
          </cell>
          <cell r="O5">
            <v>14080.000000000002</v>
          </cell>
          <cell r="P5">
            <v>14000</v>
          </cell>
          <cell r="Q5">
            <v>19000</v>
          </cell>
          <cell r="R5">
            <v>19000</v>
          </cell>
        </row>
        <row r="6">
          <cell r="B6">
            <v>3</v>
          </cell>
          <cell r="C6" t="str">
            <v>75-05-8</v>
          </cell>
          <cell r="D6" t="str">
            <v>Acetonitrile</v>
          </cell>
          <cell r="E6" t="str">
            <v>--</v>
          </cell>
          <cell r="F6" t="str">
            <v>--</v>
          </cell>
          <cell r="G6">
            <v>60</v>
          </cell>
          <cell r="H6">
            <v>60</v>
          </cell>
          <cell r="I6" t="str">
            <v>--</v>
          </cell>
          <cell r="J6" t="str">
            <v>--</v>
          </cell>
          <cell r="K6">
            <v>264</v>
          </cell>
          <cell r="L6">
            <v>260</v>
          </cell>
          <cell r="M6" t="str">
            <v>--</v>
          </cell>
          <cell r="N6" t="str">
            <v>--</v>
          </cell>
          <cell r="O6">
            <v>264</v>
          </cell>
          <cell r="P6">
            <v>260</v>
          </cell>
          <cell r="Q6" t="str">
            <v>--</v>
          </cell>
          <cell r="R6" t="str">
            <v>--</v>
          </cell>
        </row>
        <row r="7">
          <cell r="B7">
            <v>5</v>
          </cell>
          <cell r="C7" t="str">
            <v>107-02-8</v>
          </cell>
          <cell r="D7" t="str">
            <v>Acrolein</v>
          </cell>
          <cell r="E7" t="str">
            <v>--</v>
          </cell>
          <cell r="F7" t="str">
            <v>--</v>
          </cell>
          <cell r="G7">
            <v>0.9</v>
          </cell>
          <cell r="H7">
            <v>0.9</v>
          </cell>
          <cell r="I7" t="str">
            <v>--</v>
          </cell>
          <cell r="J7" t="str">
            <v>--</v>
          </cell>
          <cell r="K7">
            <v>3.9600000000000004</v>
          </cell>
          <cell r="L7">
            <v>4</v>
          </cell>
          <cell r="M7" t="str">
            <v>--</v>
          </cell>
          <cell r="N7" t="str">
            <v>--</v>
          </cell>
          <cell r="O7">
            <v>3.9600000000000004</v>
          </cell>
          <cell r="P7">
            <v>4</v>
          </cell>
          <cell r="Q7">
            <v>2.5</v>
          </cell>
          <cell r="R7">
            <v>2.5</v>
          </cell>
        </row>
        <row r="8">
          <cell r="B8">
            <v>6</v>
          </cell>
          <cell r="C8" t="str">
            <v>79-06-1</v>
          </cell>
          <cell r="D8" t="str">
            <v>Acrylamide</v>
          </cell>
          <cell r="E8">
            <v>5.8823529411764696E-3</v>
          </cell>
          <cell r="F8">
            <v>5.8999999999999999E-3</v>
          </cell>
          <cell r="G8">
            <v>6</v>
          </cell>
          <cell r="H8">
            <v>6</v>
          </cell>
          <cell r="I8">
            <v>6.1904761904761893E-2</v>
          </cell>
          <cell r="J8">
            <v>6.2E-2</v>
          </cell>
          <cell r="K8">
            <v>26.400000000000002</v>
          </cell>
          <cell r="L8">
            <v>26</v>
          </cell>
          <cell r="M8">
            <v>0.11999999999999998</v>
          </cell>
          <cell r="N8">
            <v>0.12</v>
          </cell>
          <cell r="O8">
            <v>26.400000000000002</v>
          </cell>
          <cell r="P8">
            <v>26</v>
          </cell>
          <cell r="Q8" t="str">
            <v>--</v>
          </cell>
          <cell r="R8" t="str">
            <v>--</v>
          </cell>
        </row>
        <row r="9">
          <cell r="B9">
            <v>7</v>
          </cell>
          <cell r="C9" t="str">
            <v>79-10-7</v>
          </cell>
          <cell r="D9" t="str">
            <v>Acrylic acid</v>
          </cell>
          <cell r="E9" t="str">
            <v>--</v>
          </cell>
          <cell r="F9" t="str">
            <v>--</v>
          </cell>
          <cell r="G9">
            <v>0.2</v>
          </cell>
          <cell r="H9">
            <v>0.2</v>
          </cell>
          <cell r="I9" t="str">
            <v>--</v>
          </cell>
          <cell r="J9" t="str">
            <v>--</v>
          </cell>
          <cell r="K9">
            <v>0.88000000000000012</v>
          </cell>
          <cell r="L9">
            <v>0.88</v>
          </cell>
          <cell r="M9" t="str">
            <v>--</v>
          </cell>
          <cell r="N9" t="str">
            <v>--</v>
          </cell>
          <cell r="O9">
            <v>0.88000000000000012</v>
          </cell>
          <cell r="P9">
            <v>0.88</v>
          </cell>
          <cell r="Q9">
            <v>590</v>
          </cell>
          <cell r="R9">
            <v>590</v>
          </cell>
        </row>
        <row r="10">
          <cell r="B10">
            <v>8</v>
          </cell>
          <cell r="C10" t="str">
            <v>107-13-1</v>
          </cell>
          <cell r="D10" t="str">
            <v>Acrylonitrile</v>
          </cell>
          <cell r="E10">
            <v>3.4482758620689655E-3</v>
          </cell>
          <cell r="F10">
            <v>3.3999999999999998E-3</v>
          </cell>
          <cell r="G10">
            <v>5</v>
          </cell>
          <cell r="H10">
            <v>5</v>
          </cell>
          <cell r="I10">
            <v>8.9655172413793102E-2</v>
          </cell>
          <cell r="J10">
            <v>0.09</v>
          </cell>
          <cell r="K10">
            <v>22</v>
          </cell>
          <cell r="L10">
            <v>22</v>
          </cell>
          <cell r="M10">
            <v>4.1379310344827586E-2</v>
          </cell>
          <cell r="N10">
            <v>4.1000000000000002E-2</v>
          </cell>
          <cell r="O10">
            <v>22</v>
          </cell>
          <cell r="P10">
            <v>22</v>
          </cell>
          <cell r="Q10" t="str">
            <v>--</v>
          </cell>
          <cell r="R10" t="str">
            <v>--</v>
          </cell>
        </row>
        <row r="11">
          <cell r="B11" t="str">
            <v>1000T</v>
          </cell>
          <cell r="C11" t="str">
            <v>111-69-3</v>
          </cell>
          <cell r="D11" t="str">
            <v>Adiponitrile</v>
          </cell>
          <cell r="E11" t="str">
            <v>--</v>
          </cell>
          <cell r="F11" t="str">
            <v>--</v>
          </cell>
          <cell r="G11">
            <v>6</v>
          </cell>
          <cell r="H11">
            <v>6</v>
          </cell>
          <cell r="I11" t="str">
            <v>--</v>
          </cell>
          <cell r="J11" t="str">
            <v>--</v>
          </cell>
          <cell r="K11">
            <v>26.400000000000002</v>
          </cell>
          <cell r="L11">
            <v>26</v>
          </cell>
          <cell r="M11" t="str">
            <v>--</v>
          </cell>
          <cell r="N11" t="str">
            <v>--</v>
          </cell>
          <cell r="O11">
            <v>26.400000000000002</v>
          </cell>
          <cell r="P11">
            <v>26</v>
          </cell>
          <cell r="Q11" t="str">
            <v>--</v>
          </cell>
          <cell r="R11" t="str">
            <v>--</v>
          </cell>
        </row>
        <row r="12">
          <cell r="B12">
            <v>11</v>
          </cell>
          <cell r="C12" t="str">
            <v>309-00-2</v>
          </cell>
          <cell r="D12" t="str">
            <v>Aldrin</v>
          </cell>
          <cell r="E12">
            <v>2.0408163265306123E-4</v>
          </cell>
          <cell r="F12">
            <v>2.0000000000000001E-4</v>
          </cell>
          <cell r="G12" t="str">
            <v>--</v>
          </cell>
          <cell r="H12" t="str">
            <v>--</v>
          </cell>
          <cell r="I12">
            <v>5.3061224489795921E-3</v>
          </cell>
          <cell r="J12">
            <v>5.3E-3</v>
          </cell>
          <cell r="K12" t="str">
            <v>--</v>
          </cell>
          <cell r="L12" t="str">
            <v>--</v>
          </cell>
          <cell r="M12">
            <v>2.4489795918367346E-3</v>
          </cell>
          <cell r="N12">
            <v>2.3999999999999998E-3</v>
          </cell>
          <cell r="O12" t="str">
            <v>--</v>
          </cell>
          <cell r="P12" t="str">
            <v>--</v>
          </cell>
          <cell r="Q12" t="str">
            <v>--</v>
          </cell>
          <cell r="R12" t="str">
            <v>--</v>
          </cell>
        </row>
        <row r="13">
          <cell r="B13">
            <v>12</v>
          </cell>
          <cell r="C13" t="str">
            <v>107-05-1</v>
          </cell>
          <cell r="D13" t="str">
            <v>Allyl chloride</v>
          </cell>
          <cell r="E13">
            <v>0.16666666666666666</v>
          </cell>
          <cell r="F13">
            <v>0.17</v>
          </cell>
          <cell r="G13">
            <v>1</v>
          </cell>
          <cell r="H13">
            <v>1</v>
          </cell>
          <cell r="I13">
            <v>4.333333333333333</v>
          </cell>
          <cell r="J13">
            <v>4.3</v>
          </cell>
          <cell r="K13">
            <v>4.4000000000000004</v>
          </cell>
          <cell r="L13">
            <v>4.4000000000000004</v>
          </cell>
          <cell r="M13">
            <v>2</v>
          </cell>
          <cell r="N13">
            <v>2</v>
          </cell>
          <cell r="O13">
            <v>4.4000000000000004</v>
          </cell>
          <cell r="P13">
            <v>4.4000000000000004</v>
          </cell>
          <cell r="Q13" t="str">
            <v>--</v>
          </cell>
          <cell r="R13" t="str">
            <v>--</v>
          </cell>
        </row>
        <row r="14">
          <cell r="B14">
            <v>13</v>
          </cell>
          <cell r="C14" t="str">
            <v>7429-90-5</v>
          </cell>
          <cell r="D14" t="str">
            <v>Aluminum and compounds</v>
          </cell>
          <cell r="E14" t="str">
            <v>--</v>
          </cell>
          <cell r="F14" t="str">
            <v>--</v>
          </cell>
          <cell r="G14">
            <v>5</v>
          </cell>
          <cell r="H14">
            <v>5</v>
          </cell>
          <cell r="I14" t="str">
            <v>--</v>
          </cell>
          <cell r="J14" t="str">
            <v>--</v>
          </cell>
          <cell r="K14">
            <v>22</v>
          </cell>
          <cell r="L14">
            <v>22</v>
          </cell>
          <cell r="M14" t="str">
            <v>--</v>
          </cell>
          <cell r="N14" t="str">
            <v>--</v>
          </cell>
          <cell r="O14">
            <v>22</v>
          </cell>
          <cell r="P14">
            <v>22</v>
          </cell>
          <cell r="Q14" t="str">
            <v>--</v>
          </cell>
          <cell r="R14" t="str">
            <v>--</v>
          </cell>
        </row>
        <row r="15">
          <cell r="B15">
            <v>26</v>
          </cell>
          <cell r="C15" t="str">
            <v>7664-41-7</v>
          </cell>
          <cell r="D15" t="str">
            <v>Ammonia</v>
          </cell>
          <cell r="E15" t="str">
            <v>--</v>
          </cell>
          <cell r="F15" t="str">
            <v>--</v>
          </cell>
          <cell r="G15">
            <v>500</v>
          </cell>
          <cell r="H15">
            <v>500</v>
          </cell>
          <cell r="I15" t="str">
            <v>--</v>
          </cell>
          <cell r="J15" t="str">
            <v>--</v>
          </cell>
          <cell r="K15">
            <v>2200</v>
          </cell>
          <cell r="L15">
            <v>2200</v>
          </cell>
          <cell r="M15" t="str">
            <v>--</v>
          </cell>
          <cell r="N15" t="str">
            <v>--</v>
          </cell>
          <cell r="O15">
            <v>2200</v>
          </cell>
          <cell r="P15">
            <v>2200</v>
          </cell>
          <cell r="Q15">
            <v>1200</v>
          </cell>
          <cell r="R15">
            <v>1200</v>
          </cell>
        </row>
        <row r="16">
          <cell r="B16">
            <v>30</v>
          </cell>
          <cell r="C16" t="str">
            <v>62-53-3</v>
          </cell>
          <cell r="D16" t="str">
            <v>Aniline</v>
          </cell>
          <cell r="E16">
            <v>0.625</v>
          </cell>
          <cell r="F16">
            <v>0.63</v>
          </cell>
          <cell r="G16">
            <v>1</v>
          </cell>
          <cell r="H16">
            <v>1</v>
          </cell>
          <cell r="I16">
            <v>16.25</v>
          </cell>
          <cell r="J16">
            <v>16</v>
          </cell>
          <cell r="K16">
            <v>4.4000000000000004</v>
          </cell>
          <cell r="L16">
            <v>4.4000000000000004</v>
          </cell>
          <cell r="M16">
            <v>7.5</v>
          </cell>
          <cell r="N16">
            <v>7.5</v>
          </cell>
          <cell r="O16">
            <v>4.4000000000000004</v>
          </cell>
          <cell r="P16">
            <v>4.4000000000000004</v>
          </cell>
          <cell r="Q16" t="str">
            <v>--</v>
          </cell>
          <cell r="R16" t="str">
            <v>--</v>
          </cell>
        </row>
        <row r="17">
          <cell r="B17">
            <v>33</v>
          </cell>
          <cell r="C17" t="str">
            <v>7440-36-0</v>
          </cell>
          <cell r="D17" t="str">
            <v>Antimony and compounds</v>
          </cell>
          <cell r="E17" t="str">
            <v>--</v>
          </cell>
          <cell r="F17" t="str">
            <v>--</v>
          </cell>
          <cell r="G17">
            <v>0.3</v>
          </cell>
          <cell r="H17">
            <v>0.3</v>
          </cell>
          <cell r="I17" t="str">
            <v>--</v>
          </cell>
          <cell r="J17" t="str">
            <v>--</v>
          </cell>
          <cell r="K17">
            <v>1.32</v>
          </cell>
          <cell r="L17">
            <v>1.3</v>
          </cell>
          <cell r="M17" t="str">
            <v>--</v>
          </cell>
          <cell r="N17" t="str">
            <v>--</v>
          </cell>
          <cell r="O17">
            <v>1.32</v>
          </cell>
          <cell r="P17">
            <v>1.3</v>
          </cell>
          <cell r="Q17">
            <v>1</v>
          </cell>
          <cell r="R17">
            <v>1</v>
          </cell>
        </row>
        <row r="18">
          <cell r="B18">
            <v>36</v>
          </cell>
          <cell r="C18" t="str">
            <v>140-57-8</v>
          </cell>
          <cell r="D18" t="str">
            <v>Aramite</v>
          </cell>
          <cell r="E18">
            <v>0.14084507042253522</v>
          </cell>
          <cell r="F18">
            <v>0.14000000000000001</v>
          </cell>
          <cell r="G18" t="str">
            <v>--</v>
          </cell>
          <cell r="H18" t="str">
            <v>--</v>
          </cell>
          <cell r="I18">
            <v>3.6619718309859155</v>
          </cell>
          <cell r="J18">
            <v>3.7</v>
          </cell>
          <cell r="K18" t="str">
            <v>--</v>
          </cell>
          <cell r="L18" t="str">
            <v>--</v>
          </cell>
          <cell r="M18">
            <v>1.6901408450704225</v>
          </cell>
          <cell r="N18">
            <v>1.7</v>
          </cell>
          <cell r="O18" t="str">
            <v>--</v>
          </cell>
          <cell r="P18" t="str">
            <v>--</v>
          </cell>
          <cell r="Q18" t="str">
            <v>--</v>
          </cell>
          <cell r="R18" t="str">
            <v>--</v>
          </cell>
        </row>
        <row r="19">
          <cell r="B19">
            <v>37</v>
          </cell>
          <cell r="C19" t="str">
            <v>7440-38-2</v>
          </cell>
          <cell r="D19" t="str">
            <v>Arsenic and inorganic compounds</v>
          </cell>
          <cell r="E19">
            <v>4.9480455220188021E-6</v>
          </cell>
          <cell r="F19">
            <v>4.8999999999999997E-6</v>
          </cell>
          <cell r="G19">
            <v>2E-3</v>
          </cell>
          <cell r="H19">
            <v>2E-3</v>
          </cell>
          <cell r="I19">
            <v>2.8792912513842745E-5</v>
          </cell>
          <cell r="J19">
            <v>2.9E-5</v>
          </cell>
          <cell r="K19">
            <v>3.666666666666667E-3</v>
          </cell>
          <cell r="L19">
            <v>3.7000000000000002E-3</v>
          </cell>
          <cell r="M19">
            <v>6.6445182724252482E-5</v>
          </cell>
          <cell r="N19">
            <v>6.6000000000000005E-5</v>
          </cell>
          <cell r="O19">
            <v>2.2758620689655173E-2</v>
          </cell>
          <cell r="P19">
            <v>2.3E-2</v>
          </cell>
          <cell r="Q19">
            <v>0.2</v>
          </cell>
          <cell r="R19">
            <v>0.2</v>
          </cell>
        </row>
        <row r="20">
          <cell r="B20">
            <v>39</v>
          </cell>
          <cell r="C20" t="str">
            <v>7784-42-1</v>
          </cell>
          <cell r="D20" t="str">
            <v>Arsine</v>
          </cell>
          <cell r="E20" t="str">
            <v>--</v>
          </cell>
          <cell r="F20" t="str">
            <v>--</v>
          </cell>
          <cell r="G20">
            <v>1.4999999999999999E-2</v>
          </cell>
          <cell r="H20">
            <v>1.4999999999999999E-2</v>
          </cell>
          <cell r="I20" t="str">
            <v>--</v>
          </cell>
          <cell r="J20" t="str">
            <v>--</v>
          </cell>
          <cell r="K20">
            <v>6.6000000000000003E-2</v>
          </cell>
          <cell r="L20">
            <v>6.6000000000000003E-2</v>
          </cell>
          <cell r="M20" t="str">
            <v>--</v>
          </cell>
          <cell r="N20" t="str">
            <v>--</v>
          </cell>
          <cell r="O20">
            <v>6.6000000000000003E-2</v>
          </cell>
          <cell r="P20">
            <v>6.6000000000000003E-2</v>
          </cell>
          <cell r="Q20">
            <v>0.2</v>
          </cell>
          <cell r="R20">
            <v>0.2</v>
          </cell>
        </row>
        <row r="21">
          <cell r="B21">
            <v>356</v>
          </cell>
          <cell r="C21" t="str">
            <v>1332-21-4</v>
          </cell>
          <cell r="D21" t="str">
            <v>Asbestos</v>
          </cell>
          <cell r="E21">
            <v>4.3478260869565214E-6</v>
          </cell>
          <cell r="F21">
            <v>4.3000000000000003E-6</v>
          </cell>
          <cell r="G21" t="str">
            <v>--</v>
          </cell>
          <cell r="H21" t="str">
            <v>--</v>
          </cell>
          <cell r="I21">
            <v>1.1304347826086956E-4</v>
          </cell>
          <cell r="J21">
            <v>1.1E-4</v>
          </cell>
          <cell r="K21" t="str">
            <v>--</v>
          </cell>
          <cell r="L21" t="str">
            <v>--</v>
          </cell>
          <cell r="M21">
            <v>5.2173913043478256E-5</v>
          </cell>
          <cell r="N21">
            <v>5.1999999999999997E-5</v>
          </cell>
          <cell r="O21" t="str">
            <v>--</v>
          </cell>
          <cell r="P21" t="str">
            <v>--</v>
          </cell>
          <cell r="Q21" t="str">
            <v>--</v>
          </cell>
          <cell r="R21" t="str">
            <v>--</v>
          </cell>
        </row>
        <row r="22">
          <cell r="B22" t="str">
            <v>1001T</v>
          </cell>
          <cell r="C22" t="str">
            <v>86-50-0</v>
          </cell>
          <cell r="D22" t="str">
            <v>Azinphosmethyl {guthion}</v>
          </cell>
          <cell r="E22" t="str">
            <v>--</v>
          </cell>
          <cell r="F22" t="str">
            <v>--</v>
          </cell>
          <cell r="G22">
            <v>10</v>
          </cell>
          <cell r="H22">
            <v>10</v>
          </cell>
          <cell r="I22" t="str">
            <v>--</v>
          </cell>
          <cell r="J22" t="str">
            <v>--</v>
          </cell>
          <cell r="K22">
            <v>44</v>
          </cell>
          <cell r="L22">
            <v>44</v>
          </cell>
          <cell r="M22" t="str">
            <v>--</v>
          </cell>
          <cell r="N22" t="str">
            <v>--</v>
          </cell>
          <cell r="O22">
            <v>44</v>
          </cell>
          <cell r="P22">
            <v>44</v>
          </cell>
          <cell r="Q22">
            <v>20</v>
          </cell>
          <cell r="R22">
            <v>20</v>
          </cell>
        </row>
        <row r="23">
          <cell r="B23">
            <v>44</v>
          </cell>
          <cell r="C23" t="str">
            <v>103-33-3</v>
          </cell>
          <cell r="D23" t="str">
            <v>Azobenzene</v>
          </cell>
          <cell r="E23">
            <v>3.2258064516129031E-2</v>
          </cell>
          <cell r="F23">
            <v>3.2000000000000001E-2</v>
          </cell>
          <cell r="G23" t="str">
            <v>--</v>
          </cell>
          <cell r="H23" t="str">
            <v>--</v>
          </cell>
          <cell r="I23">
            <v>0.83870967741935476</v>
          </cell>
          <cell r="J23">
            <v>0.84</v>
          </cell>
          <cell r="K23" t="str">
            <v>--</v>
          </cell>
          <cell r="L23" t="str">
            <v>--</v>
          </cell>
          <cell r="M23">
            <v>0.38709677419354838</v>
          </cell>
          <cell r="N23">
            <v>0.39</v>
          </cell>
          <cell r="O23" t="str">
            <v>--</v>
          </cell>
          <cell r="P23" t="str">
            <v>--</v>
          </cell>
          <cell r="Q23" t="str">
            <v>--</v>
          </cell>
          <cell r="R23" t="str">
            <v>--</v>
          </cell>
        </row>
        <row r="24">
          <cell r="B24">
            <v>46</v>
          </cell>
          <cell r="C24" t="str">
            <v>71-43-2</v>
          </cell>
          <cell r="D24" t="str">
            <v>Benzene</v>
          </cell>
          <cell r="E24">
            <v>0.12820512820512819</v>
          </cell>
          <cell r="F24">
            <v>0.13</v>
          </cell>
          <cell r="G24">
            <v>6</v>
          </cell>
          <cell r="H24">
            <v>6</v>
          </cell>
          <cell r="I24">
            <v>3.333333333333333</v>
          </cell>
          <cell r="J24">
            <v>3.3</v>
          </cell>
          <cell r="K24">
            <v>26.400000000000002</v>
          </cell>
          <cell r="L24">
            <v>26</v>
          </cell>
          <cell r="M24">
            <v>1.5384615384615383</v>
          </cell>
          <cell r="N24">
            <v>1.5</v>
          </cell>
          <cell r="O24">
            <v>26.400000000000002</v>
          </cell>
          <cell r="P24">
            <v>26</v>
          </cell>
          <cell r="Q24">
            <v>30</v>
          </cell>
          <cell r="R24">
            <v>30</v>
          </cell>
        </row>
        <row r="25">
          <cell r="B25">
            <v>47</v>
          </cell>
          <cell r="C25" t="str">
            <v>92-87-5</v>
          </cell>
          <cell r="D25" t="str">
            <v>Benzidine (and its salts), including but not limited to:</v>
          </cell>
          <cell r="E25">
            <v>4.2016806722689068E-6</v>
          </cell>
          <cell r="F25">
            <v>4.1999999999999996E-6</v>
          </cell>
          <cell r="G25" t="str">
            <v>--</v>
          </cell>
          <cell r="H25" t="str">
            <v>--</v>
          </cell>
          <cell r="I25">
            <v>4.4217687074829926E-5</v>
          </cell>
          <cell r="J25">
            <v>4.3999999999999999E-5</v>
          </cell>
          <cell r="K25" t="str">
            <v>--</v>
          </cell>
          <cell r="L25" t="str">
            <v>--</v>
          </cell>
          <cell r="M25">
            <v>8.5714285714285699E-5</v>
          </cell>
          <cell r="N25">
            <v>8.6000000000000003E-5</v>
          </cell>
          <cell r="O25" t="str">
            <v>--</v>
          </cell>
          <cell r="P25" t="str">
            <v>--</v>
          </cell>
          <cell r="Q25" t="str">
            <v>--</v>
          </cell>
          <cell r="R25" t="str">
            <v>--</v>
          </cell>
        </row>
        <row r="26">
          <cell r="B26">
            <v>49</v>
          </cell>
          <cell r="C26" t="str">
            <v>1937-37-7</v>
          </cell>
          <cell r="D26" t="str">
            <v>Direct Black 38</v>
          </cell>
          <cell r="E26">
            <v>7.1428571428571419E-6</v>
          </cell>
          <cell r="F26">
            <v>7.0999999999999998E-6</v>
          </cell>
          <cell r="G26" t="str">
            <v>--</v>
          </cell>
          <cell r="H26" t="str">
            <v>--</v>
          </cell>
          <cell r="I26">
            <v>1.8571428571428569E-4</v>
          </cell>
          <cell r="J26">
            <v>1.9000000000000001E-4</v>
          </cell>
          <cell r="K26" t="str">
            <v>--</v>
          </cell>
          <cell r="L26" t="str">
            <v>--</v>
          </cell>
          <cell r="M26">
            <v>8.5714285714285699E-5</v>
          </cell>
          <cell r="N26">
            <v>8.6000000000000003E-5</v>
          </cell>
          <cell r="O26" t="str">
            <v>--</v>
          </cell>
          <cell r="P26" t="str">
            <v>--</v>
          </cell>
          <cell r="Q26" t="str">
            <v>--</v>
          </cell>
          <cell r="R26" t="str">
            <v>--</v>
          </cell>
        </row>
        <row r="27">
          <cell r="B27">
            <v>50</v>
          </cell>
          <cell r="C27" t="str">
            <v>2602-46-2</v>
          </cell>
          <cell r="D27" t="str">
            <v>Direct Blue 6</v>
          </cell>
          <cell r="E27">
            <v>7.1428571428571419E-6</v>
          </cell>
          <cell r="F27">
            <v>7.0999999999999998E-6</v>
          </cell>
          <cell r="G27" t="str">
            <v>--</v>
          </cell>
          <cell r="H27" t="str">
            <v>--</v>
          </cell>
          <cell r="I27">
            <v>1.8571428571428569E-4</v>
          </cell>
          <cell r="J27">
            <v>1.9000000000000001E-4</v>
          </cell>
          <cell r="K27" t="str">
            <v>--</v>
          </cell>
          <cell r="L27" t="str">
            <v>--</v>
          </cell>
          <cell r="M27">
            <v>8.5714285714285699E-5</v>
          </cell>
          <cell r="N27">
            <v>8.6000000000000003E-5</v>
          </cell>
          <cell r="O27" t="str">
            <v>--</v>
          </cell>
          <cell r="P27" t="str">
            <v>--</v>
          </cell>
          <cell r="Q27" t="str">
            <v>--</v>
          </cell>
          <cell r="R27" t="str">
            <v>--</v>
          </cell>
        </row>
        <row r="28">
          <cell r="B28">
            <v>51</v>
          </cell>
          <cell r="C28" t="str">
            <v>16071-86-6</v>
          </cell>
          <cell r="D28" t="str">
            <v>Direct Brown 95 (technical grade)</v>
          </cell>
          <cell r="E28">
            <v>7.1428571428571419E-6</v>
          </cell>
          <cell r="F28">
            <v>7.0999999999999998E-6</v>
          </cell>
          <cell r="G28" t="str">
            <v>--</v>
          </cell>
          <cell r="H28" t="str">
            <v>--</v>
          </cell>
          <cell r="I28">
            <v>1.8571428571428569E-4</v>
          </cell>
          <cell r="J28">
            <v>1.9000000000000001E-4</v>
          </cell>
          <cell r="K28" t="str">
            <v>--</v>
          </cell>
          <cell r="L28" t="str">
            <v>--</v>
          </cell>
          <cell r="M28">
            <v>8.5714285714285699E-5</v>
          </cell>
          <cell r="N28">
            <v>8.6000000000000003E-5</v>
          </cell>
          <cell r="O28" t="str">
            <v>--</v>
          </cell>
          <cell r="P28" t="str">
            <v>--</v>
          </cell>
          <cell r="Q28" t="str">
            <v>--</v>
          </cell>
          <cell r="R28" t="str">
            <v>--</v>
          </cell>
        </row>
        <row r="29">
          <cell r="B29">
            <v>56</v>
          </cell>
          <cell r="C29" t="str">
            <v>100-44-7</v>
          </cell>
          <cell r="D29" t="str">
            <v>Benzyl chloride</v>
          </cell>
          <cell r="E29">
            <v>2.0408163265306121E-2</v>
          </cell>
          <cell r="F29">
            <v>0.02</v>
          </cell>
          <cell r="G29">
            <v>1</v>
          </cell>
          <cell r="H29">
            <v>1</v>
          </cell>
          <cell r="I29">
            <v>0.53061224489795911</v>
          </cell>
          <cell r="J29">
            <v>0.53</v>
          </cell>
          <cell r="K29">
            <v>4.4000000000000004</v>
          </cell>
          <cell r="L29">
            <v>4.4000000000000004</v>
          </cell>
          <cell r="M29">
            <v>0.24489795918367346</v>
          </cell>
          <cell r="N29">
            <v>0.24</v>
          </cell>
          <cell r="O29">
            <v>4.4000000000000004</v>
          </cell>
          <cell r="P29">
            <v>4.4000000000000004</v>
          </cell>
          <cell r="Q29">
            <v>14</v>
          </cell>
          <cell r="R29">
            <v>14</v>
          </cell>
        </row>
        <row r="30">
          <cell r="B30">
            <v>58</v>
          </cell>
          <cell r="C30" t="str">
            <v>7440-41-7</v>
          </cell>
          <cell r="D30" t="str">
            <v>Beryllium and compounds</v>
          </cell>
          <cell r="E30">
            <v>4.1666666666666669E-4</v>
          </cell>
          <cell r="F30">
            <v>4.2000000000000002E-4</v>
          </cell>
          <cell r="G30">
            <v>1E-3</v>
          </cell>
          <cell r="H30">
            <v>1E-3</v>
          </cell>
          <cell r="I30">
            <v>1.0833333333333334E-2</v>
          </cell>
          <cell r="J30">
            <v>1.0999999999999999E-2</v>
          </cell>
          <cell r="K30">
            <v>4.4000000000000003E-3</v>
          </cell>
          <cell r="L30">
            <v>4.4000000000000003E-3</v>
          </cell>
          <cell r="M30">
            <v>5.0000000000000001E-3</v>
          </cell>
          <cell r="N30">
            <v>5.0000000000000001E-3</v>
          </cell>
          <cell r="O30">
            <v>4.4000000000000003E-3</v>
          </cell>
          <cell r="P30">
            <v>4.4000000000000003E-3</v>
          </cell>
          <cell r="Q30" t="str">
            <v>--</v>
          </cell>
          <cell r="R30" t="str">
            <v>--</v>
          </cell>
        </row>
        <row r="31">
          <cell r="B31">
            <v>62</v>
          </cell>
          <cell r="C31" t="str">
            <v>92-52-4</v>
          </cell>
          <cell r="D31" t="str">
            <v>Biphenyl</v>
          </cell>
          <cell r="E31" t="str">
            <v>--</v>
          </cell>
          <cell r="F31" t="str">
            <v>--</v>
          </cell>
          <cell r="G31">
            <v>0.4</v>
          </cell>
          <cell r="H31">
            <v>0.4</v>
          </cell>
          <cell r="I31" t="str">
            <v>--</v>
          </cell>
          <cell r="J31" t="str">
            <v>--</v>
          </cell>
          <cell r="K31">
            <v>1.7600000000000002</v>
          </cell>
          <cell r="L31">
            <v>1.8</v>
          </cell>
          <cell r="M31" t="str">
            <v>--</v>
          </cell>
          <cell r="N31" t="str">
            <v>--</v>
          </cell>
          <cell r="O31">
            <v>1.7600000000000002</v>
          </cell>
          <cell r="P31">
            <v>1.8</v>
          </cell>
          <cell r="Q31" t="str">
            <v>--</v>
          </cell>
          <cell r="R31" t="str">
            <v>--</v>
          </cell>
        </row>
        <row r="32">
          <cell r="B32" t="str">
            <v>1002T</v>
          </cell>
          <cell r="C32" t="str">
            <v>10294-34-5</v>
          </cell>
          <cell r="D32" t="str">
            <v>Boron trichloride</v>
          </cell>
          <cell r="E32" t="str">
            <v>--</v>
          </cell>
          <cell r="F32" t="str">
            <v>--</v>
          </cell>
          <cell r="G32">
            <v>9.6</v>
          </cell>
          <cell r="H32">
            <v>9.6</v>
          </cell>
          <cell r="I32" t="str">
            <v>--</v>
          </cell>
          <cell r="J32" t="str">
            <v>--</v>
          </cell>
          <cell r="K32">
            <v>42.24</v>
          </cell>
          <cell r="L32">
            <v>42</v>
          </cell>
          <cell r="M32" t="str">
            <v>--</v>
          </cell>
          <cell r="N32" t="str">
            <v>--</v>
          </cell>
          <cell r="O32">
            <v>42.24</v>
          </cell>
          <cell r="P32">
            <v>42</v>
          </cell>
          <cell r="Q32">
            <v>94.160000000000011</v>
          </cell>
          <cell r="R32">
            <v>94</v>
          </cell>
        </row>
        <row r="33">
          <cell r="B33" t="str">
            <v>1003T</v>
          </cell>
          <cell r="C33" t="str">
            <v>108-86-1</v>
          </cell>
          <cell r="D33" t="str">
            <v>Bromobenzene</v>
          </cell>
          <cell r="E33" t="str">
            <v>--</v>
          </cell>
          <cell r="F33" t="str">
            <v>--</v>
          </cell>
          <cell r="G33">
            <v>60</v>
          </cell>
          <cell r="H33">
            <v>60</v>
          </cell>
          <cell r="I33" t="str">
            <v>--</v>
          </cell>
          <cell r="J33" t="str">
            <v>--</v>
          </cell>
          <cell r="K33">
            <v>264</v>
          </cell>
          <cell r="L33">
            <v>260</v>
          </cell>
          <cell r="M33" t="str">
            <v>--</v>
          </cell>
          <cell r="N33" t="str">
            <v>--</v>
          </cell>
          <cell r="O33">
            <v>264</v>
          </cell>
          <cell r="P33">
            <v>260</v>
          </cell>
          <cell r="Q33" t="str">
            <v>--</v>
          </cell>
          <cell r="R33" t="str">
            <v>--</v>
          </cell>
        </row>
        <row r="34">
          <cell r="B34">
            <v>71</v>
          </cell>
          <cell r="C34" t="str">
            <v>75-27-4</v>
          </cell>
          <cell r="D34" t="str">
            <v>Bromodichloromethane</v>
          </cell>
          <cell r="E34">
            <v>2.7027027027027029E-2</v>
          </cell>
          <cell r="F34">
            <v>2.7E-2</v>
          </cell>
          <cell r="G34" t="str">
            <v>--</v>
          </cell>
          <cell r="H34" t="str">
            <v>--</v>
          </cell>
          <cell r="I34">
            <v>0.70270270270270274</v>
          </cell>
          <cell r="J34">
            <v>0.7</v>
          </cell>
          <cell r="K34" t="str">
            <v>--</v>
          </cell>
          <cell r="L34" t="str">
            <v>--</v>
          </cell>
          <cell r="M34">
            <v>0.32432432432432434</v>
          </cell>
          <cell r="N34">
            <v>0.32</v>
          </cell>
          <cell r="O34" t="str">
            <v>--</v>
          </cell>
          <cell r="P34" t="str">
            <v>--</v>
          </cell>
          <cell r="Q34" t="str">
            <v>--</v>
          </cell>
          <cell r="R34" t="str">
            <v>--</v>
          </cell>
        </row>
        <row r="35">
          <cell r="B35">
            <v>72</v>
          </cell>
          <cell r="C35" t="str">
            <v>75-25-2</v>
          </cell>
          <cell r="D35" t="str">
            <v>Bromoform</v>
          </cell>
          <cell r="E35">
            <v>0.90909090909090895</v>
          </cell>
          <cell r="F35">
            <v>0.91</v>
          </cell>
          <cell r="G35" t="str">
            <v>--</v>
          </cell>
          <cell r="H35" t="str">
            <v>--</v>
          </cell>
          <cell r="I35">
            <v>23.636363636363633</v>
          </cell>
          <cell r="J35">
            <v>24</v>
          </cell>
          <cell r="K35" t="str">
            <v>--</v>
          </cell>
          <cell r="L35" t="str">
            <v>--</v>
          </cell>
          <cell r="M35">
            <v>10.909090909090907</v>
          </cell>
          <cell r="N35">
            <v>11</v>
          </cell>
          <cell r="O35" t="str">
            <v>--</v>
          </cell>
          <cell r="P35" t="str">
            <v>--</v>
          </cell>
          <cell r="Q35" t="str">
            <v>--</v>
          </cell>
          <cell r="R35" t="str">
            <v>--</v>
          </cell>
        </row>
        <row r="36">
          <cell r="B36">
            <v>324</v>
          </cell>
          <cell r="C36" t="str">
            <v>74-83-9</v>
          </cell>
          <cell r="D36" t="str">
            <v>Bromomethane {methyl bromide}</v>
          </cell>
          <cell r="E36" t="str">
            <v>--</v>
          </cell>
          <cell r="F36" t="str">
            <v>--</v>
          </cell>
          <cell r="G36">
            <v>3.9</v>
          </cell>
          <cell r="H36">
            <v>3.9</v>
          </cell>
          <cell r="I36" t="str">
            <v>--</v>
          </cell>
          <cell r="J36" t="str">
            <v>--</v>
          </cell>
          <cell r="K36">
            <v>17.16</v>
          </cell>
          <cell r="L36">
            <v>17</v>
          </cell>
          <cell r="M36" t="str">
            <v>--</v>
          </cell>
          <cell r="N36" t="str">
            <v>--</v>
          </cell>
          <cell r="O36">
            <v>17.16</v>
          </cell>
          <cell r="P36">
            <v>17</v>
          </cell>
          <cell r="Q36">
            <v>190</v>
          </cell>
          <cell r="R36">
            <v>190</v>
          </cell>
        </row>
        <row r="37">
          <cell r="B37">
            <v>73</v>
          </cell>
          <cell r="C37" t="str">
            <v>106-94-5</v>
          </cell>
          <cell r="D37" t="str">
            <v>1-Bromopropane {n-propyl bromide}</v>
          </cell>
          <cell r="E37">
            <v>0.27027027027027023</v>
          </cell>
          <cell r="F37">
            <v>0.27</v>
          </cell>
          <cell r="G37">
            <v>1.7</v>
          </cell>
          <cell r="H37">
            <v>1.7</v>
          </cell>
          <cell r="I37">
            <v>7.0270270270270263</v>
          </cell>
          <cell r="J37">
            <v>7</v>
          </cell>
          <cell r="K37">
            <v>7.48</v>
          </cell>
          <cell r="L37">
            <v>7.5</v>
          </cell>
          <cell r="M37">
            <v>3.243243243243243</v>
          </cell>
          <cell r="N37">
            <v>3.2</v>
          </cell>
          <cell r="O37">
            <v>7.48</v>
          </cell>
          <cell r="P37">
            <v>7.5</v>
          </cell>
          <cell r="Q37">
            <v>3300</v>
          </cell>
          <cell r="R37">
            <v>3300</v>
          </cell>
        </row>
        <row r="38">
          <cell r="B38">
            <v>75</v>
          </cell>
          <cell r="C38" t="str">
            <v>106-99-0</v>
          </cell>
          <cell r="D38" t="str">
            <v>1,3-Butadiene</v>
          </cell>
          <cell r="E38">
            <v>3.3003300330033E-2</v>
          </cell>
          <cell r="F38">
            <v>3.3000000000000002E-2</v>
          </cell>
          <cell r="G38">
            <v>2</v>
          </cell>
          <cell r="H38">
            <v>2</v>
          </cell>
          <cell r="I38">
            <v>0.85808580858085803</v>
          </cell>
          <cell r="J38">
            <v>0.86</v>
          </cell>
          <cell r="K38">
            <v>8.8000000000000007</v>
          </cell>
          <cell r="L38">
            <v>8.8000000000000007</v>
          </cell>
          <cell r="M38">
            <v>0.396039603960396</v>
          </cell>
          <cell r="N38">
            <v>0.4</v>
          </cell>
          <cell r="O38">
            <v>8.8000000000000007</v>
          </cell>
          <cell r="P38">
            <v>8.8000000000000007</v>
          </cell>
          <cell r="Q38">
            <v>660</v>
          </cell>
          <cell r="R38">
            <v>660</v>
          </cell>
        </row>
        <row r="39">
          <cell r="B39">
            <v>333</v>
          </cell>
          <cell r="C39" t="str">
            <v>78-93-3</v>
          </cell>
          <cell r="D39" t="str">
            <v>2-Butanone {methyl ethyl ketone (MEK)}</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v>2900</v>
          </cell>
          <cell r="R39">
            <v>2900</v>
          </cell>
        </row>
        <row r="40">
          <cell r="B40">
            <v>76</v>
          </cell>
          <cell r="C40" t="str">
            <v>540-88-5</v>
          </cell>
          <cell r="D40" t="str">
            <v>t-Butyl acetate</v>
          </cell>
          <cell r="E40">
            <v>0.76923076923076916</v>
          </cell>
          <cell r="F40">
            <v>0.77</v>
          </cell>
          <cell r="G40" t="str">
            <v>--</v>
          </cell>
          <cell r="H40" t="str">
            <v>--</v>
          </cell>
          <cell r="I40">
            <v>20</v>
          </cell>
          <cell r="J40">
            <v>20</v>
          </cell>
          <cell r="K40" t="str">
            <v>--</v>
          </cell>
          <cell r="L40" t="str">
            <v>--</v>
          </cell>
          <cell r="M40">
            <v>9.2307692307692299</v>
          </cell>
          <cell r="N40">
            <v>9.1999999999999993</v>
          </cell>
          <cell r="O40" t="str">
            <v>--</v>
          </cell>
          <cell r="P40" t="str">
            <v>--</v>
          </cell>
          <cell r="Q40" t="str">
            <v>--</v>
          </cell>
          <cell r="R40" t="str">
            <v>--</v>
          </cell>
        </row>
        <row r="41">
          <cell r="B41">
            <v>79</v>
          </cell>
          <cell r="C41" t="str">
            <v>78-92-2</v>
          </cell>
          <cell r="D41" t="str">
            <v>sec-Butyl alcohol</v>
          </cell>
          <cell r="E41" t="str">
            <v>--</v>
          </cell>
          <cell r="F41" t="str">
            <v>--</v>
          </cell>
          <cell r="G41">
            <v>30000</v>
          </cell>
          <cell r="H41">
            <v>30000</v>
          </cell>
          <cell r="I41" t="str">
            <v>--</v>
          </cell>
          <cell r="J41" t="str">
            <v>--</v>
          </cell>
          <cell r="K41">
            <v>132000</v>
          </cell>
          <cell r="L41">
            <v>130000</v>
          </cell>
          <cell r="M41" t="str">
            <v>--</v>
          </cell>
          <cell r="N41" t="str">
            <v>--</v>
          </cell>
          <cell r="O41">
            <v>132000</v>
          </cell>
          <cell r="P41">
            <v>130000</v>
          </cell>
          <cell r="Q41">
            <v>30000</v>
          </cell>
          <cell r="R41">
            <v>30000</v>
          </cell>
        </row>
        <row r="42">
          <cell r="B42">
            <v>80</v>
          </cell>
          <cell r="C42" t="str">
            <v>75-65-0</v>
          </cell>
          <cell r="D42" t="str">
            <v>tert-Butyl alcohol</v>
          </cell>
          <cell r="E42" t="str">
            <v>--</v>
          </cell>
          <cell r="F42" t="str">
            <v>--</v>
          </cell>
          <cell r="G42">
            <v>5000</v>
          </cell>
          <cell r="H42">
            <v>5000</v>
          </cell>
          <cell r="I42" t="str">
            <v>--</v>
          </cell>
          <cell r="J42" t="str">
            <v>--</v>
          </cell>
          <cell r="K42">
            <v>22000</v>
          </cell>
          <cell r="L42">
            <v>22000</v>
          </cell>
          <cell r="M42" t="str">
            <v>--</v>
          </cell>
          <cell r="N42" t="str">
            <v>--</v>
          </cell>
          <cell r="O42">
            <v>22000</v>
          </cell>
          <cell r="P42">
            <v>22000</v>
          </cell>
          <cell r="Q42">
            <v>15000</v>
          </cell>
          <cell r="R42">
            <v>15000</v>
          </cell>
        </row>
        <row r="43">
          <cell r="B43">
            <v>83</v>
          </cell>
          <cell r="C43" t="str">
            <v>7440-43-9</v>
          </cell>
          <cell r="D43" t="str">
            <v>Cadmium and compounds</v>
          </cell>
          <cell r="E43">
            <v>5.5555555555555556E-4</v>
          </cell>
          <cell r="F43">
            <v>5.5999999999999995E-4</v>
          </cell>
          <cell r="G43">
            <v>1.6129032258064516E-3</v>
          </cell>
          <cell r="H43">
            <v>1.6000000000000001E-3</v>
          </cell>
          <cell r="I43">
            <v>1.4444444444444444E-2</v>
          </cell>
          <cell r="J43">
            <v>1.4E-2</v>
          </cell>
          <cell r="K43">
            <v>3.666666666666667E-3</v>
          </cell>
          <cell r="L43">
            <v>3.7000000000000002E-3</v>
          </cell>
          <cell r="M43">
            <v>6.6666666666666662E-3</v>
          </cell>
          <cell r="N43">
            <v>6.7000000000000002E-3</v>
          </cell>
          <cell r="O43">
            <v>2.2000000000000002E-2</v>
          </cell>
          <cell r="P43">
            <v>2.1999999999999999E-2</v>
          </cell>
          <cell r="Q43">
            <v>0.03</v>
          </cell>
          <cell r="R43">
            <v>0.03</v>
          </cell>
        </row>
        <row r="44">
          <cell r="B44">
            <v>86</v>
          </cell>
          <cell r="C44" t="str">
            <v>105-60-2</v>
          </cell>
          <cell r="D44" t="str">
            <v>Caprolactam</v>
          </cell>
          <cell r="E44" t="str">
            <v>--</v>
          </cell>
          <cell r="F44" t="str">
            <v>--</v>
          </cell>
          <cell r="G44">
            <v>2.2000000000000002</v>
          </cell>
          <cell r="H44">
            <v>2.2000000000000002</v>
          </cell>
          <cell r="I44" t="str">
            <v>--</v>
          </cell>
          <cell r="J44" t="str">
            <v>--</v>
          </cell>
          <cell r="K44">
            <v>9.6800000000000015</v>
          </cell>
          <cell r="L44">
            <v>9.6999999999999993</v>
          </cell>
          <cell r="M44" t="str">
            <v>--</v>
          </cell>
          <cell r="N44" t="str">
            <v>--</v>
          </cell>
          <cell r="O44">
            <v>9.6800000000000015</v>
          </cell>
          <cell r="P44">
            <v>9.6999999999999993</v>
          </cell>
          <cell r="Q44">
            <v>50</v>
          </cell>
          <cell r="R44">
            <v>50</v>
          </cell>
        </row>
        <row r="45">
          <cell r="B45">
            <v>90</v>
          </cell>
          <cell r="C45" t="str">
            <v>75-15-0</v>
          </cell>
          <cell r="D45" t="str">
            <v>Carbon disulfide</v>
          </cell>
          <cell r="E45" t="str">
            <v>--</v>
          </cell>
          <cell r="F45" t="str">
            <v>--</v>
          </cell>
          <cell r="G45">
            <v>300</v>
          </cell>
          <cell r="H45">
            <v>300</v>
          </cell>
          <cell r="I45" t="str">
            <v>--</v>
          </cell>
          <cell r="J45" t="str">
            <v>--</v>
          </cell>
          <cell r="K45">
            <v>1320</v>
          </cell>
          <cell r="L45">
            <v>1300</v>
          </cell>
          <cell r="M45" t="str">
            <v>--</v>
          </cell>
          <cell r="N45" t="str">
            <v>--</v>
          </cell>
          <cell r="O45">
            <v>1320</v>
          </cell>
          <cell r="P45">
            <v>1300</v>
          </cell>
          <cell r="Q45">
            <v>600</v>
          </cell>
          <cell r="R45">
            <v>600</v>
          </cell>
        </row>
        <row r="46">
          <cell r="B46">
            <v>91</v>
          </cell>
          <cell r="C46" t="str">
            <v>56-23-5</v>
          </cell>
          <cell r="D46" t="str">
            <v>Carbon tetrachloride</v>
          </cell>
          <cell r="E46">
            <v>0.16666666666666666</v>
          </cell>
          <cell r="F46">
            <v>0.17</v>
          </cell>
          <cell r="G46">
            <v>100</v>
          </cell>
          <cell r="H46">
            <v>100</v>
          </cell>
          <cell r="I46">
            <v>4.333333333333333</v>
          </cell>
          <cell r="J46">
            <v>4.3</v>
          </cell>
          <cell r="K46">
            <v>440.00000000000006</v>
          </cell>
          <cell r="L46">
            <v>440</v>
          </cell>
          <cell r="M46">
            <v>2</v>
          </cell>
          <cell r="N46">
            <v>2</v>
          </cell>
          <cell r="O46">
            <v>440.00000000000006</v>
          </cell>
          <cell r="P46">
            <v>440</v>
          </cell>
          <cell r="Q46">
            <v>1900</v>
          </cell>
          <cell r="R46">
            <v>1900</v>
          </cell>
        </row>
        <row r="47">
          <cell r="B47">
            <v>92</v>
          </cell>
          <cell r="C47" t="str">
            <v>463-58-1</v>
          </cell>
          <cell r="D47" t="str">
            <v>Carbonyl sulfide</v>
          </cell>
          <cell r="E47" t="str">
            <v>--</v>
          </cell>
          <cell r="F47" t="str">
            <v>--</v>
          </cell>
          <cell r="G47">
            <v>10</v>
          </cell>
          <cell r="H47">
            <v>10</v>
          </cell>
          <cell r="I47" t="str">
            <v>--</v>
          </cell>
          <cell r="J47" t="str">
            <v>--</v>
          </cell>
          <cell r="K47">
            <v>44</v>
          </cell>
          <cell r="L47">
            <v>44</v>
          </cell>
          <cell r="M47" t="str">
            <v>--</v>
          </cell>
          <cell r="N47" t="str">
            <v>--</v>
          </cell>
          <cell r="O47">
            <v>44</v>
          </cell>
          <cell r="P47">
            <v>44</v>
          </cell>
          <cell r="Q47">
            <v>93</v>
          </cell>
          <cell r="R47">
            <v>93</v>
          </cell>
        </row>
        <row r="48">
          <cell r="B48" t="str">
            <v>1006T</v>
          </cell>
          <cell r="C48" t="str">
            <v>1306-38-3</v>
          </cell>
          <cell r="D48" t="str">
            <v>Cerium oxide</v>
          </cell>
          <cell r="E48" t="str">
            <v>--</v>
          </cell>
          <cell r="F48" t="str">
            <v>--</v>
          </cell>
          <cell r="G48">
            <v>0.9</v>
          </cell>
          <cell r="H48">
            <v>0.9</v>
          </cell>
          <cell r="I48" t="str">
            <v>--</v>
          </cell>
          <cell r="J48" t="str">
            <v>--</v>
          </cell>
          <cell r="K48">
            <v>3.9600000000000004</v>
          </cell>
          <cell r="L48">
            <v>4</v>
          </cell>
          <cell r="M48" t="str">
            <v>--</v>
          </cell>
          <cell r="N48" t="str">
            <v>--</v>
          </cell>
          <cell r="O48">
            <v>3.9600000000000004</v>
          </cell>
          <cell r="P48">
            <v>4</v>
          </cell>
          <cell r="Q48" t="str">
            <v>--</v>
          </cell>
          <cell r="R48" t="str">
            <v>--</v>
          </cell>
        </row>
        <row r="49">
          <cell r="B49">
            <v>97</v>
          </cell>
          <cell r="C49" t="str">
            <v>57-74-9</v>
          </cell>
          <cell r="D49" t="str">
            <v>Chlordane</v>
          </cell>
          <cell r="E49">
            <v>9.9999999999999985E-3</v>
          </cell>
          <cell r="F49">
            <v>0.01</v>
          </cell>
          <cell r="G49">
            <v>0.02</v>
          </cell>
          <cell r="H49">
            <v>0.02</v>
          </cell>
          <cell r="I49">
            <v>0.25999999999999995</v>
          </cell>
          <cell r="J49">
            <v>0.26</v>
          </cell>
          <cell r="K49">
            <v>8.8000000000000009E-2</v>
          </cell>
          <cell r="L49">
            <v>8.7999999999999995E-2</v>
          </cell>
          <cell r="M49">
            <v>0.11999999999999998</v>
          </cell>
          <cell r="N49">
            <v>0.12</v>
          </cell>
          <cell r="O49">
            <v>8.8000000000000009E-2</v>
          </cell>
          <cell r="P49">
            <v>8.7999999999999995E-2</v>
          </cell>
          <cell r="Q49">
            <v>0.28000000000000003</v>
          </cell>
          <cell r="R49">
            <v>0.28000000000000003</v>
          </cell>
        </row>
        <row r="50">
          <cell r="B50">
            <v>98</v>
          </cell>
          <cell r="C50" t="str">
            <v>143-50-0</v>
          </cell>
          <cell r="D50" t="str">
            <v>Chlordecone</v>
          </cell>
          <cell r="E50">
            <v>2.1739130434782607E-4</v>
          </cell>
          <cell r="F50">
            <v>2.2000000000000001E-4</v>
          </cell>
          <cell r="G50" t="str">
            <v>--</v>
          </cell>
          <cell r="H50" t="str">
            <v>--</v>
          </cell>
          <cell r="I50">
            <v>5.6521739130434775E-3</v>
          </cell>
          <cell r="J50">
            <v>5.7000000000000002E-3</v>
          </cell>
          <cell r="K50" t="str">
            <v>--</v>
          </cell>
          <cell r="L50" t="str">
            <v>--</v>
          </cell>
          <cell r="M50">
            <v>2.6086956521739128E-3</v>
          </cell>
          <cell r="N50">
            <v>2.5999999999999999E-3</v>
          </cell>
          <cell r="O50" t="str">
            <v>--</v>
          </cell>
          <cell r="P50" t="str">
            <v>--</v>
          </cell>
          <cell r="Q50" t="str">
            <v>--</v>
          </cell>
          <cell r="R50" t="str">
            <v>--</v>
          </cell>
        </row>
        <row r="51">
          <cell r="B51">
            <v>100</v>
          </cell>
          <cell r="C51" t="str">
            <v>108171-26-2</v>
          </cell>
          <cell r="D51" t="str">
            <v>Chlorinated paraffins</v>
          </cell>
          <cell r="E51">
            <v>3.9999999999999994E-2</v>
          </cell>
          <cell r="F51">
            <v>0.04</v>
          </cell>
          <cell r="G51" t="str">
            <v>--</v>
          </cell>
          <cell r="H51" t="str">
            <v>--</v>
          </cell>
          <cell r="I51">
            <v>1.0399999999999998</v>
          </cell>
          <cell r="J51">
            <v>1</v>
          </cell>
          <cell r="K51" t="str">
            <v>--</v>
          </cell>
          <cell r="L51" t="str">
            <v>--</v>
          </cell>
          <cell r="M51">
            <v>0.47999999999999993</v>
          </cell>
          <cell r="N51">
            <v>0.48</v>
          </cell>
          <cell r="O51" t="str">
            <v>--</v>
          </cell>
          <cell r="P51" t="str">
            <v>--</v>
          </cell>
          <cell r="Q51" t="str">
            <v>--</v>
          </cell>
          <cell r="R51" t="str">
            <v>--</v>
          </cell>
        </row>
        <row r="52">
          <cell r="B52">
            <v>101</v>
          </cell>
          <cell r="C52" t="str">
            <v>7782-50-5</v>
          </cell>
          <cell r="D52" t="str">
            <v>Chlorine</v>
          </cell>
          <cell r="E52" t="str">
            <v>--</v>
          </cell>
          <cell r="F52" t="str">
            <v>--</v>
          </cell>
          <cell r="G52">
            <v>0.15</v>
          </cell>
          <cell r="H52">
            <v>0.15</v>
          </cell>
          <cell r="I52" t="str">
            <v>--</v>
          </cell>
          <cell r="J52" t="str">
            <v>--</v>
          </cell>
          <cell r="K52">
            <v>0.66</v>
          </cell>
          <cell r="L52">
            <v>0.66</v>
          </cell>
          <cell r="M52" t="str">
            <v>--</v>
          </cell>
          <cell r="N52" t="str">
            <v>--</v>
          </cell>
          <cell r="O52">
            <v>0.66</v>
          </cell>
          <cell r="P52">
            <v>0.66</v>
          </cell>
          <cell r="Q52">
            <v>170</v>
          </cell>
          <cell r="R52">
            <v>170</v>
          </cell>
        </row>
        <row r="53">
          <cell r="B53">
            <v>102</v>
          </cell>
          <cell r="C53" t="str">
            <v>10049-04-4</v>
          </cell>
          <cell r="D53" t="str">
            <v>Chlorine dioxide</v>
          </cell>
          <cell r="E53" t="str">
            <v>--</v>
          </cell>
          <cell r="F53" t="str">
            <v>--</v>
          </cell>
          <cell r="G53">
            <v>0.6</v>
          </cell>
          <cell r="H53">
            <v>0.6</v>
          </cell>
          <cell r="I53" t="str">
            <v>--</v>
          </cell>
          <cell r="J53" t="str">
            <v>--</v>
          </cell>
          <cell r="K53">
            <v>2.64</v>
          </cell>
          <cell r="L53">
            <v>2.6</v>
          </cell>
          <cell r="M53" t="str">
            <v>--</v>
          </cell>
          <cell r="N53" t="str">
            <v>--</v>
          </cell>
          <cell r="O53">
            <v>2.64</v>
          </cell>
          <cell r="P53">
            <v>2.6</v>
          </cell>
          <cell r="Q53">
            <v>3.92</v>
          </cell>
          <cell r="R53">
            <v>3.9</v>
          </cell>
        </row>
        <row r="54">
          <cell r="B54">
            <v>104</v>
          </cell>
          <cell r="C54" t="str">
            <v>532-27-4</v>
          </cell>
          <cell r="D54" t="str">
            <v>2-Chloroacetophenone</v>
          </cell>
          <cell r="E54" t="str">
            <v>--</v>
          </cell>
          <cell r="F54" t="str">
            <v>--</v>
          </cell>
          <cell r="G54">
            <v>0.03</v>
          </cell>
          <cell r="H54">
            <v>0.03</v>
          </cell>
          <cell r="I54" t="str">
            <v>--</v>
          </cell>
          <cell r="J54" t="str">
            <v>--</v>
          </cell>
          <cell r="K54">
            <v>0.13200000000000001</v>
          </cell>
          <cell r="L54">
            <v>0.13</v>
          </cell>
          <cell r="M54" t="str">
            <v>--</v>
          </cell>
          <cell r="N54" t="str">
            <v>--</v>
          </cell>
          <cell r="O54">
            <v>0.13200000000000001</v>
          </cell>
          <cell r="P54">
            <v>0.13</v>
          </cell>
          <cell r="Q54" t="str">
            <v>--</v>
          </cell>
          <cell r="R54" t="str">
            <v>--</v>
          </cell>
        </row>
        <row r="55">
          <cell r="B55">
            <v>108</v>
          </cell>
          <cell r="C55" t="str">
            <v>108-90-7</v>
          </cell>
          <cell r="D55" t="str">
            <v>Chlorobenzene</v>
          </cell>
          <cell r="E55" t="str">
            <v>--</v>
          </cell>
          <cell r="F55" t="str">
            <v>--</v>
          </cell>
          <cell r="G55">
            <v>50</v>
          </cell>
          <cell r="H55">
            <v>50</v>
          </cell>
          <cell r="I55" t="str">
            <v>--</v>
          </cell>
          <cell r="J55" t="str">
            <v>--</v>
          </cell>
          <cell r="K55">
            <v>220.00000000000003</v>
          </cell>
          <cell r="L55">
            <v>220</v>
          </cell>
          <cell r="M55" t="str">
            <v>--</v>
          </cell>
          <cell r="N55" t="str">
            <v>--</v>
          </cell>
          <cell r="O55">
            <v>220.00000000000003</v>
          </cell>
          <cell r="P55">
            <v>220</v>
          </cell>
          <cell r="Q55" t="str">
            <v>--</v>
          </cell>
          <cell r="R55" t="str">
            <v>--</v>
          </cell>
        </row>
        <row r="56">
          <cell r="B56" t="str">
            <v>1007T</v>
          </cell>
          <cell r="C56" t="str">
            <v>98-56-6</v>
          </cell>
          <cell r="D56" t="str">
            <v>4-Chlorobenzotrifluoride (PCBTF)</v>
          </cell>
          <cell r="E56">
            <v>0.11627906976744184</v>
          </cell>
          <cell r="F56">
            <v>0.12</v>
          </cell>
          <cell r="G56">
            <v>300</v>
          </cell>
          <cell r="H56">
            <v>300</v>
          </cell>
          <cell r="I56">
            <v>3.023255813953488</v>
          </cell>
          <cell r="J56">
            <v>3</v>
          </cell>
          <cell r="K56">
            <v>1320</v>
          </cell>
          <cell r="L56">
            <v>1300</v>
          </cell>
          <cell r="M56">
            <v>1.3953488372093021</v>
          </cell>
          <cell r="N56">
            <v>1.4</v>
          </cell>
          <cell r="O56">
            <v>1320</v>
          </cell>
          <cell r="P56">
            <v>1300</v>
          </cell>
          <cell r="Q56" t="str">
            <v>--</v>
          </cell>
          <cell r="R56" t="str">
            <v>--</v>
          </cell>
        </row>
        <row r="57">
          <cell r="B57">
            <v>117</v>
          </cell>
          <cell r="C57" t="str">
            <v>75-68-3</v>
          </cell>
          <cell r="D57" t="str">
            <v>1-Chloro-1,1-difluoroethane</v>
          </cell>
          <cell r="E57" t="str">
            <v>--</v>
          </cell>
          <cell r="F57" t="str">
            <v>--</v>
          </cell>
          <cell r="G57">
            <v>50000</v>
          </cell>
          <cell r="H57">
            <v>50000</v>
          </cell>
          <cell r="I57" t="str">
            <v>--</v>
          </cell>
          <cell r="J57" t="str">
            <v>--</v>
          </cell>
          <cell r="K57">
            <v>220000.00000000003</v>
          </cell>
          <cell r="L57">
            <v>220000</v>
          </cell>
          <cell r="M57" t="str">
            <v>--</v>
          </cell>
          <cell r="N57" t="str">
            <v>--</v>
          </cell>
          <cell r="O57">
            <v>220000.00000000003</v>
          </cell>
          <cell r="P57">
            <v>220000</v>
          </cell>
          <cell r="Q57" t="str">
            <v>--</v>
          </cell>
          <cell r="R57" t="str">
            <v>--</v>
          </cell>
        </row>
        <row r="58">
          <cell r="B58">
            <v>230</v>
          </cell>
          <cell r="C58" t="str">
            <v>75-00-3</v>
          </cell>
          <cell r="D58" t="str">
            <v>Chloroethane {ethyl chloride}</v>
          </cell>
          <cell r="E58" t="str">
            <v>--</v>
          </cell>
          <cell r="F58" t="str">
            <v>--</v>
          </cell>
          <cell r="G58">
            <v>4000</v>
          </cell>
          <cell r="H58">
            <v>4000</v>
          </cell>
          <cell r="I58" t="str">
            <v>--</v>
          </cell>
          <cell r="J58" t="str">
            <v>--</v>
          </cell>
          <cell r="K58">
            <v>17600</v>
          </cell>
          <cell r="L58">
            <v>18000</v>
          </cell>
          <cell r="M58" t="str">
            <v>--</v>
          </cell>
          <cell r="N58" t="str">
            <v>--</v>
          </cell>
          <cell r="O58">
            <v>17600</v>
          </cell>
          <cell r="P58">
            <v>18000</v>
          </cell>
          <cell r="Q58">
            <v>34000</v>
          </cell>
          <cell r="R58">
            <v>34000</v>
          </cell>
        </row>
        <row r="59">
          <cell r="B59">
            <v>63</v>
          </cell>
          <cell r="C59" t="str">
            <v>111-44-4</v>
          </cell>
          <cell r="D59" t="str">
            <v>bis(2-Chloroethyl) ether (BCEE)</v>
          </cell>
          <cell r="E59">
            <v>1.408450704225352E-3</v>
          </cell>
          <cell r="F59">
            <v>1.4E-3</v>
          </cell>
          <cell r="G59" t="str">
            <v>--</v>
          </cell>
          <cell r="H59" t="str">
            <v>--</v>
          </cell>
          <cell r="I59">
            <v>3.6619718309859148E-2</v>
          </cell>
          <cell r="J59">
            <v>3.6999999999999998E-2</v>
          </cell>
          <cell r="K59" t="str">
            <v>--</v>
          </cell>
          <cell r="L59" t="str">
            <v>--</v>
          </cell>
          <cell r="M59">
            <v>1.6901408450704224E-2</v>
          </cell>
          <cell r="N59">
            <v>1.7000000000000001E-2</v>
          </cell>
          <cell r="O59" t="str">
            <v>--</v>
          </cell>
          <cell r="P59" t="str">
            <v>--</v>
          </cell>
          <cell r="Q59">
            <v>168</v>
          </cell>
          <cell r="R59">
            <v>170</v>
          </cell>
        </row>
        <row r="60">
          <cell r="B60">
            <v>118</v>
          </cell>
          <cell r="C60" t="str">
            <v>67-66-3</v>
          </cell>
          <cell r="D60" t="str">
            <v>Chloroform</v>
          </cell>
          <cell r="E60">
            <v>4.3478260869565216E-2</v>
          </cell>
          <cell r="F60">
            <v>4.2999999999999997E-2</v>
          </cell>
          <cell r="G60">
            <v>2</v>
          </cell>
          <cell r="H60">
            <v>2</v>
          </cell>
          <cell r="I60">
            <v>1.1304347826086956</v>
          </cell>
          <cell r="J60">
            <v>1.1000000000000001</v>
          </cell>
          <cell r="K60">
            <v>8.8000000000000007</v>
          </cell>
          <cell r="L60">
            <v>8.8000000000000007</v>
          </cell>
          <cell r="M60">
            <v>0.52173913043478259</v>
          </cell>
          <cell r="N60">
            <v>0.52</v>
          </cell>
          <cell r="O60">
            <v>8.8000000000000007</v>
          </cell>
          <cell r="P60">
            <v>8.8000000000000007</v>
          </cell>
          <cell r="Q60">
            <v>5</v>
          </cell>
          <cell r="R60">
            <v>5</v>
          </cell>
        </row>
        <row r="61">
          <cell r="B61">
            <v>325</v>
          </cell>
          <cell r="C61" t="str">
            <v>74-87-3</v>
          </cell>
          <cell r="D61" t="str">
            <v>Chloromethane {methyl chloride}</v>
          </cell>
          <cell r="E61" t="str">
            <v>--</v>
          </cell>
          <cell r="F61" t="str">
            <v>--</v>
          </cell>
          <cell r="G61">
            <v>62</v>
          </cell>
          <cell r="H61">
            <v>62</v>
          </cell>
          <cell r="I61" t="str">
            <v>--</v>
          </cell>
          <cell r="J61" t="str">
            <v>--</v>
          </cell>
          <cell r="K61">
            <v>272.8</v>
          </cell>
          <cell r="L61">
            <v>270</v>
          </cell>
          <cell r="M61" t="str">
            <v>--</v>
          </cell>
          <cell r="N61" t="str">
            <v>--</v>
          </cell>
          <cell r="O61">
            <v>272.8</v>
          </cell>
          <cell r="P61">
            <v>270</v>
          </cell>
          <cell r="Q61">
            <v>1000</v>
          </cell>
          <cell r="R61">
            <v>1000</v>
          </cell>
        </row>
        <row r="62">
          <cell r="B62">
            <v>64</v>
          </cell>
          <cell r="C62" t="str">
            <v>542-88-1</v>
          </cell>
          <cell r="D62" t="str">
            <v>bis(Chloromethyl) ether</v>
          </cell>
          <cell r="E62">
            <v>7.6923076923076926E-5</v>
          </cell>
          <cell r="F62">
            <v>7.7000000000000001E-5</v>
          </cell>
          <cell r="G62" t="str">
            <v>--</v>
          </cell>
          <cell r="H62" t="str">
            <v>--</v>
          </cell>
          <cell r="I62">
            <v>2E-3</v>
          </cell>
          <cell r="J62">
            <v>2E-3</v>
          </cell>
          <cell r="K62" t="str">
            <v>--</v>
          </cell>
          <cell r="L62" t="str">
            <v>--</v>
          </cell>
          <cell r="M62">
            <v>9.2307692307692316E-4</v>
          </cell>
          <cell r="N62">
            <v>9.2000000000000003E-4</v>
          </cell>
          <cell r="O62" t="str">
            <v>--</v>
          </cell>
          <cell r="P62" t="str">
            <v>--</v>
          </cell>
          <cell r="Q62">
            <v>1.96</v>
          </cell>
          <cell r="R62">
            <v>2</v>
          </cell>
        </row>
        <row r="63">
          <cell r="B63" t="str">
            <v>1008T</v>
          </cell>
          <cell r="C63" t="str">
            <v>100-00-5</v>
          </cell>
          <cell r="D63" t="str">
            <v>1-Chloro-4-nitrobenzene {p-chloronitrobenzene}</v>
          </cell>
          <cell r="E63" t="str">
            <v>--</v>
          </cell>
          <cell r="F63" t="str">
            <v>--</v>
          </cell>
          <cell r="G63">
            <v>2</v>
          </cell>
          <cell r="H63">
            <v>2</v>
          </cell>
          <cell r="I63" t="str">
            <v>--</v>
          </cell>
          <cell r="J63" t="str">
            <v>--</v>
          </cell>
          <cell r="K63">
            <v>8.8000000000000007</v>
          </cell>
          <cell r="L63">
            <v>8.8000000000000007</v>
          </cell>
          <cell r="M63" t="str">
            <v>--</v>
          </cell>
          <cell r="N63" t="str">
            <v>--</v>
          </cell>
          <cell r="O63">
            <v>8.8000000000000007</v>
          </cell>
          <cell r="P63">
            <v>8.8000000000000007</v>
          </cell>
          <cell r="Q63" t="str">
            <v>--</v>
          </cell>
          <cell r="R63" t="str">
            <v>--</v>
          </cell>
        </row>
        <row r="64">
          <cell r="B64">
            <v>129</v>
          </cell>
          <cell r="C64" t="str">
            <v>95-83-0</v>
          </cell>
          <cell r="D64" t="str">
            <v>4-Chloro-o-phenylenediamine</v>
          </cell>
          <cell r="E64">
            <v>0.21739130434782608</v>
          </cell>
          <cell r="F64">
            <v>0.22</v>
          </cell>
          <cell r="G64" t="str">
            <v>--</v>
          </cell>
          <cell r="H64" t="str">
            <v>--</v>
          </cell>
          <cell r="I64">
            <v>5.6521739130434785</v>
          </cell>
          <cell r="J64">
            <v>5.7</v>
          </cell>
          <cell r="K64" t="str">
            <v>--</v>
          </cell>
          <cell r="L64" t="str">
            <v>--</v>
          </cell>
          <cell r="M64">
            <v>2.6086956521739131</v>
          </cell>
          <cell r="N64">
            <v>2.6</v>
          </cell>
          <cell r="O64" t="str">
            <v>--</v>
          </cell>
          <cell r="P64" t="str">
            <v>--</v>
          </cell>
          <cell r="Q64" t="str">
            <v>--</v>
          </cell>
          <cell r="R64" t="str">
            <v>--</v>
          </cell>
        </row>
        <row r="65">
          <cell r="B65">
            <v>130</v>
          </cell>
          <cell r="C65" t="str">
            <v>76-06-2</v>
          </cell>
          <cell r="D65" t="str">
            <v>Chloropicrin</v>
          </cell>
          <cell r="E65" t="str">
            <v>--</v>
          </cell>
          <cell r="F65" t="str">
            <v>--</v>
          </cell>
          <cell r="G65">
            <v>0.4</v>
          </cell>
          <cell r="H65">
            <v>0.4</v>
          </cell>
          <cell r="I65" t="str">
            <v>--</v>
          </cell>
          <cell r="J65" t="str">
            <v>--</v>
          </cell>
          <cell r="K65">
            <v>1.7600000000000002</v>
          </cell>
          <cell r="L65">
            <v>1.8</v>
          </cell>
          <cell r="M65" t="str">
            <v>--</v>
          </cell>
          <cell r="N65" t="str">
            <v>--</v>
          </cell>
          <cell r="O65">
            <v>1.7600000000000002</v>
          </cell>
          <cell r="P65">
            <v>1.8</v>
          </cell>
          <cell r="Q65">
            <v>29</v>
          </cell>
          <cell r="R65">
            <v>29</v>
          </cell>
        </row>
        <row r="66">
          <cell r="B66">
            <v>131</v>
          </cell>
          <cell r="C66" t="str">
            <v>126-99-8</v>
          </cell>
          <cell r="D66" t="str">
            <v>Chloroprene</v>
          </cell>
          <cell r="E66">
            <v>3.3333333333333335E-3</v>
          </cell>
          <cell r="F66">
            <v>3.3E-3</v>
          </cell>
          <cell r="G66">
            <v>20</v>
          </cell>
          <cell r="H66">
            <v>20</v>
          </cell>
          <cell r="I66">
            <v>8.666666666666667E-2</v>
          </cell>
          <cell r="J66">
            <v>8.6999999999999994E-2</v>
          </cell>
          <cell r="K66">
            <v>88</v>
          </cell>
          <cell r="L66">
            <v>88</v>
          </cell>
          <cell r="M66">
            <v>0.04</v>
          </cell>
          <cell r="N66">
            <v>0.04</v>
          </cell>
          <cell r="O66">
            <v>88</v>
          </cell>
          <cell r="P66">
            <v>88</v>
          </cell>
          <cell r="Q66" t="str">
            <v>--</v>
          </cell>
          <cell r="R66" t="str">
            <v>--</v>
          </cell>
        </row>
        <row r="67">
          <cell r="B67">
            <v>133</v>
          </cell>
          <cell r="C67" t="str">
            <v>95-69-2</v>
          </cell>
          <cell r="D67" t="str">
            <v>p-Chloro-o-toluidine</v>
          </cell>
          <cell r="E67">
            <v>1.2987012987012986E-2</v>
          </cell>
          <cell r="F67">
            <v>1.2999999999999999E-2</v>
          </cell>
          <cell r="G67" t="str">
            <v>--</v>
          </cell>
          <cell r="H67" t="str">
            <v>--</v>
          </cell>
          <cell r="I67">
            <v>0.33766233766233766</v>
          </cell>
          <cell r="J67">
            <v>0.34</v>
          </cell>
          <cell r="K67" t="str">
            <v>--</v>
          </cell>
          <cell r="L67" t="str">
            <v>--</v>
          </cell>
          <cell r="M67">
            <v>0.15584415584415584</v>
          </cell>
          <cell r="N67">
            <v>0.16</v>
          </cell>
          <cell r="O67" t="str">
            <v>--</v>
          </cell>
          <cell r="P67" t="str">
            <v>--</v>
          </cell>
          <cell r="Q67" t="str">
            <v>--</v>
          </cell>
          <cell r="R67" t="str">
            <v>--</v>
          </cell>
        </row>
        <row r="68">
          <cell r="B68" t="str">
            <v>1033T</v>
          </cell>
          <cell r="C68" t="str">
            <v>16065-83-1</v>
          </cell>
          <cell r="D68" t="str">
            <v>Chromium, trivalent and compounds (insoluble particulate)</v>
          </cell>
          <cell r="E68" t="str">
            <v>--</v>
          </cell>
          <cell r="F68" t="str">
            <v>--</v>
          </cell>
          <cell r="G68">
            <v>1.43</v>
          </cell>
          <cell r="H68">
            <v>1.4</v>
          </cell>
          <cell r="I68" t="str">
            <v>--</v>
          </cell>
          <cell r="J68" t="str">
            <v>--</v>
          </cell>
          <cell r="K68">
            <v>5.72</v>
          </cell>
          <cell r="L68">
            <v>5.7</v>
          </cell>
          <cell r="M68" t="str">
            <v>--</v>
          </cell>
          <cell r="N68" t="str">
            <v>--</v>
          </cell>
          <cell r="O68">
            <v>6.2919999999999998</v>
          </cell>
          <cell r="P68">
            <v>6.3</v>
          </cell>
          <cell r="Q68">
            <v>7</v>
          </cell>
          <cell r="R68">
            <v>7</v>
          </cell>
        </row>
        <row r="69">
          <cell r="B69" t="str">
            <v>1034T</v>
          </cell>
          <cell r="C69" t="str">
            <v>1034T</v>
          </cell>
          <cell r="D69" t="str">
            <v>Chromium, trivalent and compounds (soluble)</v>
          </cell>
          <cell r="E69" t="str">
            <v>--</v>
          </cell>
          <cell r="F69" t="str">
            <v>--</v>
          </cell>
          <cell r="G69">
            <v>0.06</v>
          </cell>
          <cell r="H69">
            <v>0.06</v>
          </cell>
          <cell r="I69" t="str">
            <v>--</v>
          </cell>
          <cell r="J69" t="str">
            <v>--</v>
          </cell>
          <cell r="K69">
            <v>0.26400000000000001</v>
          </cell>
          <cell r="L69">
            <v>0.26</v>
          </cell>
          <cell r="M69" t="str">
            <v>--</v>
          </cell>
          <cell r="N69" t="str">
            <v>--</v>
          </cell>
          <cell r="O69">
            <v>0.26400000000000001</v>
          </cell>
          <cell r="P69">
            <v>0.26</v>
          </cell>
          <cell r="Q69">
            <v>0.14000000000000001</v>
          </cell>
          <cell r="R69">
            <v>0.14000000000000001</v>
          </cell>
        </row>
        <row r="70">
          <cell r="B70">
            <v>140</v>
          </cell>
          <cell r="C70" t="str">
            <v>7738-94-5</v>
          </cell>
          <cell r="D70" t="str">
            <v>Chromic(VI) acid, including chromic acid aerosol mist and chromium trioxide</v>
          </cell>
          <cell r="E70">
            <v>5.299417064122946E-5</v>
          </cell>
          <cell r="F70">
            <v>5.3000000000000001E-5</v>
          </cell>
          <cell r="G70">
            <v>0.03</v>
          </cell>
          <cell r="H70">
            <v>0.03</v>
          </cell>
          <cell r="I70">
            <v>5.5770055770055756E-4</v>
          </cell>
          <cell r="J70">
            <v>5.5999999999999995E-4</v>
          </cell>
          <cell r="K70">
            <v>0.13200000000000001</v>
          </cell>
          <cell r="L70">
            <v>0.13</v>
          </cell>
          <cell r="M70">
            <v>1.0810810810810809E-3</v>
          </cell>
          <cell r="N70">
            <v>1.1000000000000001E-3</v>
          </cell>
          <cell r="O70">
            <v>0.13200000000000001</v>
          </cell>
          <cell r="P70">
            <v>0.13</v>
          </cell>
          <cell r="Q70">
            <v>7.0000000000000001E-3</v>
          </cell>
          <cell r="R70">
            <v>7.0000000000000001E-3</v>
          </cell>
        </row>
        <row r="71">
          <cell r="B71">
            <v>136</v>
          </cell>
          <cell r="C71" t="str">
            <v>18540-29-9</v>
          </cell>
          <cell r="D71" t="str">
            <v>Chromium VI, chromate and dichromate particulate</v>
          </cell>
          <cell r="E71">
            <v>2.434867299732164E-5</v>
          </cell>
          <cell r="F71">
            <v>2.4000000000000001E-5</v>
          </cell>
          <cell r="G71">
            <v>1.8749999999999999E-3</v>
          </cell>
          <cell r="H71">
            <v>1.9E-3</v>
          </cell>
          <cell r="I71">
            <v>1.3013013013013009E-3</v>
          </cell>
          <cell r="J71">
            <v>1.2999999999999999E-3</v>
          </cell>
          <cell r="K71">
            <v>2.8085106382978724E-2</v>
          </cell>
          <cell r="L71">
            <v>2.8000000000000001E-2</v>
          </cell>
          <cell r="M71">
            <v>9.8280098280098256E-4</v>
          </cell>
          <cell r="N71">
            <v>9.7999999999999997E-4</v>
          </cell>
          <cell r="O71">
            <v>9.4285714285714292E-2</v>
          </cell>
          <cell r="P71">
            <v>9.4E-2</v>
          </cell>
          <cell r="Q71">
            <v>0.3</v>
          </cell>
          <cell r="R71">
            <v>0.3</v>
          </cell>
        </row>
        <row r="72">
          <cell r="B72">
            <v>146</v>
          </cell>
          <cell r="C72" t="str">
            <v>7440-48-4</v>
          </cell>
          <cell r="D72" t="str">
            <v>Cobalt and compounds (insoluble particulate)</v>
          </cell>
          <cell r="E72">
            <v>1.2987012987012987E-4</v>
          </cell>
          <cell r="F72">
            <v>1.2999999999999999E-4</v>
          </cell>
          <cell r="G72">
            <v>1.0416666666666668E-2</v>
          </cell>
          <cell r="H72">
            <v>0.01</v>
          </cell>
          <cell r="I72">
            <v>3.3766233766233766E-3</v>
          </cell>
          <cell r="J72">
            <v>3.3999999999999998E-3</v>
          </cell>
          <cell r="K72">
            <v>1.1282051282051283E-2</v>
          </cell>
          <cell r="L72">
            <v>1.0999999999999999E-2</v>
          </cell>
          <cell r="M72">
            <v>1.5584415584415584E-3</v>
          </cell>
          <cell r="N72">
            <v>1.6000000000000001E-3</v>
          </cell>
          <cell r="O72">
            <v>8.9795918367346947E-2</v>
          </cell>
          <cell r="P72">
            <v>0.09</v>
          </cell>
          <cell r="Q72">
            <v>0.3</v>
          </cell>
          <cell r="R72">
            <v>0.3</v>
          </cell>
        </row>
        <row r="73">
          <cell r="B73" t="str">
            <v>1011T</v>
          </cell>
          <cell r="C73" t="str">
            <v>1011T</v>
          </cell>
          <cell r="D73" t="str">
            <v>Cobalt and compounds (soluble)</v>
          </cell>
          <cell r="E73">
            <v>9.9999999999999991E-5</v>
          </cell>
          <cell r="F73">
            <v>1E-4</v>
          </cell>
          <cell r="G73">
            <v>8.3333333333333332E-3</v>
          </cell>
          <cell r="H73">
            <v>8.3000000000000001E-3</v>
          </cell>
          <cell r="I73">
            <v>2.5999999999999999E-3</v>
          </cell>
          <cell r="J73">
            <v>2.5999999999999999E-3</v>
          </cell>
          <cell r="K73">
            <v>1.1282051282051283E-2</v>
          </cell>
          <cell r="L73">
            <v>1.0999999999999999E-2</v>
          </cell>
          <cell r="M73">
            <v>1.1999999999999999E-3</v>
          </cell>
          <cell r="N73">
            <v>1.1999999999999999E-3</v>
          </cell>
          <cell r="O73">
            <v>8.9795918367346947E-2</v>
          </cell>
          <cell r="P73">
            <v>0.09</v>
          </cell>
          <cell r="Q73">
            <v>0.3</v>
          </cell>
          <cell r="R73">
            <v>0.3</v>
          </cell>
        </row>
        <row r="74">
          <cell r="B74">
            <v>148</v>
          </cell>
          <cell r="C74">
            <v>148</v>
          </cell>
          <cell r="D74" t="str">
            <v>Coke oven emissions</v>
          </cell>
          <cell r="E74">
            <v>9.4876660341555979E-4</v>
          </cell>
          <cell r="F74">
            <v>9.5E-4</v>
          </cell>
          <cell r="G74" t="str">
            <v>--</v>
          </cell>
          <cell r="H74" t="str">
            <v>--</v>
          </cell>
          <cell r="I74">
            <v>9.984639016897081E-3</v>
          </cell>
          <cell r="J74">
            <v>0.01</v>
          </cell>
          <cell r="K74" t="str">
            <v>--</v>
          </cell>
          <cell r="L74" t="str">
            <v>--</v>
          </cell>
          <cell r="M74">
            <v>1.935483870967742E-2</v>
          </cell>
          <cell r="N74">
            <v>1.9E-2</v>
          </cell>
          <cell r="O74" t="str">
            <v>--</v>
          </cell>
          <cell r="P74" t="str">
            <v>--</v>
          </cell>
          <cell r="Q74" t="str">
            <v>--</v>
          </cell>
          <cell r="R74" t="str">
            <v>--</v>
          </cell>
        </row>
        <row r="75">
          <cell r="B75">
            <v>149</v>
          </cell>
          <cell r="C75" t="str">
            <v>7440-50-8</v>
          </cell>
          <cell r="D75" t="str">
            <v>Copper and compounds</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v>100</v>
          </cell>
          <cell r="R75">
            <v>100</v>
          </cell>
        </row>
        <row r="76">
          <cell r="B76">
            <v>151</v>
          </cell>
          <cell r="C76" t="str">
            <v>120-71-8</v>
          </cell>
          <cell r="D76" t="str">
            <v>p-Cresidine</v>
          </cell>
          <cell r="E76">
            <v>2.3255813953488372E-2</v>
          </cell>
          <cell r="F76">
            <v>2.3E-2</v>
          </cell>
          <cell r="G76" t="str">
            <v>--</v>
          </cell>
          <cell r="H76" t="str">
            <v>--</v>
          </cell>
          <cell r="I76">
            <v>0.60465116279069764</v>
          </cell>
          <cell r="J76">
            <v>0.6</v>
          </cell>
          <cell r="K76" t="str">
            <v>--</v>
          </cell>
          <cell r="L76" t="str">
            <v>--</v>
          </cell>
          <cell r="M76">
            <v>0.27906976744186046</v>
          </cell>
          <cell r="N76">
            <v>0.28000000000000003</v>
          </cell>
          <cell r="O76" t="str">
            <v>--</v>
          </cell>
          <cell r="P76" t="str">
            <v>--</v>
          </cell>
          <cell r="Q76" t="str">
            <v>--</v>
          </cell>
          <cell r="R76" t="str">
            <v>--</v>
          </cell>
        </row>
        <row r="77">
          <cell r="B77">
            <v>152</v>
          </cell>
          <cell r="C77" t="str">
            <v>1319-77-3</v>
          </cell>
          <cell r="D77" t="str">
            <v>Cresols (mixture), including m-cresol, o-cresol, p-cresol</v>
          </cell>
          <cell r="E77" t="str">
            <v>--</v>
          </cell>
          <cell r="F77" t="str">
            <v>--</v>
          </cell>
          <cell r="G77">
            <v>600</v>
          </cell>
          <cell r="H77">
            <v>600</v>
          </cell>
          <cell r="I77" t="str">
            <v>--</v>
          </cell>
          <cell r="J77" t="str">
            <v>--</v>
          </cell>
          <cell r="K77">
            <v>2640</v>
          </cell>
          <cell r="L77">
            <v>2600</v>
          </cell>
          <cell r="M77" t="str">
            <v>--</v>
          </cell>
          <cell r="N77" t="str">
            <v>--</v>
          </cell>
          <cell r="O77">
            <v>2640</v>
          </cell>
          <cell r="P77">
            <v>2600</v>
          </cell>
          <cell r="Q77" t="str">
            <v>--</v>
          </cell>
          <cell r="R77" t="str">
            <v>--</v>
          </cell>
        </row>
        <row r="78">
          <cell r="B78">
            <v>156</v>
          </cell>
          <cell r="C78" t="str">
            <v>4170-30-3</v>
          </cell>
          <cell r="D78" t="str">
            <v>Crotonaldehyde</v>
          </cell>
          <cell r="E78" t="str">
            <v>--</v>
          </cell>
          <cell r="F78" t="str">
            <v>--</v>
          </cell>
          <cell r="G78">
            <v>2.7</v>
          </cell>
          <cell r="H78">
            <v>2.7</v>
          </cell>
          <cell r="I78" t="str">
            <v>--</v>
          </cell>
          <cell r="J78" t="str">
            <v>--</v>
          </cell>
          <cell r="K78">
            <v>11.880000000000003</v>
          </cell>
          <cell r="L78">
            <v>12</v>
          </cell>
          <cell r="M78" t="str">
            <v>--</v>
          </cell>
          <cell r="N78" t="str">
            <v>--</v>
          </cell>
          <cell r="O78">
            <v>11.880000000000003</v>
          </cell>
          <cell r="P78">
            <v>12</v>
          </cell>
          <cell r="Q78">
            <v>29</v>
          </cell>
          <cell r="R78">
            <v>29</v>
          </cell>
        </row>
        <row r="79">
          <cell r="B79">
            <v>159</v>
          </cell>
          <cell r="C79" t="str">
            <v>135-20-6</v>
          </cell>
          <cell r="D79" t="str">
            <v>Cupferron</v>
          </cell>
          <cell r="E79">
            <v>1.5873015873015872E-2</v>
          </cell>
          <cell r="F79">
            <v>1.6E-2</v>
          </cell>
          <cell r="G79" t="str">
            <v>--</v>
          </cell>
          <cell r="H79" t="str">
            <v>--</v>
          </cell>
          <cell r="I79">
            <v>0.41269841269841268</v>
          </cell>
          <cell r="J79">
            <v>0.41</v>
          </cell>
          <cell r="K79" t="str">
            <v>--</v>
          </cell>
          <cell r="L79" t="str">
            <v>--</v>
          </cell>
          <cell r="M79">
            <v>0.19047619047619047</v>
          </cell>
          <cell r="N79">
            <v>0.19</v>
          </cell>
          <cell r="O79" t="str">
            <v>--</v>
          </cell>
          <cell r="P79" t="str">
            <v>--</v>
          </cell>
          <cell r="Q79" t="str">
            <v>--</v>
          </cell>
          <cell r="R79" t="str">
            <v>--</v>
          </cell>
        </row>
        <row r="80">
          <cell r="B80">
            <v>161</v>
          </cell>
          <cell r="C80" t="str">
            <v>57-12-5</v>
          </cell>
          <cell r="D80" t="str">
            <v>Cyanide and inorganic compounds</v>
          </cell>
          <cell r="E80" t="str">
            <v>--</v>
          </cell>
          <cell r="F80" t="str">
            <v>--</v>
          </cell>
          <cell r="G80">
            <v>0.8</v>
          </cell>
          <cell r="H80">
            <v>0.8</v>
          </cell>
          <cell r="I80" t="str">
            <v>--</v>
          </cell>
          <cell r="J80" t="str">
            <v>--</v>
          </cell>
          <cell r="K80">
            <v>3.5200000000000005</v>
          </cell>
          <cell r="L80">
            <v>3.5</v>
          </cell>
          <cell r="M80" t="str">
            <v>--</v>
          </cell>
          <cell r="N80" t="str">
            <v>--</v>
          </cell>
          <cell r="O80">
            <v>3.5200000000000005</v>
          </cell>
          <cell r="P80">
            <v>3.5</v>
          </cell>
          <cell r="Q80">
            <v>14.16</v>
          </cell>
          <cell r="R80">
            <v>14</v>
          </cell>
        </row>
        <row r="81">
          <cell r="B81">
            <v>162</v>
          </cell>
          <cell r="C81" t="str">
            <v>110-82-7</v>
          </cell>
          <cell r="D81" t="str">
            <v>Cyclohexane</v>
          </cell>
          <cell r="E81" t="str">
            <v>--</v>
          </cell>
          <cell r="F81" t="str">
            <v>--</v>
          </cell>
          <cell r="G81">
            <v>6000</v>
          </cell>
          <cell r="H81">
            <v>6000</v>
          </cell>
          <cell r="I81" t="str">
            <v>--</v>
          </cell>
          <cell r="J81" t="str">
            <v>--</v>
          </cell>
          <cell r="K81">
            <v>26400.000000000004</v>
          </cell>
          <cell r="L81">
            <v>26000</v>
          </cell>
          <cell r="M81" t="str">
            <v>--</v>
          </cell>
          <cell r="N81" t="str">
            <v>--</v>
          </cell>
          <cell r="O81">
            <v>26400.000000000004</v>
          </cell>
          <cell r="P81">
            <v>26000</v>
          </cell>
          <cell r="Q81" t="str">
            <v>--</v>
          </cell>
          <cell r="R81" t="str">
            <v>--</v>
          </cell>
        </row>
        <row r="82">
          <cell r="B82" t="str">
            <v>1013T</v>
          </cell>
          <cell r="C82" t="str">
            <v>108-94-1</v>
          </cell>
          <cell r="D82" t="str">
            <v>Cyclohexanone</v>
          </cell>
          <cell r="E82" t="str">
            <v>--</v>
          </cell>
          <cell r="F82" t="str">
            <v>--</v>
          </cell>
          <cell r="G82">
            <v>700</v>
          </cell>
          <cell r="H82">
            <v>700</v>
          </cell>
          <cell r="I82" t="str">
            <v>--</v>
          </cell>
          <cell r="J82" t="str">
            <v>--</v>
          </cell>
          <cell r="K82">
            <v>3080.0000000000005</v>
          </cell>
          <cell r="L82">
            <v>3100</v>
          </cell>
          <cell r="M82" t="str">
            <v>--</v>
          </cell>
          <cell r="N82" t="str">
            <v>--</v>
          </cell>
          <cell r="O82">
            <v>3080.0000000000005</v>
          </cell>
          <cell r="P82">
            <v>3100</v>
          </cell>
          <cell r="Q82" t="str">
            <v>--</v>
          </cell>
          <cell r="R82" t="str">
            <v>--</v>
          </cell>
        </row>
        <row r="83">
          <cell r="B83">
            <v>170</v>
          </cell>
          <cell r="C83" t="str">
            <v>72-54-8</v>
          </cell>
          <cell r="D83" t="str">
            <v>4,4'-DDD {4,4'-dichlorodiphenyldichloroethane}</v>
          </cell>
          <cell r="E83">
            <v>1.4492753623188406E-2</v>
          </cell>
          <cell r="F83">
            <v>1.4E-2</v>
          </cell>
          <cell r="G83" t="str">
            <v>--</v>
          </cell>
          <cell r="H83" t="str">
            <v>--</v>
          </cell>
          <cell r="I83">
            <v>0.37681159420289856</v>
          </cell>
          <cell r="J83">
            <v>0.38</v>
          </cell>
          <cell r="K83" t="str">
            <v>--</v>
          </cell>
          <cell r="L83" t="str">
            <v>--</v>
          </cell>
          <cell r="M83">
            <v>0.17391304347826086</v>
          </cell>
          <cell r="N83">
            <v>0.17</v>
          </cell>
          <cell r="O83" t="str">
            <v>--</v>
          </cell>
          <cell r="P83" t="str">
            <v>--</v>
          </cell>
          <cell r="Q83" t="str">
            <v>--</v>
          </cell>
          <cell r="R83" t="str">
            <v>--</v>
          </cell>
        </row>
        <row r="84">
          <cell r="B84">
            <v>173</v>
          </cell>
          <cell r="C84" t="str">
            <v>72-55-9</v>
          </cell>
          <cell r="D84" t="str">
            <v>4,4'-DDE {4,4'-dichlorodiphenyldichloroethene}</v>
          </cell>
          <cell r="E84">
            <v>1.0309278350515464E-2</v>
          </cell>
          <cell r="F84">
            <v>0.01</v>
          </cell>
          <cell r="G84" t="str">
            <v>--</v>
          </cell>
          <cell r="H84" t="str">
            <v>--</v>
          </cell>
          <cell r="I84">
            <v>0.26804123711340205</v>
          </cell>
          <cell r="J84">
            <v>0.27</v>
          </cell>
          <cell r="K84" t="str">
            <v>--</v>
          </cell>
          <cell r="L84" t="str">
            <v>--</v>
          </cell>
          <cell r="M84">
            <v>0.12371134020618557</v>
          </cell>
          <cell r="N84">
            <v>0.12</v>
          </cell>
          <cell r="O84" t="str">
            <v>--</v>
          </cell>
          <cell r="P84" t="str">
            <v>--</v>
          </cell>
          <cell r="Q84" t="str">
            <v>--</v>
          </cell>
          <cell r="R84" t="str">
            <v>--</v>
          </cell>
        </row>
        <row r="85">
          <cell r="B85">
            <v>175</v>
          </cell>
          <cell r="C85" t="str">
            <v>50-29-3</v>
          </cell>
          <cell r="D85" t="str">
            <v>4,4’-DDT {4,4’-dichlorodiphenyltrichloroethane}</v>
          </cell>
          <cell r="E85">
            <v>1.0309278350515464E-2</v>
          </cell>
          <cell r="F85">
            <v>0.01</v>
          </cell>
          <cell r="G85" t="str">
            <v>--</v>
          </cell>
          <cell r="H85" t="str">
            <v>--</v>
          </cell>
          <cell r="I85">
            <v>0.26804123711340205</v>
          </cell>
          <cell r="J85">
            <v>0.27</v>
          </cell>
          <cell r="K85" t="str">
            <v>--</v>
          </cell>
          <cell r="L85" t="str">
            <v>--</v>
          </cell>
          <cell r="M85">
            <v>0.12371134020618557</v>
          </cell>
          <cell r="N85">
            <v>0.12</v>
          </cell>
          <cell r="O85" t="str">
            <v>--</v>
          </cell>
          <cell r="P85" t="str">
            <v>--</v>
          </cell>
          <cell r="Q85" t="str">
            <v>--</v>
          </cell>
          <cell r="R85" t="str">
            <v>--</v>
          </cell>
        </row>
        <row r="86">
          <cell r="B86">
            <v>183</v>
          </cell>
          <cell r="C86" t="str">
            <v>615-05-4</v>
          </cell>
          <cell r="D86" t="str">
            <v>2,4-Diaminoanisole</v>
          </cell>
          <cell r="E86">
            <v>0.15151515151515149</v>
          </cell>
          <cell r="F86">
            <v>0.15</v>
          </cell>
          <cell r="G86" t="str">
            <v>--</v>
          </cell>
          <cell r="H86" t="str">
            <v>--</v>
          </cell>
          <cell r="I86">
            <v>3.9393939393939386</v>
          </cell>
          <cell r="J86">
            <v>3.9</v>
          </cell>
          <cell r="K86" t="str">
            <v>--</v>
          </cell>
          <cell r="L86" t="str">
            <v>--</v>
          </cell>
          <cell r="M86">
            <v>1.8181818181818179</v>
          </cell>
          <cell r="N86">
            <v>1.8</v>
          </cell>
          <cell r="O86" t="str">
            <v>--</v>
          </cell>
          <cell r="P86" t="str">
            <v>--</v>
          </cell>
          <cell r="Q86" t="str">
            <v>--</v>
          </cell>
          <cell r="R86" t="str">
            <v>--</v>
          </cell>
        </row>
        <row r="87">
          <cell r="B87">
            <v>184</v>
          </cell>
          <cell r="C87" t="str">
            <v>95-80-7</v>
          </cell>
          <cell r="D87" t="str">
            <v>2,4-Diaminotoluene {2,4-toluene diamine}</v>
          </cell>
          <cell r="E87">
            <v>9.0909090909090898E-4</v>
          </cell>
          <cell r="F87">
            <v>9.1E-4</v>
          </cell>
          <cell r="G87" t="str">
            <v>--</v>
          </cell>
          <cell r="H87" t="str">
            <v>--</v>
          </cell>
          <cell r="I87">
            <v>2.3636363636363632E-2</v>
          </cell>
          <cell r="J87">
            <v>2.4E-2</v>
          </cell>
          <cell r="K87" t="str">
            <v>--</v>
          </cell>
          <cell r="L87" t="str">
            <v>--</v>
          </cell>
          <cell r="M87">
            <v>1.0909090909090908E-2</v>
          </cell>
          <cell r="N87">
            <v>1.0999999999999999E-2</v>
          </cell>
          <cell r="O87" t="str">
            <v>--</v>
          </cell>
          <cell r="P87" t="str">
            <v>--</v>
          </cell>
          <cell r="Q87" t="str">
            <v>--</v>
          </cell>
          <cell r="R87" t="str">
            <v>--</v>
          </cell>
        </row>
        <row r="88">
          <cell r="B88">
            <v>186</v>
          </cell>
          <cell r="C88" t="str">
            <v>333-41-5</v>
          </cell>
          <cell r="D88" t="str">
            <v>Diazinon</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v>14</v>
          </cell>
          <cell r="R88">
            <v>14</v>
          </cell>
        </row>
        <row r="89">
          <cell r="B89">
            <v>190</v>
          </cell>
          <cell r="C89" t="str">
            <v>96-12-8</v>
          </cell>
          <cell r="D89" t="str">
            <v>1,2-Dibromo-3-chloropropane (DBCP)</v>
          </cell>
          <cell r="E89">
            <v>9.8039215686274506E-5</v>
          </cell>
          <cell r="F89">
            <v>9.7999999999999997E-5</v>
          </cell>
          <cell r="G89">
            <v>0.2</v>
          </cell>
          <cell r="H89">
            <v>0.2</v>
          </cell>
          <cell r="I89">
            <v>1.0317460317460316E-3</v>
          </cell>
          <cell r="J89">
            <v>1E-3</v>
          </cell>
          <cell r="K89">
            <v>0.88000000000000012</v>
          </cell>
          <cell r="L89">
            <v>0.88</v>
          </cell>
          <cell r="M89">
            <v>2E-3</v>
          </cell>
          <cell r="N89">
            <v>2E-3</v>
          </cell>
          <cell r="O89">
            <v>0.88000000000000012</v>
          </cell>
          <cell r="P89">
            <v>0.88</v>
          </cell>
          <cell r="Q89">
            <v>2.66</v>
          </cell>
          <cell r="R89">
            <v>2.7</v>
          </cell>
        </row>
        <row r="90">
          <cell r="B90">
            <v>112</v>
          </cell>
          <cell r="C90" t="str">
            <v>106-46-7</v>
          </cell>
          <cell r="D90" t="str">
            <v>1,4-dichlorobenzene {p-Dichlorobenzene}</v>
          </cell>
          <cell r="E90">
            <v>9.0909090909090912E-2</v>
          </cell>
          <cell r="F90">
            <v>9.0999999999999998E-2</v>
          </cell>
          <cell r="G90">
            <v>5</v>
          </cell>
          <cell r="H90">
            <v>5</v>
          </cell>
          <cell r="I90">
            <v>2.3636363636363638</v>
          </cell>
          <cell r="J90">
            <v>2.4</v>
          </cell>
          <cell r="K90">
            <v>22</v>
          </cell>
          <cell r="L90">
            <v>22</v>
          </cell>
          <cell r="M90">
            <v>1.0909090909090908</v>
          </cell>
          <cell r="N90">
            <v>1.1000000000000001</v>
          </cell>
          <cell r="O90">
            <v>22</v>
          </cell>
          <cell r="P90">
            <v>22</v>
          </cell>
          <cell r="Q90">
            <v>8700</v>
          </cell>
          <cell r="R90">
            <v>8700</v>
          </cell>
        </row>
        <row r="91">
          <cell r="B91">
            <v>192</v>
          </cell>
          <cell r="C91" t="str">
            <v>91-94-1</v>
          </cell>
          <cell r="D91" t="str">
            <v>3,3'-Dichlorobenzidine</v>
          </cell>
          <cell r="E91">
            <v>2.9411764705882348E-3</v>
          </cell>
          <cell r="F91">
            <v>2.8999999999999998E-3</v>
          </cell>
          <cell r="G91" t="str">
            <v>--</v>
          </cell>
          <cell r="H91" t="str">
            <v>--</v>
          </cell>
          <cell r="I91">
            <v>7.647058823529411E-2</v>
          </cell>
          <cell r="J91">
            <v>7.5999999999999998E-2</v>
          </cell>
          <cell r="K91" t="str">
            <v>--</v>
          </cell>
          <cell r="L91" t="str">
            <v>--</v>
          </cell>
          <cell r="M91">
            <v>3.5294117647058816E-2</v>
          </cell>
          <cell r="N91">
            <v>3.5000000000000003E-2</v>
          </cell>
          <cell r="O91" t="str">
            <v>--</v>
          </cell>
          <cell r="P91" t="str">
            <v>--</v>
          </cell>
          <cell r="Q91" t="str">
            <v>--</v>
          </cell>
          <cell r="R91" t="str">
            <v>--</v>
          </cell>
        </row>
        <row r="92">
          <cell r="B92">
            <v>193</v>
          </cell>
          <cell r="C92" t="str">
            <v>75-34-3</v>
          </cell>
          <cell r="D92" t="str">
            <v>1,1-Dichloroethane {ethylidene dichloride}</v>
          </cell>
          <cell r="E92">
            <v>0.625</v>
          </cell>
          <cell r="F92">
            <v>0.63</v>
          </cell>
          <cell r="G92" t="str">
            <v>--</v>
          </cell>
          <cell r="H92" t="str">
            <v>--</v>
          </cell>
          <cell r="I92">
            <v>16.25</v>
          </cell>
          <cell r="J92">
            <v>16</v>
          </cell>
          <cell r="K92" t="str">
            <v>--</v>
          </cell>
          <cell r="L92" t="str">
            <v>--</v>
          </cell>
          <cell r="M92">
            <v>7.5</v>
          </cell>
          <cell r="N92">
            <v>7.5</v>
          </cell>
          <cell r="O92" t="str">
            <v>--</v>
          </cell>
          <cell r="P92" t="str">
            <v>--</v>
          </cell>
          <cell r="Q92" t="str">
            <v>--</v>
          </cell>
          <cell r="R92" t="str">
            <v>--</v>
          </cell>
        </row>
        <row r="93">
          <cell r="B93" t="str">
            <v>1014T</v>
          </cell>
          <cell r="C93" t="str">
            <v>156-59-2</v>
          </cell>
          <cell r="D93" t="str">
            <v>cis-1,2-Dichloroethene {cis-1,2-dichloroethylene}</v>
          </cell>
          <cell r="E93" t="str">
            <v>--</v>
          </cell>
          <cell r="F93" t="str">
            <v>--</v>
          </cell>
          <cell r="G93">
            <v>40</v>
          </cell>
          <cell r="H93">
            <v>40</v>
          </cell>
          <cell r="I93" t="str">
            <v>--</v>
          </cell>
          <cell r="J93" t="str">
            <v>--</v>
          </cell>
          <cell r="K93">
            <v>176</v>
          </cell>
          <cell r="L93">
            <v>180</v>
          </cell>
          <cell r="M93" t="str">
            <v>--</v>
          </cell>
          <cell r="N93" t="str">
            <v>--</v>
          </cell>
          <cell r="O93">
            <v>176</v>
          </cell>
          <cell r="P93">
            <v>180</v>
          </cell>
          <cell r="Q93" t="str">
            <v>--</v>
          </cell>
          <cell r="R93" t="str">
            <v>--</v>
          </cell>
        </row>
        <row r="94">
          <cell r="B94">
            <v>116</v>
          </cell>
          <cell r="C94" t="str">
            <v>156-60-5</v>
          </cell>
          <cell r="D94" t="str">
            <v>trans-1,2-Dichloroethene</v>
          </cell>
          <cell r="E94" t="str">
            <v>--</v>
          </cell>
          <cell r="F94" t="str">
            <v>--</v>
          </cell>
          <cell r="G94">
            <v>40</v>
          </cell>
          <cell r="H94">
            <v>40</v>
          </cell>
          <cell r="I94" t="str">
            <v>--</v>
          </cell>
          <cell r="J94" t="str">
            <v>--</v>
          </cell>
          <cell r="K94">
            <v>176</v>
          </cell>
          <cell r="L94">
            <v>180</v>
          </cell>
          <cell r="M94" t="str">
            <v>--</v>
          </cell>
          <cell r="N94" t="str">
            <v>--</v>
          </cell>
          <cell r="O94">
            <v>176</v>
          </cell>
          <cell r="P94">
            <v>180</v>
          </cell>
          <cell r="Q94">
            <v>12000</v>
          </cell>
          <cell r="R94">
            <v>12000</v>
          </cell>
        </row>
        <row r="95">
          <cell r="B95">
            <v>328</v>
          </cell>
          <cell r="C95" t="str">
            <v>75-09-2</v>
          </cell>
          <cell r="D95" t="str">
            <v>Dichloromethane {methylene chloride}</v>
          </cell>
          <cell r="E95">
            <v>58.82352941176471</v>
          </cell>
          <cell r="F95">
            <v>59</v>
          </cell>
          <cell r="G95">
            <v>600</v>
          </cell>
          <cell r="H95">
            <v>600</v>
          </cell>
          <cell r="I95">
            <v>619.04761904761904</v>
          </cell>
          <cell r="J95">
            <v>620</v>
          </cell>
          <cell r="K95">
            <v>2640</v>
          </cell>
          <cell r="L95">
            <v>2600</v>
          </cell>
          <cell r="M95">
            <v>1200</v>
          </cell>
          <cell r="N95">
            <v>1200</v>
          </cell>
          <cell r="O95">
            <v>2640</v>
          </cell>
          <cell r="P95">
            <v>2600</v>
          </cell>
          <cell r="Q95">
            <v>2100</v>
          </cell>
          <cell r="R95">
            <v>2100</v>
          </cell>
        </row>
        <row r="96">
          <cell r="B96">
            <v>195</v>
          </cell>
          <cell r="C96" t="str">
            <v>78-87-5</v>
          </cell>
          <cell r="D96" t="str">
            <v>1,2-Dichloropropane {propylene dichloride}</v>
          </cell>
          <cell r="E96">
            <v>0.27027027027027023</v>
          </cell>
          <cell r="F96">
            <v>0.27</v>
          </cell>
          <cell r="G96">
            <v>4</v>
          </cell>
          <cell r="H96">
            <v>4</v>
          </cell>
          <cell r="I96">
            <v>7.0270270270270263</v>
          </cell>
          <cell r="J96">
            <v>7</v>
          </cell>
          <cell r="K96">
            <v>17.600000000000001</v>
          </cell>
          <cell r="L96">
            <v>18</v>
          </cell>
          <cell r="M96">
            <v>3.243243243243243</v>
          </cell>
          <cell r="N96">
            <v>3.2</v>
          </cell>
          <cell r="O96">
            <v>17.600000000000001</v>
          </cell>
          <cell r="P96">
            <v>18</v>
          </cell>
          <cell r="Q96">
            <v>92</v>
          </cell>
          <cell r="R96">
            <v>92</v>
          </cell>
        </row>
        <row r="97">
          <cell r="B97">
            <v>196</v>
          </cell>
          <cell r="C97" t="str">
            <v>542-75-6</v>
          </cell>
          <cell r="D97" t="str">
            <v>1,3-Dichloropropene</v>
          </cell>
          <cell r="E97">
            <v>0.25</v>
          </cell>
          <cell r="F97">
            <v>0.25</v>
          </cell>
          <cell r="G97">
            <v>32</v>
          </cell>
          <cell r="H97">
            <v>32</v>
          </cell>
          <cell r="I97">
            <v>6.5</v>
          </cell>
          <cell r="J97">
            <v>6.5</v>
          </cell>
          <cell r="K97">
            <v>140.80000000000001</v>
          </cell>
          <cell r="L97">
            <v>140</v>
          </cell>
          <cell r="M97">
            <v>3</v>
          </cell>
          <cell r="N97">
            <v>3</v>
          </cell>
          <cell r="O97">
            <v>140.80000000000001</v>
          </cell>
          <cell r="P97">
            <v>140</v>
          </cell>
          <cell r="Q97">
            <v>50.4</v>
          </cell>
          <cell r="R97">
            <v>50</v>
          </cell>
        </row>
        <row r="98">
          <cell r="B98" t="str">
            <v>1035T</v>
          </cell>
          <cell r="C98" t="str">
            <v>78-88-6</v>
          </cell>
          <cell r="D98" t="str">
            <v>2,3-Dichloropropene</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v>9.1</v>
          </cell>
          <cell r="R98">
            <v>9.1</v>
          </cell>
        </row>
        <row r="99">
          <cell r="B99">
            <v>197</v>
          </cell>
          <cell r="C99" t="str">
            <v>62-73-7</v>
          </cell>
          <cell r="D99" t="str">
            <v>Dichlorvos (DDVP)</v>
          </cell>
          <cell r="E99" t="str">
            <v>--</v>
          </cell>
          <cell r="F99" t="str">
            <v>--</v>
          </cell>
          <cell r="G99">
            <v>0.54</v>
          </cell>
          <cell r="H99">
            <v>0.54</v>
          </cell>
          <cell r="I99" t="str">
            <v>--</v>
          </cell>
          <cell r="J99" t="str">
            <v>--</v>
          </cell>
          <cell r="K99">
            <v>2.3760000000000003</v>
          </cell>
          <cell r="L99">
            <v>2.4</v>
          </cell>
          <cell r="M99" t="str">
            <v>--</v>
          </cell>
          <cell r="N99" t="str">
            <v>--</v>
          </cell>
          <cell r="O99">
            <v>2.3760000000000003</v>
          </cell>
          <cell r="P99">
            <v>2.4</v>
          </cell>
          <cell r="Q99">
            <v>18</v>
          </cell>
          <cell r="R99">
            <v>18</v>
          </cell>
        </row>
        <row r="100">
          <cell r="B100" t="str">
            <v>1082T</v>
          </cell>
          <cell r="C100" t="str">
            <v>77-73-6</v>
          </cell>
          <cell r="D100" t="str">
            <v>Dicyclopentadiene</v>
          </cell>
          <cell r="E100" t="str">
            <v>--</v>
          </cell>
          <cell r="F100" t="str">
            <v>--</v>
          </cell>
          <cell r="G100">
            <v>0.3</v>
          </cell>
          <cell r="H100">
            <v>0.3</v>
          </cell>
          <cell r="I100" t="str">
            <v>--</v>
          </cell>
          <cell r="J100" t="str">
            <v>--</v>
          </cell>
          <cell r="K100">
            <v>1.32</v>
          </cell>
          <cell r="L100">
            <v>1.3</v>
          </cell>
          <cell r="M100" t="str">
            <v>--</v>
          </cell>
          <cell r="N100" t="str">
            <v>--</v>
          </cell>
          <cell r="O100">
            <v>1.32</v>
          </cell>
          <cell r="P100">
            <v>1.3</v>
          </cell>
          <cell r="Q100" t="str">
            <v>--</v>
          </cell>
          <cell r="R100" t="str">
            <v>--</v>
          </cell>
        </row>
        <row r="101">
          <cell r="B101">
            <v>199</v>
          </cell>
          <cell r="C101" t="str">
            <v>60-57-1</v>
          </cell>
          <cell r="D101" t="str">
            <v>Dieldrin</v>
          </cell>
          <cell r="E101">
            <v>2.1739130434782607E-4</v>
          </cell>
          <cell r="F101">
            <v>2.2000000000000001E-4</v>
          </cell>
          <cell r="G101" t="str">
            <v>--</v>
          </cell>
          <cell r="H101" t="str">
            <v>--</v>
          </cell>
          <cell r="I101">
            <v>5.6521739130434775E-3</v>
          </cell>
          <cell r="J101">
            <v>5.7000000000000002E-3</v>
          </cell>
          <cell r="K101" t="str">
            <v>--</v>
          </cell>
          <cell r="L101" t="str">
            <v>--</v>
          </cell>
          <cell r="M101">
            <v>2.6086956521739128E-3</v>
          </cell>
          <cell r="N101">
            <v>2.5999999999999999E-3</v>
          </cell>
          <cell r="O101" t="str">
            <v>--</v>
          </cell>
          <cell r="P101" t="str">
            <v>--</v>
          </cell>
          <cell r="Q101" t="str">
            <v>--</v>
          </cell>
          <cell r="R101" t="str">
            <v>--</v>
          </cell>
        </row>
        <row r="102">
          <cell r="B102">
            <v>200</v>
          </cell>
          <cell r="C102">
            <v>200</v>
          </cell>
          <cell r="D102" t="str">
            <v>Diesel particulate matter (DPM)</v>
          </cell>
          <cell r="E102">
            <v>1.9607843137254902E-3</v>
          </cell>
          <cell r="F102">
            <v>2E-3</v>
          </cell>
          <cell r="G102">
            <v>5</v>
          </cell>
          <cell r="H102">
            <v>5</v>
          </cell>
          <cell r="I102">
            <v>2.0634920634920634E-2</v>
          </cell>
          <cell r="J102">
            <v>2.1000000000000001E-2</v>
          </cell>
          <cell r="K102">
            <v>22</v>
          </cell>
          <cell r="L102">
            <v>22</v>
          </cell>
          <cell r="M102">
            <v>0.04</v>
          </cell>
          <cell r="N102">
            <v>0.04</v>
          </cell>
          <cell r="O102">
            <v>22</v>
          </cell>
          <cell r="P102">
            <v>22</v>
          </cell>
          <cell r="Q102" t="str">
            <v>--</v>
          </cell>
          <cell r="R102" t="str">
            <v>--</v>
          </cell>
        </row>
        <row r="103">
          <cell r="B103">
            <v>201</v>
          </cell>
          <cell r="C103" t="str">
            <v>111-42-2</v>
          </cell>
          <cell r="D103" t="str">
            <v>Diethanolamine</v>
          </cell>
          <cell r="E103" t="str">
            <v>--</v>
          </cell>
          <cell r="F103" t="str">
            <v>--</v>
          </cell>
          <cell r="G103">
            <v>0.2</v>
          </cell>
          <cell r="H103">
            <v>0.2</v>
          </cell>
          <cell r="I103" t="str">
            <v>--</v>
          </cell>
          <cell r="J103" t="str">
            <v>--</v>
          </cell>
          <cell r="K103">
            <v>0.88000000000000012</v>
          </cell>
          <cell r="L103">
            <v>0.88</v>
          </cell>
          <cell r="M103" t="str">
            <v>--</v>
          </cell>
          <cell r="N103" t="str">
            <v>--</v>
          </cell>
          <cell r="O103">
            <v>0.88000000000000012</v>
          </cell>
          <cell r="P103">
            <v>0.88</v>
          </cell>
          <cell r="Q103">
            <v>24</v>
          </cell>
          <cell r="R103">
            <v>24</v>
          </cell>
        </row>
        <row r="104">
          <cell r="B104">
            <v>522</v>
          </cell>
          <cell r="C104" t="str">
            <v>117-81-7</v>
          </cell>
          <cell r="D104" t="str">
            <v>bis(2-Ethylhexyl) phthalate (DEHP)</v>
          </cell>
          <cell r="E104">
            <v>0.37878787878787878</v>
          </cell>
          <cell r="F104">
            <v>0.38</v>
          </cell>
          <cell r="G104" t="str">
            <v>--</v>
          </cell>
          <cell r="H104" t="str">
            <v>--</v>
          </cell>
          <cell r="I104">
            <v>7.2222222222222223</v>
          </cell>
          <cell r="J104">
            <v>7.2</v>
          </cell>
          <cell r="K104" t="str">
            <v>--</v>
          </cell>
          <cell r="L104" t="str">
            <v>--</v>
          </cell>
          <cell r="M104">
            <v>4.545454545454545</v>
          </cell>
          <cell r="N104">
            <v>4.5</v>
          </cell>
          <cell r="O104" t="str">
            <v>--</v>
          </cell>
          <cell r="P104" t="str">
            <v>--</v>
          </cell>
          <cell r="Q104">
            <v>3.2</v>
          </cell>
          <cell r="R104">
            <v>3.2</v>
          </cell>
        </row>
        <row r="105">
          <cell r="B105">
            <v>244</v>
          </cell>
          <cell r="C105" t="str">
            <v>75-37-6</v>
          </cell>
          <cell r="D105" t="str">
            <v>1,1-Difluoroethane</v>
          </cell>
          <cell r="E105" t="str">
            <v>--</v>
          </cell>
          <cell r="F105" t="str">
            <v>--</v>
          </cell>
          <cell r="G105">
            <v>40000</v>
          </cell>
          <cell r="H105">
            <v>40000</v>
          </cell>
          <cell r="I105" t="str">
            <v>--</v>
          </cell>
          <cell r="J105" t="str">
            <v>--</v>
          </cell>
          <cell r="K105">
            <v>176000</v>
          </cell>
          <cell r="L105">
            <v>180000</v>
          </cell>
          <cell r="M105" t="str">
            <v>--</v>
          </cell>
          <cell r="N105" t="str">
            <v>--</v>
          </cell>
          <cell r="O105">
            <v>176000</v>
          </cell>
          <cell r="P105">
            <v>180000</v>
          </cell>
          <cell r="Q105" t="str">
            <v>--</v>
          </cell>
          <cell r="R105" t="str">
            <v>--</v>
          </cell>
        </row>
        <row r="106">
          <cell r="B106">
            <v>207</v>
          </cell>
          <cell r="C106" t="str">
            <v>60-11-7</v>
          </cell>
          <cell r="D106" t="str">
            <v>4-Dimethylaminoazobenzene</v>
          </cell>
          <cell r="E106">
            <v>7.6923076923076923E-4</v>
          </cell>
          <cell r="F106">
            <v>7.6999999999999996E-4</v>
          </cell>
          <cell r="G106" t="str">
            <v>--</v>
          </cell>
          <cell r="H106" t="str">
            <v>--</v>
          </cell>
          <cell r="I106">
            <v>0.02</v>
          </cell>
          <cell r="J106">
            <v>0.02</v>
          </cell>
          <cell r="K106" t="str">
            <v>--</v>
          </cell>
          <cell r="L106" t="str">
            <v>--</v>
          </cell>
          <cell r="M106">
            <v>9.2307692307692299E-3</v>
          </cell>
          <cell r="N106">
            <v>9.1999999999999998E-3</v>
          </cell>
          <cell r="O106" t="str">
            <v>--</v>
          </cell>
          <cell r="P106" t="str">
            <v>--</v>
          </cell>
          <cell r="Q106" t="str">
            <v>--</v>
          </cell>
          <cell r="R106" t="str">
            <v>--</v>
          </cell>
        </row>
        <row r="107">
          <cell r="B107">
            <v>211</v>
          </cell>
          <cell r="C107" t="str">
            <v>68-12-2</v>
          </cell>
          <cell r="D107" t="str">
            <v>Dimethyl formamide</v>
          </cell>
          <cell r="E107" t="str">
            <v>--</v>
          </cell>
          <cell r="F107" t="str">
            <v>--</v>
          </cell>
          <cell r="G107">
            <v>70</v>
          </cell>
          <cell r="H107">
            <v>70</v>
          </cell>
          <cell r="I107" t="str">
            <v>--</v>
          </cell>
          <cell r="J107" t="str">
            <v>--</v>
          </cell>
          <cell r="K107">
            <v>308</v>
          </cell>
          <cell r="L107">
            <v>310</v>
          </cell>
          <cell r="M107" t="str">
            <v>--</v>
          </cell>
          <cell r="N107" t="str">
            <v>--</v>
          </cell>
          <cell r="O107">
            <v>308</v>
          </cell>
          <cell r="P107">
            <v>310</v>
          </cell>
          <cell r="Q107" t="str">
            <v>--</v>
          </cell>
          <cell r="R107" t="str">
            <v>--</v>
          </cell>
        </row>
        <row r="108">
          <cell r="B108">
            <v>212</v>
          </cell>
          <cell r="C108" t="str">
            <v>57-14-7</v>
          </cell>
          <cell r="D108" t="str">
            <v>1,1-Dimethylhydrazine</v>
          </cell>
          <cell r="E108" t="str">
            <v>--</v>
          </cell>
          <cell r="F108" t="str">
            <v>--</v>
          </cell>
          <cell r="G108">
            <v>8.0000000000000002E-3</v>
          </cell>
          <cell r="H108">
            <v>8.0000000000000002E-3</v>
          </cell>
          <cell r="I108" t="str">
            <v>--</v>
          </cell>
          <cell r="J108" t="str">
            <v>--</v>
          </cell>
          <cell r="K108">
            <v>3.5200000000000002E-2</v>
          </cell>
          <cell r="L108">
            <v>3.5000000000000003E-2</v>
          </cell>
          <cell r="M108" t="str">
            <v>--</v>
          </cell>
          <cell r="N108" t="str">
            <v>--</v>
          </cell>
          <cell r="O108">
            <v>3.5200000000000002E-2</v>
          </cell>
          <cell r="P108">
            <v>3.5000000000000003E-2</v>
          </cell>
          <cell r="Q108">
            <v>0.68600000000000005</v>
          </cell>
          <cell r="R108">
            <v>0.69</v>
          </cell>
        </row>
        <row r="109">
          <cell r="B109">
            <v>218</v>
          </cell>
          <cell r="C109" t="str">
            <v>121-14-2</v>
          </cell>
          <cell r="D109" t="str">
            <v>2,4-Dinitrotoluene</v>
          </cell>
          <cell r="E109">
            <v>1.1235955056179775E-2</v>
          </cell>
          <cell r="F109">
            <v>1.0999999999999999E-2</v>
          </cell>
          <cell r="G109" t="str">
            <v>--</v>
          </cell>
          <cell r="H109" t="str">
            <v>--</v>
          </cell>
          <cell r="I109">
            <v>0.29213483146067415</v>
          </cell>
          <cell r="J109">
            <v>0.28999999999999998</v>
          </cell>
          <cell r="K109" t="str">
            <v>--</v>
          </cell>
          <cell r="L109" t="str">
            <v>--</v>
          </cell>
          <cell r="M109">
            <v>0.1348314606741573</v>
          </cell>
          <cell r="N109">
            <v>0.13</v>
          </cell>
          <cell r="O109" t="str">
            <v>--</v>
          </cell>
          <cell r="P109" t="str">
            <v>--</v>
          </cell>
          <cell r="Q109" t="str">
            <v>--</v>
          </cell>
          <cell r="R109" t="str">
            <v>--</v>
          </cell>
        </row>
        <row r="110">
          <cell r="B110">
            <v>220</v>
          </cell>
          <cell r="C110" t="str">
            <v>123-91-1</v>
          </cell>
          <cell r="D110" t="str">
            <v>1,4-Dioxane</v>
          </cell>
          <cell r="E110">
            <v>0.19999999999999998</v>
          </cell>
          <cell r="F110">
            <v>0.2</v>
          </cell>
          <cell r="G110">
            <v>30</v>
          </cell>
          <cell r="H110">
            <v>30</v>
          </cell>
          <cell r="I110">
            <v>5.1999999999999993</v>
          </cell>
          <cell r="J110">
            <v>5.2</v>
          </cell>
          <cell r="K110">
            <v>132</v>
          </cell>
          <cell r="L110">
            <v>130</v>
          </cell>
          <cell r="M110">
            <v>2.4</v>
          </cell>
          <cell r="N110">
            <v>2.4</v>
          </cell>
          <cell r="O110">
            <v>132</v>
          </cell>
          <cell r="P110">
            <v>130</v>
          </cell>
          <cell r="Q110">
            <v>7200</v>
          </cell>
          <cell r="R110">
            <v>7200</v>
          </cell>
        </row>
        <row r="111">
          <cell r="B111">
            <v>222</v>
          </cell>
          <cell r="C111" t="str">
            <v>122-66-7</v>
          </cell>
          <cell r="D111" t="str">
            <v>1,2-Diphenylhydrazine {hydrazobenzene}</v>
          </cell>
          <cell r="E111">
            <v>4.5454545454545452E-3</v>
          </cell>
          <cell r="F111">
            <v>4.4999999999999997E-3</v>
          </cell>
          <cell r="G111" t="str">
            <v>--</v>
          </cell>
          <cell r="H111" t="str">
            <v>--</v>
          </cell>
          <cell r="I111">
            <v>0.11818181818181818</v>
          </cell>
          <cell r="J111">
            <v>0.12</v>
          </cell>
          <cell r="K111" t="str">
            <v>--</v>
          </cell>
          <cell r="L111" t="str">
            <v>--</v>
          </cell>
          <cell r="M111">
            <v>5.4545454545454543E-2</v>
          </cell>
          <cell r="N111">
            <v>5.5E-2</v>
          </cell>
          <cell r="O111" t="str">
            <v>--</v>
          </cell>
          <cell r="P111" t="str">
            <v>--</v>
          </cell>
          <cell r="Q111" t="str">
            <v>--</v>
          </cell>
          <cell r="R111" t="str">
            <v>--</v>
          </cell>
        </row>
        <row r="112">
          <cell r="B112">
            <v>224</v>
          </cell>
          <cell r="C112" t="str">
            <v>298-04-4</v>
          </cell>
          <cell r="D112" t="str">
            <v>Disulfoton</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v>0.6</v>
          </cell>
          <cell r="R112">
            <v>0.6</v>
          </cell>
        </row>
        <row r="113">
          <cell r="B113">
            <v>225</v>
          </cell>
          <cell r="C113" t="str">
            <v>106-89-8</v>
          </cell>
          <cell r="D113" t="str">
            <v>Epichlorohydrin</v>
          </cell>
          <cell r="E113">
            <v>4.3478260869565216E-2</v>
          </cell>
          <cell r="F113">
            <v>4.2999999999999997E-2</v>
          </cell>
          <cell r="G113">
            <v>3</v>
          </cell>
          <cell r="H113">
            <v>3</v>
          </cell>
          <cell r="I113">
            <v>1.1304347826086956</v>
          </cell>
          <cell r="J113">
            <v>1.1000000000000001</v>
          </cell>
          <cell r="K113">
            <v>13.200000000000001</v>
          </cell>
          <cell r="L113">
            <v>13</v>
          </cell>
          <cell r="M113">
            <v>0.52173913043478259</v>
          </cell>
          <cell r="N113">
            <v>0.52</v>
          </cell>
          <cell r="O113">
            <v>13.200000000000001</v>
          </cell>
          <cell r="P113">
            <v>13</v>
          </cell>
          <cell r="Q113">
            <v>1300</v>
          </cell>
          <cell r="R113">
            <v>1300</v>
          </cell>
        </row>
        <row r="114">
          <cell r="B114">
            <v>226</v>
          </cell>
          <cell r="C114" t="str">
            <v>106-88-7</v>
          </cell>
          <cell r="D114" t="str">
            <v>1,2-Epoxybutane</v>
          </cell>
          <cell r="E114" t="str">
            <v>--</v>
          </cell>
          <cell r="F114" t="str">
            <v>--</v>
          </cell>
          <cell r="G114">
            <v>20</v>
          </cell>
          <cell r="H114">
            <v>20</v>
          </cell>
          <cell r="I114" t="str">
            <v>--</v>
          </cell>
          <cell r="J114" t="str">
            <v>--</v>
          </cell>
          <cell r="K114">
            <v>88</v>
          </cell>
          <cell r="L114">
            <v>88</v>
          </cell>
          <cell r="M114" t="str">
            <v>--</v>
          </cell>
          <cell r="N114" t="str">
            <v>--</v>
          </cell>
          <cell r="O114">
            <v>88</v>
          </cell>
          <cell r="P114">
            <v>88</v>
          </cell>
          <cell r="Q114" t="str">
            <v>--</v>
          </cell>
          <cell r="R114" t="str">
            <v>--</v>
          </cell>
        </row>
        <row r="115">
          <cell r="B115" t="str">
            <v>1015T</v>
          </cell>
          <cell r="C115" t="str">
            <v>141-78-6</v>
          </cell>
          <cell r="D115" t="str">
            <v>Ethyl acetate</v>
          </cell>
          <cell r="E115" t="str">
            <v>--</v>
          </cell>
          <cell r="F115" t="str">
            <v>--</v>
          </cell>
          <cell r="G115">
            <v>70</v>
          </cell>
          <cell r="H115">
            <v>70</v>
          </cell>
          <cell r="I115" t="str">
            <v>--</v>
          </cell>
          <cell r="J115" t="str">
            <v>--</v>
          </cell>
          <cell r="K115">
            <v>308</v>
          </cell>
          <cell r="L115">
            <v>310</v>
          </cell>
          <cell r="M115" t="str">
            <v>--</v>
          </cell>
          <cell r="N115" t="str">
            <v>--</v>
          </cell>
          <cell r="O115">
            <v>308</v>
          </cell>
          <cell r="P115">
            <v>310</v>
          </cell>
          <cell r="Q115" t="str">
            <v>--</v>
          </cell>
          <cell r="R115" t="str">
            <v>--</v>
          </cell>
        </row>
        <row r="116">
          <cell r="B116">
            <v>228</v>
          </cell>
          <cell r="C116" t="str">
            <v>140-88-5</v>
          </cell>
          <cell r="D116" t="str">
            <v>Ethyl acrylate</v>
          </cell>
          <cell r="E116" t="str">
            <v>--</v>
          </cell>
          <cell r="F116" t="str">
            <v>--</v>
          </cell>
          <cell r="G116">
            <v>8</v>
          </cell>
          <cell r="H116">
            <v>8</v>
          </cell>
          <cell r="I116" t="str">
            <v>--</v>
          </cell>
          <cell r="J116" t="str">
            <v>--</v>
          </cell>
          <cell r="K116">
            <v>35.200000000000003</v>
          </cell>
          <cell r="L116">
            <v>35</v>
          </cell>
          <cell r="M116" t="str">
            <v>--</v>
          </cell>
          <cell r="N116" t="str">
            <v>--</v>
          </cell>
          <cell r="O116">
            <v>35.200000000000003</v>
          </cell>
          <cell r="P116">
            <v>35</v>
          </cell>
          <cell r="Q116" t="str">
            <v>--</v>
          </cell>
          <cell r="R116" t="str">
            <v>--</v>
          </cell>
        </row>
        <row r="117">
          <cell r="B117">
            <v>229</v>
          </cell>
          <cell r="C117" t="str">
            <v>100-41-4</v>
          </cell>
          <cell r="D117" t="str">
            <v>Ethyl benzene</v>
          </cell>
          <cell r="E117">
            <v>0.39999999999999997</v>
          </cell>
          <cell r="F117">
            <v>0.4</v>
          </cell>
          <cell r="G117">
            <v>260</v>
          </cell>
          <cell r="H117">
            <v>260</v>
          </cell>
          <cell r="I117">
            <v>10.399999999999999</v>
          </cell>
          <cell r="J117">
            <v>10</v>
          </cell>
          <cell r="K117">
            <v>1144</v>
          </cell>
          <cell r="L117">
            <v>1100</v>
          </cell>
          <cell r="M117">
            <v>4.8</v>
          </cell>
          <cell r="N117">
            <v>4.8</v>
          </cell>
          <cell r="O117">
            <v>1144</v>
          </cell>
          <cell r="P117">
            <v>1100</v>
          </cell>
          <cell r="Q117">
            <v>22000</v>
          </cell>
          <cell r="R117">
            <v>22000</v>
          </cell>
        </row>
        <row r="118">
          <cell r="B118">
            <v>231</v>
          </cell>
          <cell r="C118" t="str">
            <v>74-85-1</v>
          </cell>
          <cell r="D118" t="str">
            <v>Ethylene</v>
          </cell>
          <cell r="E118" t="str">
            <v>--</v>
          </cell>
          <cell r="F118" t="str">
            <v>--</v>
          </cell>
          <cell r="G118">
            <v>6100</v>
          </cell>
          <cell r="H118">
            <v>6100</v>
          </cell>
          <cell r="I118" t="str">
            <v>--</v>
          </cell>
          <cell r="J118" t="str">
            <v>--</v>
          </cell>
          <cell r="K118">
            <v>26840.000000000004</v>
          </cell>
          <cell r="L118">
            <v>27000</v>
          </cell>
          <cell r="M118" t="str">
            <v>--</v>
          </cell>
          <cell r="N118" t="str">
            <v>--</v>
          </cell>
          <cell r="O118">
            <v>26840.000000000004</v>
          </cell>
          <cell r="P118">
            <v>27000</v>
          </cell>
          <cell r="Q118">
            <v>570000</v>
          </cell>
          <cell r="R118">
            <v>570000</v>
          </cell>
        </row>
        <row r="119">
          <cell r="B119">
            <v>232</v>
          </cell>
          <cell r="C119" t="str">
            <v>106-93-4</v>
          </cell>
          <cell r="D119" t="str">
            <v>Ethylene dibromide (EDB), {1,2-dibromoethane}</v>
          </cell>
          <cell r="E119">
            <v>1.6666666666666668E-3</v>
          </cell>
          <cell r="F119">
            <v>1.6999999999999999E-3</v>
          </cell>
          <cell r="G119">
            <v>9</v>
          </cell>
          <cell r="H119">
            <v>9</v>
          </cell>
          <cell r="I119">
            <v>4.3333333333333335E-2</v>
          </cell>
          <cell r="J119">
            <v>4.2999999999999997E-2</v>
          </cell>
          <cell r="K119">
            <v>39.6</v>
          </cell>
          <cell r="L119">
            <v>40</v>
          </cell>
          <cell r="M119">
            <v>0.02</v>
          </cell>
          <cell r="N119">
            <v>0.02</v>
          </cell>
          <cell r="O119">
            <v>39.6</v>
          </cell>
          <cell r="P119">
            <v>40</v>
          </cell>
          <cell r="Q119">
            <v>51</v>
          </cell>
          <cell r="R119">
            <v>51</v>
          </cell>
        </row>
        <row r="120">
          <cell r="B120">
            <v>233</v>
          </cell>
          <cell r="C120" t="str">
            <v>107-06-2</v>
          </cell>
          <cell r="D120" t="str">
            <v>Ethylene dichloride (EDC), {1,2-dichloroethane}</v>
          </cell>
          <cell r="E120">
            <v>3.8461538461538464E-2</v>
          </cell>
          <cell r="F120">
            <v>3.7999999999999999E-2</v>
          </cell>
          <cell r="G120">
            <v>7</v>
          </cell>
          <cell r="H120">
            <v>7</v>
          </cell>
          <cell r="I120">
            <v>1</v>
          </cell>
          <cell r="J120">
            <v>1</v>
          </cell>
          <cell r="K120">
            <v>30.800000000000004</v>
          </cell>
          <cell r="L120">
            <v>31</v>
          </cell>
          <cell r="M120">
            <v>0.46153846153846156</v>
          </cell>
          <cell r="N120">
            <v>0.46</v>
          </cell>
          <cell r="O120">
            <v>30.800000000000004</v>
          </cell>
          <cell r="P120">
            <v>31</v>
          </cell>
          <cell r="Q120">
            <v>400</v>
          </cell>
          <cell r="R120">
            <v>400</v>
          </cell>
        </row>
        <row r="121">
          <cell r="B121">
            <v>234</v>
          </cell>
          <cell r="C121" t="str">
            <v>107-21-1</v>
          </cell>
          <cell r="D121" t="str">
            <v>Ethylene glycol</v>
          </cell>
          <cell r="E121" t="str">
            <v>--</v>
          </cell>
          <cell r="F121" t="str">
            <v>--</v>
          </cell>
          <cell r="G121">
            <v>400</v>
          </cell>
          <cell r="H121">
            <v>400</v>
          </cell>
          <cell r="I121" t="str">
            <v>--</v>
          </cell>
          <cell r="J121" t="str">
            <v>--</v>
          </cell>
          <cell r="K121">
            <v>1760.0000000000002</v>
          </cell>
          <cell r="L121">
            <v>1800</v>
          </cell>
          <cell r="M121" t="str">
            <v>--</v>
          </cell>
          <cell r="N121" t="str">
            <v>--</v>
          </cell>
          <cell r="O121">
            <v>1760.0000000000002</v>
          </cell>
          <cell r="P121">
            <v>1800</v>
          </cell>
          <cell r="Q121">
            <v>2000</v>
          </cell>
          <cell r="R121">
            <v>2000</v>
          </cell>
        </row>
        <row r="122">
          <cell r="B122">
            <v>236</v>
          </cell>
          <cell r="C122" t="str">
            <v>75-21-8</v>
          </cell>
          <cell r="D122" t="str">
            <v>Ethylene oxide</v>
          </cell>
          <cell r="E122">
            <v>1.9607843137254901E-4</v>
          </cell>
          <cell r="F122">
            <v>2.0000000000000001E-4</v>
          </cell>
          <cell r="G122">
            <v>30</v>
          </cell>
          <cell r="H122">
            <v>30</v>
          </cell>
          <cell r="I122">
            <v>2.0634920634920633E-3</v>
          </cell>
          <cell r="J122">
            <v>2.0999999999999999E-3</v>
          </cell>
          <cell r="K122">
            <v>132</v>
          </cell>
          <cell r="L122">
            <v>130</v>
          </cell>
          <cell r="M122">
            <v>4.0000000000000001E-3</v>
          </cell>
          <cell r="N122">
            <v>4.0000000000000001E-3</v>
          </cell>
          <cell r="O122">
            <v>132</v>
          </cell>
          <cell r="P122">
            <v>130</v>
          </cell>
          <cell r="Q122">
            <v>720</v>
          </cell>
          <cell r="R122">
            <v>720</v>
          </cell>
        </row>
        <row r="123">
          <cell r="B123">
            <v>237</v>
          </cell>
          <cell r="C123" t="str">
            <v>96-45-7</v>
          </cell>
          <cell r="D123" t="str">
            <v>Ethylene thiourea</v>
          </cell>
          <cell r="E123">
            <v>7.6923076923076927E-2</v>
          </cell>
          <cell r="F123">
            <v>7.6999999999999999E-2</v>
          </cell>
          <cell r="G123" t="str">
            <v>--</v>
          </cell>
          <cell r="H123" t="str">
            <v>--</v>
          </cell>
          <cell r="I123">
            <v>2</v>
          </cell>
          <cell r="J123">
            <v>2</v>
          </cell>
          <cell r="K123" t="str">
            <v>--</v>
          </cell>
          <cell r="L123" t="str">
            <v>--</v>
          </cell>
          <cell r="M123">
            <v>0.92307692307692313</v>
          </cell>
          <cell r="N123">
            <v>0.92</v>
          </cell>
          <cell r="O123" t="str">
            <v>--</v>
          </cell>
          <cell r="P123" t="str">
            <v>--</v>
          </cell>
          <cell r="Q123" t="str">
            <v>--</v>
          </cell>
          <cell r="R123" t="str">
            <v>--</v>
          </cell>
        </row>
        <row r="124">
          <cell r="B124" t="str">
            <v>1063T</v>
          </cell>
          <cell r="C124" t="str">
            <v>637-92-3</v>
          </cell>
          <cell r="D124" t="str">
            <v>Ethyl t-butyl ether (ETBE)</v>
          </cell>
          <cell r="E124">
            <v>12.5</v>
          </cell>
          <cell r="F124">
            <v>13</v>
          </cell>
          <cell r="G124">
            <v>40000</v>
          </cell>
          <cell r="H124">
            <v>40000</v>
          </cell>
          <cell r="I124">
            <v>325</v>
          </cell>
          <cell r="J124">
            <v>330</v>
          </cell>
          <cell r="K124">
            <v>176000</v>
          </cell>
          <cell r="L124">
            <v>180000</v>
          </cell>
          <cell r="M124">
            <v>150</v>
          </cell>
          <cell r="N124">
            <v>150</v>
          </cell>
          <cell r="O124">
            <v>176000</v>
          </cell>
          <cell r="P124">
            <v>180000</v>
          </cell>
          <cell r="Q124" t="str">
            <v>--</v>
          </cell>
          <cell r="R124" t="str">
            <v>--</v>
          </cell>
        </row>
        <row r="125">
          <cell r="B125" t="str">
            <v>1016T</v>
          </cell>
          <cell r="C125" t="str">
            <v>97-63-2</v>
          </cell>
          <cell r="D125" t="str">
            <v>Ethyl methacrylate</v>
          </cell>
          <cell r="E125" t="str">
            <v>--</v>
          </cell>
          <cell r="F125" t="str">
            <v>--</v>
          </cell>
          <cell r="G125">
            <v>300</v>
          </cell>
          <cell r="H125">
            <v>300</v>
          </cell>
          <cell r="I125" t="str">
            <v>--</v>
          </cell>
          <cell r="J125" t="str">
            <v>--</v>
          </cell>
          <cell r="K125">
            <v>1320</v>
          </cell>
          <cell r="L125">
            <v>1300</v>
          </cell>
          <cell r="M125" t="str">
            <v>--</v>
          </cell>
          <cell r="N125" t="str">
            <v>--</v>
          </cell>
          <cell r="O125">
            <v>1320</v>
          </cell>
          <cell r="P125">
            <v>1300</v>
          </cell>
          <cell r="Q125" t="str">
            <v>--</v>
          </cell>
          <cell r="R125" t="str">
            <v>--</v>
          </cell>
        </row>
        <row r="126">
          <cell r="B126">
            <v>239</v>
          </cell>
          <cell r="C126">
            <v>239</v>
          </cell>
          <cell r="D126" t="str">
            <v>Fluoride and inorganic compounds</v>
          </cell>
          <cell r="E126" t="str">
            <v>--</v>
          </cell>
          <cell r="F126" t="str">
            <v>--</v>
          </cell>
          <cell r="G126">
            <v>1.0833333333333333</v>
          </cell>
          <cell r="H126">
            <v>1.1000000000000001</v>
          </cell>
          <cell r="I126" t="str">
            <v>--</v>
          </cell>
          <cell r="J126" t="str">
            <v>--</v>
          </cell>
          <cell r="K126">
            <v>1.5052631578947369</v>
          </cell>
          <cell r="L126">
            <v>1.5</v>
          </cell>
          <cell r="M126" t="str">
            <v>--</v>
          </cell>
          <cell r="N126" t="str">
            <v>--</v>
          </cell>
          <cell r="O126">
            <v>11.916666666666668</v>
          </cell>
          <cell r="P126">
            <v>12</v>
          </cell>
          <cell r="Q126">
            <v>16</v>
          </cell>
          <cell r="R126">
            <v>16</v>
          </cell>
        </row>
        <row r="127">
          <cell r="B127">
            <v>241</v>
          </cell>
          <cell r="C127" t="str">
            <v>7782-41-4</v>
          </cell>
          <cell r="D127" t="str">
            <v>Fluorine gas</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v>16</v>
          </cell>
          <cell r="R127">
            <v>16</v>
          </cell>
        </row>
        <row r="128">
          <cell r="B128">
            <v>250</v>
          </cell>
          <cell r="C128" t="str">
            <v>50-00-0</v>
          </cell>
          <cell r="D128" t="str">
            <v>Formaldehyde</v>
          </cell>
          <cell r="E128">
            <v>0.13513513513513511</v>
          </cell>
          <cell r="F128">
            <v>0.14000000000000001</v>
          </cell>
          <cell r="G128">
            <v>7</v>
          </cell>
          <cell r="H128">
            <v>7</v>
          </cell>
          <cell r="I128">
            <v>3.5135135135135132</v>
          </cell>
          <cell r="J128">
            <v>3.5</v>
          </cell>
          <cell r="K128">
            <v>30.800000000000004</v>
          </cell>
          <cell r="L128">
            <v>31</v>
          </cell>
          <cell r="M128">
            <v>1.6216216216216215</v>
          </cell>
          <cell r="N128">
            <v>1.6</v>
          </cell>
          <cell r="O128">
            <v>30.800000000000004</v>
          </cell>
          <cell r="P128">
            <v>31</v>
          </cell>
          <cell r="Q128">
            <v>49</v>
          </cell>
          <cell r="R128">
            <v>49</v>
          </cell>
        </row>
        <row r="129">
          <cell r="B129" t="str">
            <v>1017T</v>
          </cell>
          <cell r="C129" t="str">
            <v>64-18-6</v>
          </cell>
          <cell r="D129" t="str">
            <v>Formic Acid</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row>
        <row r="130">
          <cell r="B130">
            <v>247</v>
          </cell>
          <cell r="C130" t="str">
            <v>75-71-8</v>
          </cell>
          <cell r="D130" t="str">
            <v>Dichlorodifluoromethane {Freon 12}</v>
          </cell>
          <cell r="E130" t="str">
            <v>--</v>
          </cell>
          <cell r="F130" t="str">
            <v>--</v>
          </cell>
          <cell r="G130">
            <v>1179</v>
          </cell>
          <cell r="H130">
            <v>1200</v>
          </cell>
          <cell r="I130" t="str">
            <v>--</v>
          </cell>
          <cell r="J130" t="str">
            <v>--</v>
          </cell>
          <cell r="K130">
            <v>5187.6000000000004</v>
          </cell>
          <cell r="L130">
            <v>5200</v>
          </cell>
          <cell r="M130" t="str">
            <v>--</v>
          </cell>
          <cell r="N130" t="str">
            <v>--</v>
          </cell>
          <cell r="O130">
            <v>5187.6000000000004</v>
          </cell>
          <cell r="P130">
            <v>5200</v>
          </cell>
          <cell r="Q130" t="str">
            <v>--</v>
          </cell>
          <cell r="R130" t="str">
            <v>--</v>
          </cell>
        </row>
        <row r="131">
          <cell r="B131">
            <v>246</v>
          </cell>
          <cell r="C131" t="str">
            <v>75-45-6</v>
          </cell>
          <cell r="D131" t="str">
            <v>Chlorodifluoromethane {Freon 22}</v>
          </cell>
          <cell r="E131" t="str">
            <v>--</v>
          </cell>
          <cell r="F131" t="str">
            <v>--</v>
          </cell>
          <cell r="G131">
            <v>50000</v>
          </cell>
          <cell r="H131">
            <v>50000</v>
          </cell>
          <cell r="I131" t="str">
            <v>--</v>
          </cell>
          <cell r="J131" t="str">
            <v>--</v>
          </cell>
          <cell r="K131">
            <v>220000.00000000003</v>
          </cell>
          <cell r="L131">
            <v>220000</v>
          </cell>
          <cell r="M131" t="str">
            <v>--</v>
          </cell>
          <cell r="N131" t="str">
            <v>--</v>
          </cell>
          <cell r="O131">
            <v>220000.00000000003</v>
          </cell>
          <cell r="P131">
            <v>220000</v>
          </cell>
          <cell r="Q131" t="str">
            <v>--</v>
          </cell>
          <cell r="R131" t="str">
            <v>--</v>
          </cell>
        </row>
        <row r="132">
          <cell r="B132">
            <v>243</v>
          </cell>
          <cell r="C132" t="str">
            <v>76-13-1</v>
          </cell>
          <cell r="D132" t="str">
            <v>Trichlorotrifluoroethane {Freon 113}</v>
          </cell>
          <cell r="E132" t="str">
            <v>--</v>
          </cell>
          <cell r="F132" t="str">
            <v>--</v>
          </cell>
          <cell r="G132">
            <v>5000</v>
          </cell>
          <cell r="H132">
            <v>5000</v>
          </cell>
          <cell r="I132" t="str">
            <v>--</v>
          </cell>
          <cell r="J132" t="str">
            <v>--</v>
          </cell>
          <cell r="K132">
            <v>22000</v>
          </cell>
          <cell r="L132">
            <v>22000</v>
          </cell>
          <cell r="M132" t="str">
            <v>--</v>
          </cell>
          <cell r="N132" t="str">
            <v>--</v>
          </cell>
          <cell r="O132">
            <v>22000</v>
          </cell>
          <cell r="P132">
            <v>22000</v>
          </cell>
          <cell r="Q132" t="str">
            <v>--</v>
          </cell>
          <cell r="R132" t="str">
            <v>--</v>
          </cell>
        </row>
        <row r="133">
          <cell r="B133" t="str">
            <v>1036T</v>
          </cell>
          <cell r="C133" t="str">
            <v>68476-30-2</v>
          </cell>
          <cell r="D133" t="str">
            <v>Fuel oil no. 2 (evaporative) {diesel vapor}</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v>20</v>
          </cell>
          <cell r="R133">
            <v>20</v>
          </cell>
        </row>
        <row r="134">
          <cell r="B134">
            <v>254</v>
          </cell>
          <cell r="C134" t="str">
            <v>111-30-8</v>
          </cell>
          <cell r="D134" t="str">
            <v>Glutaraldehyde</v>
          </cell>
          <cell r="E134" t="str">
            <v>--</v>
          </cell>
          <cell r="F134" t="str">
            <v>--</v>
          </cell>
          <cell r="G134">
            <v>0.08</v>
          </cell>
          <cell r="H134">
            <v>0.08</v>
          </cell>
          <cell r="I134" t="str">
            <v>--</v>
          </cell>
          <cell r="J134" t="str">
            <v>--</v>
          </cell>
          <cell r="K134">
            <v>0.35200000000000004</v>
          </cell>
          <cell r="L134">
            <v>0.35</v>
          </cell>
          <cell r="M134" t="str">
            <v>--</v>
          </cell>
          <cell r="N134" t="str">
            <v>--</v>
          </cell>
          <cell r="O134">
            <v>0.35200000000000004</v>
          </cell>
          <cell r="P134">
            <v>0.35</v>
          </cell>
          <cell r="Q134">
            <v>4.0999999999999996</v>
          </cell>
          <cell r="R134">
            <v>4.0999999999999996</v>
          </cell>
        </row>
        <row r="135">
          <cell r="B135">
            <v>260</v>
          </cell>
          <cell r="C135" t="str">
            <v>112-34-5</v>
          </cell>
          <cell r="D135" t="str">
            <v>Diethylene glycol monobutyl ether</v>
          </cell>
          <cell r="E135" t="str">
            <v>--</v>
          </cell>
          <cell r="F135" t="str">
            <v>--</v>
          </cell>
          <cell r="G135">
            <v>0.1</v>
          </cell>
          <cell r="H135">
            <v>0.1</v>
          </cell>
          <cell r="I135" t="str">
            <v>--</v>
          </cell>
          <cell r="J135" t="str">
            <v>--</v>
          </cell>
          <cell r="K135">
            <v>0.44000000000000006</v>
          </cell>
          <cell r="L135">
            <v>0.44</v>
          </cell>
          <cell r="M135" t="str">
            <v>--</v>
          </cell>
          <cell r="N135" t="str">
            <v>--</v>
          </cell>
          <cell r="O135">
            <v>0.44000000000000006</v>
          </cell>
          <cell r="P135">
            <v>0.44</v>
          </cell>
          <cell r="Q135">
            <v>1.4</v>
          </cell>
          <cell r="R135">
            <v>1.4</v>
          </cell>
        </row>
        <row r="136">
          <cell r="B136">
            <v>261</v>
          </cell>
          <cell r="C136" t="str">
            <v>111-90-0</v>
          </cell>
          <cell r="D136" t="str">
            <v>Diethylene glycol monoethyl ether</v>
          </cell>
          <cell r="E136" t="str">
            <v>--</v>
          </cell>
          <cell r="F136" t="str">
            <v>--</v>
          </cell>
          <cell r="G136">
            <v>0.3</v>
          </cell>
          <cell r="H136">
            <v>0.3</v>
          </cell>
          <cell r="I136" t="str">
            <v>--</v>
          </cell>
          <cell r="J136" t="str">
            <v>--</v>
          </cell>
          <cell r="K136">
            <v>1.32</v>
          </cell>
          <cell r="L136">
            <v>1.3</v>
          </cell>
          <cell r="M136" t="str">
            <v>--</v>
          </cell>
          <cell r="N136" t="str">
            <v>--</v>
          </cell>
          <cell r="O136">
            <v>1.32</v>
          </cell>
          <cell r="P136">
            <v>1.3</v>
          </cell>
          <cell r="Q136">
            <v>4.2</v>
          </cell>
          <cell r="R136">
            <v>4.2</v>
          </cell>
        </row>
        <row r="137">
          <cell r="B137">
            <v>267</v>
          </cell>
          <cell r="C137" t="str">
            <v>111-76-2</v>
          </cell>
          <cell r="D137" t="str">
            <v>Ethylene glycol monobutyl ether {2-butoxyethanol}</v>
          </cell>
          <cell r="E137" t="str">
            <v>--</v>
          </cell>
          <cell r="F137" t="str">
            <v>--</v>
          </cell>
          <cell r="G137">
            <v>82</v>
          </cell>
          <cell r="H137">
            <v>82</v>
          </cell>
          <cell r="I137" t="str">
            <v>--</v>
          </cell>
          <cell r="J137" t="str">
            <v>--</v>
          </cell>
          <cell r="K137">
            <v>360.8</v>
          </cell>
          <cell r="L137">
            <v>360</v>
          </cell>
          <cell r="M137" t="str">
            <v>--</v>
          </cell>
          <cell r="N137" t="str">
            <v>--</v>
          </cell>
          <cell r="O137">
            <v>360.8</v>
          </cell>
          <cell r="P137">
            <v>360</v>
          </cell>
          <cell r="Q137">
            <v>29000</v>
          </cell>
          <cell r="R137">
            <v>29000</v>
          </cell>
        </row>
        <row r="138">
          <cell r="B138">
            <v>268</v>
          </cell>
          <cell r="C138" t="str">
            <v>110-80-5</v>
          </cell>
          <cell r="D138" t="str">
            <v>Ethylene glycol monoethyl ether</v>
          </cell>
          <cell r="E138" t="str">
            <v>--</v>
          </cell>
          <cell r="F138" t="str">
            <v>--</v>
          </cell>
          <cell r="G138">
            <v>70</v>
          </cell>
          <cell r="H138">
            <v>70</v>
          </cell>
          <cell r="I138" t="str">
            <v>--</v>
          </cell>
          <cell r="J138" t="str">
            <v>--</v>
          </cell>
          <cell r="K138">
            <v>308</v>
          </cell>
          <cell r="L138">
            <v>310</v>
          </cell>
          <cell r="M138" t="str">
            <v>--</v>
          </cell>
          <cell r="N138" t="str">
            <v>--</v>
          </cell>
          <cell r="O138">
            <v>308</v>
          </cell>
          <cell r="P138">
            <v>310</v>
          </cell>
          <cell r="Q138">
            <v>370</v>
          </cell>
          <cell r="R138">
            <v>370</v>
          </cell>
        </row>
        <row r="139">
          <cell r="B139">
            <v>269</v>
          </cell>
          <cell r="C139" t="str">
            <v>111-15-9</v>
          </cell>
          <cell r="D139" t="str">
            <v>Ethylene glycol monoethyl ether acetate</v>
          </cell>
          <cell r="E139" t="str">
            <v>--</v>
          </cell>
          <cell r="F139" t="str">
            <v>--</v>
          </cell>
          <cell r="G139">
            <v>60</v>
          </cell>
          <cell r="H139">
            <v>60</v>
          </cell>
          <cell r="I139" t="str">
            <v>--</v>
          </cell>
          <cell r="J139" t="str">
            <v>--</v>
          </cell>
          <cell r="K139">
            <v>264</v>
          </cell>
          <cell r="L139">
            <v>260</v>
          </cell>
          <cell r="M139" t="str">
            <v>--</v>
          </cell>
          <cell r="N139" t="str">
            <v>--</v>
          </cell>
          <cell r="O139">
            <v>264</v>
          </cell>
          <cell r="P139">
            <v>260</v>
          </cell>
          <cell r="Q139">
            <v>140</v>
          </cell>
          <cell r="R139">
            <v>140</v>
          </cell>
        </row>
        <row r="140">
          <cell r="B140">
            <v>270</v>
          </cell>
          <cell r="C140" t="str">
            <v>109-86-4</v>
          </cell>
          <cell r="D140" t="str">
            <v>Ethylene glycol monomethyl ether</v>
          </cell>
          <cell r="E140" t="str">
            <v>--</v>
          </cell>
          <cell r="F140" t="str">
            <v>--</v>
          </cell>
          <cell r="G140">
            <v>60</v>
          </cell>
          <cell r="H140">
            <v>60</v>
          </cell>
          <cell r="I140" t="str">
            <v>--</v>
          </cell>
          <cell r="J140" t="str">
            <v>--</v>
          </cell>
          <cell r="K140">
            <v>264</v>
          </cell>
          <cell r="L140">
            <v>260</v>
          </cell>
          <cell r="M140" t="str">
            <v>--</v>
          </cell>
          <cell r="N140" t="str">
            <v>--</v>
          </cell>
          <cell r="O140">
            <v>264</v>
          </cell>
          <cell r="P140">
            <v>260</v>
          </cell>
          <cell r="Q140">
            <v>93</v>
          </cell>
          <cell r="R140">
            <v>93</v>
          </cell>
        </row>
        <row r="141">
          <cell r="B141">
            <v>271</v>
          </cell>
          <cell r="C141" t="str">
            <v>110-49-6</v>
          </cell>
          <cell r="D141" t="str">
            <v>Ethylene glycol monomethyl ether acetate</v>
          </cell>
          <cell r="E141" t="str">
            <v>--</v>
          </cell>
          <cell r="F141" t="str">
            <v>--</v>
          </cell>
          <cell r="G141">
            <v>1.1299999999999999</v>
          </cell>
          <cell r="H141">
            <v>1.1000000000000001</v>
          </cell>
          <cell r="I141" t="str">
            <v>--</v>
          </cell>
          <cell r="J141" t="str">
            <v>--</v>
          </cell>
          <cell r="K141">
            <v>4.9719999999999995</v>
          </cell>
          <cell r="L141">
            <v>5</v>
          </cell>
          <cell r="M141" t="str">
            <v>--</v>
          </cell>
          <cell r="N141" t="str">
            <v>--</v>
          </cell>
          <cell r="O141">
            <v>4.9719999999999995</v>
          </cell>
          <cell r="P141">
            <v>5</v>
          </cell>
          <cell r="Q141">
            <v>15.82</v>
          </cell>
          <cell r="R141">
            <v>16</v>
          </cell>
        </row>
        <row r="142">
          <cell r="B142">
            <v>273</v>
          </cell>
          <cell r="C142" t="str">
            <v>107-98-2</v>
          </cell>
          <cell r="D142" t="str">
            <v>Propylene glycol monomethyl ether</v>
          </cell>
          <cell r="E142" t="str">
            <v>--</v>
          </cell>
          <cell r="F142" t="str">
            <v>--</v>
          </cell>
          <cell r="G142">
            <v>7000</v>
          </cell>
          <cell r="H142">
            <v>7000</v>
          </cell>
          <cell r="I142" t="str">
            <v>--</v>
          </cell>
          <cell r="J142" t="str">
            <v>--</v>
          </cell>
          <cell r="K142">
            <v>30800.000000000004</v>
          </cell>
          <cell r="L142">
            <v>31000</v>
          </cell>
          <cell r="M142" t="str">
            <v>--</v>
          </cell>
          <cell r="N142" t="str">
            <v>--</v>
          </cell>
          <cell r="O142">
            <v>30800.000000000004</v>
          </cell>
          <cell r="P142">
            <v>31000</v>
          </cell>
          <cell r="Q142" t="str">
            <v>--</v>
          </cell>
          <cell r="R142" t="str">
            <v>--</v>
          </cell>
        </row>
        <row r="143">
          <cell r="B143">
            <v>278</v>
          </cell>
          <cell r="C143" t="str">
            <v>76-44-8</v>
          </cell>
          <cell r="D143" t="str">
            <v>Heptachlor</v>
          </cell>
          <cell r="E143">
            <v>7.6923076923076923E-4</v>
          </cell>
          <cell r="F143">
            <v>7.6999999999999996E-4</v>
          </cell>
          <cell r="G143" t="str">
            <v>--</v>
          </cell>
          <cell r="H143" t="str">
            <v>--</v>
          </cell>
          <cell r="I143">
            <v>0.02</v>
          </cell>
          <cell r="J143">
            <v>0.02</v>
          </cell>
          <cell r="K143" t="str">
            <v>--</v>
          </cell>
          <cell r="L143" t="str">
            <v>--</v>
          </cell>
          <cell r="M143">
            <v>9.2307692307692299E-3</v>
          </cell>
          <cell r="N143">
            <v>9.1999999999999998E-3</v>
          </cell>
          <cell r="O143" t="str">
            <v>--</v>
          </cell>
          <cell r="P143" t="str">
            <v>--</v>
          </cell>
          <cell r="Q143" t="str">
            <v>--</v>
          </cell>
          <cell r="R143" t="str">
            <v>--</v>
          </cell>
        </row>
        <row r="144">
          <cell r="B144">
            <v>279</v>
          </cell>
          <cell r="C144" t="str">
            <v>1024-57-3</v>
          </cell>
          <cell r="D144" t="str">
            <v>Heptachlor epoxide</v>
          </cell>
          <cell r="E144">
            <v>3.8461538461538462E-4</v>
          </cell>
          <cell r="F144">
            <v>3.8000000000000002E-4</v>
          </cell>
          <cell r="G144" t="str">
            <v>--</v>
          </cell>
          <cell r="H144" t="str">
            <v>--</v>
          </cell>
          <cell r="I144">
            <v>0.01</v>
          </cell>
          <cell r="J144">
            <v>0.01</v>
          </cell>
          <cell r="K144" t="str">
            <v>--</v>
          </cell>
          <cell r="L144" t="str">
            <v>--</v>
          </cell>
          <cell r="M144">
            <v>4.6153846153846149E-3</v>
          </cell>
          <cell r="N144">
            <v>4.5999999999999999E-3</v>
          </cell>
          <cell r="O144" t="str">
            <v>--</v>
          </cell>
          <cell r="P144" t="str">
            <v>--</v>
          </cell>
          <cell r="Q144" t="str">
            <v>--</v>
          </cell>
          <cell r="R144" t="str">
            <v>--</v>
          </cell>
        </row>
        <row r="145">
          <cell r="B145" t="str">
            <v>1018T</v>
          </cell>
          <cell r="C145" t="str">
            <v>142-82-5</v>
          </cell>
          <cell r="D145" t="str">
            <v>Heptane</v>
          </cell>
          <cell r="E145" t="str">
            <v>--</v>
          </cell>
          <cell r="F145" t="str">
            <v>--</v>
          </cell>
          <cell r="G145">
            <v>400</v>
          </cell>
          <cell r="H145">
            <v>400</v>
          </cell>
          <cell r="I145" t="str">
            <v>--</v>
          </cell>
          <cell r="J145" t="str">
            <v>--</v>
          </cell>
          <cell r="K145">
            <v>1760.0000000000002</v>
          </cell>
          <cell r="L145">
            <v>1800</v>
          </cell>
          <cell r="M145" t="str">
            <v>--</v>
          </cell>
          <cell r="N145" t="str">
            <v>--</v>
          </cell>
          <cell r="O145">
            <v>1760.0000000000002</v>
          </cell>
          <cell r="P145">
            <v>1800</v>
          </cell>
          <cell r="Q145">
            <v>1397</v>
          </cell>
          <cell r="R145">
            <v>1400</v>
          </cell>
        </row>
        <row r="146">
          <cell r="B146">
            <v>280</v>
          </cell>
          <cell r="C146" t="str">
            <v>118-74-1</v>
          </cell>
          <cell r="D146" t="str">
            <v>Hexachlorobenzene</v>
          </cell>
          <cell r="E146">
            <v>1.9607843137254902E-3</v>
          </cell>
          <cell r="F146">
            <v>2E-3</v>
          </cell>
          <cell r="G146" t="str">
            <v>--</v>
          </cell>
          <cell r="H146" t="str">
            <v>--</v>
          </cell>
          <cell r="I146">
            <v>5.0980392156862744E-2</v>
          </cell>
          <cell r="J146">
            <v>5.0999999999999997E-2</v>
          </cell>
          <cell r="K146" t="str">
            <v>--</v>
          </cell>
          <cell r="L146" t="str">
            <v>--</v>
          </cell>
          <cell r="M146">
            <v>2.3529411764705882E-2</v>
          </cell>
          <cell r="N146">
            <v>2.4E-2</v>
          </cell>
          <cell r="O146" t="str">
            <v>--</v>
          </cell>
          <cell r="P146" t="str">
            <v>--</v>
          </cell>
          <cell r="Q146" t="str">
            <v>--</v>
          </cell>
          <cell r="R146" t="str">
            <v>--</v>
          </cell>
        </row>
        <row r="147">
          <cell r="B147">
            <v>281</v>
          </cell>
          <cell r="C147" t="str">
            <v>87-68-3</v>
          </cell>
          <cell r="D147" t="str">
            <v>Hexachlorobutadiene</v>
          </cell>
          <cell r="E147">
            <v>4.5454545454545456E-2</v>
          </cell>
          <cell r="F147">
            <v>4.4999999999999998E-2</v>
          </cell>
          <cell r="G147" t="str">
            <v>--</v>
          </cell>
          <cell r="H147" t="str">
            <v>--</v>
          </cell>
          <cell r="I147">
            <v>1.1818181818181819</v>
          </cell>
          <cell r="J147">
            <v>1.2</v>
          </cell>
          <cell r="K147" t="str">
            <v>--</v>
          </cell>
          <cell r="L147" t="str">
            <v>--</v>
          </cell>
          <cell r="M147">
            <v>0.54545454545454541</v>
          </cell>
          <cell r="N147">
            <v>0.55000000000000004</v>
          </cell>
          <cell r="O147" t="str">
            <v>--</v>
          </cell>
          <cell r="P147" t="str">
            <v>--</v>
          </cell>
          <cell r="Q147" t="str">
            <v>--</v>
          </cell>
          <cell r="R147" t="str">
            <v>--</v>
          </cell>
        </row>
        <row r="148">
          <cell r="B148">
            <v>282</v>
          </cell>
          <cell r="C148" t="str">
            <v>608-73-1</v>
          </cell>
          <cell r="D148" t="str">
            <v>Hexachlorocyclohexanes (mixture) including but not limited to:</v>
          </cell>
          <cell r="E148">
            <v>8.2644628099173541E-4</v>
          </cell>
          <cell r="F148">
            <v>8.3000000000000001E-4</v>
          </cell>
          <cell r="G148" t="str">
            <v>--</v>
          </cell>
          <cell r="H148" t="str">
            <v>--</v>
          </cell>
          <cell r="I148">
            <v>1.3131313131313129E-2</v>
          </cell>
          <cell r="J148">
            <v>1.2999999999999999E-2</v>
          </cell>
          <cell r="K148" t="str">
            <v>--</v>
          </cell>
          <cell r="L148" t="str">
            <v>--</v>
          </cell>
          <cell r="M148">
            <v>9.9173553719008253E-3</v>
          </cell>
          <cell r="N148">
            <v>9.9000000000000008E-3</v>
          </cell>
          <cell r="O148" t="str">
            <v>--</v>
          </cell>
          <cell r="P148" t="str">
            <v>--</v>
          </cell>
          <cell r="Q148" t="str">
            <v>--</v>
          </cell>
          <cell r="R148" t="str">
            <v>--</v>
          </cell>
        </row>
        <row r="149">
          <cell r="B149">
            <v>283</v>
          </cell>
          <cell r="C149" t="str">
            <v>319-84-6</v>
          </cell>
          <cell r="D149" t="str">
            <v>alpha-Hexachlorocyclohexane</v>
          </cell>
          <cell r="E149">
            <v>6.9930069930069919E-4</v>
          </cell>
          <cell r="F149">
            <v>6.9999999999999999E-4</v>
          </cell>
          <cell r="G149" t="str">
            <v>--</v>
          </cell>
          <cell r="H149" t="str">
            <v>--</v>
          </cell>
          <cell r="I149">
            <v>6.3882063882063867E-3</v>
          </cell>
          <cell r="J149">
            <v>6.4000000000000003E-3</v>
          </cell>
          <cell r="K149" t="str">
            <v>--</v>
          </cell>
          <cell r="L149" t="str">
            <v>--</v>
          </cell>
          <cell r="M149">
            <v>7.2727272727272719E-3</v>
          </cell>
          <cell r="N149">
            <v>7.3000000000000001E-3</v>
          </cell>
          <cell r="O149" t="str">
            <v>--</v>
          </cell>
          <cell r="P149" t="str">
            <v>--</v>
          </cell>
          <cell r="Q149" t="str">
            <v>--</v>
          </cell>
          <cell r="R149" t="str">
            <v>--</v>
          </cell>
        </row>
        <row r="150">
          <cell r="B150">
            <v>284</v>
          </cell>
          <cell r="C150" t="str">
            <v>319-85-7</v>
          </cell>
          <cell r="D150" t="str">
            <v>beta-Hexachlorocyclohexane</v>
          </cell>
          <cell r="E150">
            <v>8.2644628099173541E-4</v>
          </cell>
          <cell r="F150">
            <v>8.3000000000000001E-4</v>
          </cell>
          <cell r="G150" t="str">
            <v>--</v>
          </cell>
          <cell r="H150" t="str">
            <v>--</v>
          </cell>
          <cell r="I150">
            <v>1.3131313131313129E-2</v>
          </cell>
          <cell r="J150">
            <v>1.2999999999999999E-2</v>
          </cell>
          <cell r="K150" t="str">
            <v>--</v>
          </cell>
          <cell r="L150" t="str">
            <v>--</v>
          </cell>
          <cell r="M150">
            <v>9.9173553719008253E-3</v>
          </cell>
          <cell r="N150">
            <v>9.9000000000000008E-3</v>
          </cell>
          <cell r="O150" t="str">
            <v>--</v>
          </cell>
          <cell r="P150" t="str">
            <v>--</v>
          </cell>
          <cell r="Q150" t="str">
            <v>--</v>
          </cell>
          <cell r="R150" t="str">
            <v>--</v>
          </cell>
        </row>
        <row r="151">
          <cell r="B151">
            <v>285</v>
          </cell>
          <cell r="C151" t="str">
            <v>58-89-9</v>
          </cell>
          <cell r="D151" t="str">
            <v>gamma-Hexachlorocyclohexane {Lindane}</v>
          </cell>
          <cell r="E151">
            <v>2.6881720430107529E-3</v>
          </cell>
          <cell r="F151">
            <v>2.7000000000000001E-3</v>
          </cell>
          <cell r="G151" t="str">
            <v>--</v>
          </cell>
          <cell r="H151" t="str">
            <v>--</v>
          </cell>
          <cell r="I151">
            <v>3.106332138590203E-2</v>
          </cell>
          <cell r="J151">
            <v>3.1E-2</v>
          </cell>
          <cell r="K151" t="str">
            <v>--</v>
          </cell>
          <cell r="L151" t="str">
            <v>--</v>
          </cell>
          <cell r="M151">
            <v>2.9776674937965261E-2</v>
          </cell>
          <cell r="N151">
            <v>0.03</v>
          </cell>
          <cell r="O151" t="str">
            <v>--</v>
          </cell>
          <cell r="P151" t="str">
            <v>--</v>
          </cell>
          <cell r="Q151" t="str">
            <v>--</v>
          </cell>
          <cell r="R151" t="str">
            <v>--</v>
          </cell>
        </row>
        <row r="152">
          <cell r="B152">
            <v>286</v>
          </cell>
          <cell r="C152" t="str">
            <v>77-47-4</v>
          </cell>
          <cell r="D152" t="str">
            <v>Hexachlorocyclopentadiene</v>
          </cell>
          <cell r="E152" t="str">
            <v>--</v>
          </cell>
          <cell r="F152" t="str">
            <v>--</v>
          </cell>
          <cell r="G152">
            <v>0.2</v>
          </cell>
          <cell r="H152">
            <v>0.2</v>
          </cell>
          <cell r="I152" t="str">
            <v>--</v>
          </cell>
          <cell r="J152" t="str">
            <v>--</v>
          </cell>
          <cell r="K152">
            <v>0.88000000000000012</v>
          </cell>
          <cell r="L152">
            <v>0.88</v>
          </cell>
          <cell r="M152" t="str">
            <v>--</v>
          </cell>
          <cell r="N152" t="str">
            <v>--</v>
          </cell>
          <cell r="O152">
            <v>0.88000000000000012</v>
          </cell>
          <cell r="P152">
            <v>0.88</v>
          </cell>
          <cell r="Q152">
            <v>110</v>
          </cell>
          <cell r="R152">
            <v>110</v>
          </cell>
        </row>
        <row r="153">
          <cell r="B153">
            <v>287</v>
          </cell>
          <cell r="C153" t="str">
            <v>67-72-1</v>
          </cell>
          <cell r="D153" t="str">
            <v>Hexachloroethane</v>
          </cell>
          <cell r="E153">
            <v>9.0909090909090912E-2</v>
          </cell>
          <cell r="F153">
            <v>9.0999999999999998E-2</v>
          </cell>
          <cell r="G153">
            <v>30</v>
          </cell>
          <cell r="H153">
            <v>30</v>
          </cell>
          <cell r="I153">
            <v>2.3636363636363638</v>
          </cell>
          <cell r="J153">
            <v>2.4</v>
          </cell>
          <cell r="K153">
            <v>132</v>
          </cell>
          <cell r="L153">
            <v>130</v>
          </cell>
          <cell r="M153">
            <v>1.0909090909090908</v>
          </cell>
          <cell r="N153">
            <v>1.1000000000000001</v>
          </cell>
          <cell r="O153">
            <v>132</v>
          </cell>
          <cell r="P153">
            <v>130</v>
          </cell>
          <cell r="Q153">
            <v>58000</v>
          </cell>
          <cell r="R153">
            <v>58000</v>
          </cell>
        </row>
        <row r="154">
          <cell r="B154">
            <v>289</v>
          </cell>
          <cell r="C154" t="str">
            <v>110-54-3</v>
          </cell>
          <cell r="D154" t="str">
            <v>Hexane</v>
          </cell>
          <cell r="E154">
            <v>4.9999999999999991</v>
          </cell>
          <cell r="F154">
            <v>5</v>
          </cell>
          <cell r="G154">
            <v>700</v>
          </cell>
          <cell r="H154">
            <v>700</v>
          </cell>
          <cell r="I154">
            <v>129.99999999999997</v>
          </cell>
          <cell r="J154">
            <v>130</v>
          </cell>
          <cell r="K154">
            <v>3080.0000000000005</v>
          </cell>
          <cell r="L154">
            <v>3100</v>
          </cell>
          <cell r="M154">
            <v>59.999999999999986</v>
          </cell>
          <cell r="N154">
            <v>60</v>
          </cell>
          <cell r="O154">
            <v>3080.0000000000005</v>
          </cell>
          <cell r="P154">
            <v>3100</v>
          </cell>
          <cell r="Q154">
            <v>21000</v>
          </cell>
          <cell r="R154">
            <v>21000</v>
          </cell>
        </row>
        <row r="155">
          <cell r="B155">
            <v>290</v>
          </cell>
          <cell r="C155" t="str">
            <v>302-01-2</v>
          </cell>
          <cell r="D155" t="str">
            <v>Hydrazine</v>
          </cell>
          <cell r="E155">
            <v>2.0408163265306123E-4</v>
          </cell>
          <cell r="F155">
            <v>2.0000000000000001E-4</v>
          </cell>
          <cell r="G155">
            <v>0.03</v>
          </cell>
          <cell r="H155">
            <v>0.03</v>
          </cell>
          <cell r="I155">
            <v>5.3061224489795921E-3</v>
          </cell>
          <cell r="J155">
            <v>5.3E-3</v>
          </cell>
          <cell r="K155">
            <v>0.13200000000000001</v>
          </cell>
          <cell r="L155">
            <v>0.13</v>
          </cell>
          <cell r="M155">
            <v>2.4489795918367346E-3</v>
          </cell>
          <cell r="N155">
            <v>2.3999999999999998E-3</v>
          </cell>
          <cell r="O155">
            <v>0.13200000000000001</v>
          </cell>
          <cell r="P155">
            <v>0.13</v>
          </cell>
          <cell r="Q155">
            <v>5.2</v>
          </cell>
          <cell r="R155">
            <v>5.2</v>
          </cell>
        </row>
        <row r="156">
          <cell r="B156">
            <v>292</v>
          </cell>
          <cell r="C156" t="str">
            <v>7647-01-0</v>
          </cell>
          <cell r="D156" t="str">
            <v>Hydrogen chloride {hydrochloric acid}</v>
          </cell>
          <cell r="E156" t="str">
            <v>--</v>
          </cell>
          <cell r="F156" t="str">
            <v>--</v>
          </cell>
          <cell r="G156">
            <v>9</v>
          </cell>
          <cell r="H156">
            <v>9</v>
          </cell>
          <cell r="I156" t="str">
            <v>--</v>
          </cell>
          <cell r="J156" t="str">
            <v>--</v>
          </cell>
          <cell r="K156">
            <v>39.6</v>
          </cell>
          <cell r="L156">
            <v>40</v>
          </cell>
          <cell r="M156" t="str">
            <v>--</v>
          </cell>
          <cell r="N156" t="str">
            <v>--</v>
          </cell>
          <cell r="O156">
            <v>39.6</v>
          </cell>
          <cell r="P156">
            <v>40</v>
          </cell>
          <cell r="Q156">
            <v>87.5</v>
          </cell>
          <cell r="R156">
            <v>88</v>
          </cell>
        </row>
        <row r="157">
          <cell r="B157">
            <v>293</v>
          </cell>
          <cell r="C157" t="str">
            <v>7783-06-4</v>
          </cell>
          <cell r="D157" t="str">
            <v>Hydrogen sulfide</v>
          </cell>
          <cell r="E157" t="str">
            <v>--</v>
          </cell>
          <cell r="F157" t="str">
            <v>--</v>
          </cell>
          <cell r="G157">
            <v>2</v>
          </cell>
          <cell r="H157">
            <v>2</v>
          </cell>
          <cell r="I157" t="str">
            <v>--</v>
          </cell>
          <cell r="J157" t="str">
            <v>--</v>
          </cell>
          <cell r="K157">
            <v>8.8000000000000007</v>
          </cell>
          <cell r="L157">
            <v>8.8000000000000007</v>
          </cell>
          <cell r="M157" t="str">
            <v>--</v>
          </cell>
          <cell r="N157" t="str">
            <v>--</v>
          </cell>
          <cell r="O157">
            <v>8.8000000000000007</v>
          </cell>
          <cell r="P157">
            <v>8.8000000000000007</v>
          </cell>
          <cell r="Q157">
            <v>98</v>
          </cell>
          <cell r="R157">
            <v>98</v>
          </cell>
        </row>
        <row r="158">
          <cell r="B158" t="str">
            <v>1037T</v>
          </cell>
          <cell r="C158" t="str">
            <v>78-83-1</v>
          </cell>
          <cell r="D158" t="str">
            <v>Isobutanol {isobutyl alcohol}</v>
          </cell>
          <cell r="E158" t="str">
            <v>--</v>
          </cell>
          <cell r="F158" t="str">
            <v>--</v>
          </cell>
          <cell r="G158">
            <v>400</v>
          </cell>
          <cell r="H158">
            <v>400</v>
          </cell>
          <cell r="I158" t="str">
            <v>--</v>
          </cell>
          <cell r="J158" t="str">
            <v>--</v>
          </cell>
          <cell r="K158">
            <v>1760.0000000000002</v>
          </cell>
          <cell r="L158">
            <v>1800</v>
          </cell>
          <cell r="M158" t="str">
            <v>--</v>
          </cell>
          <cell r="N158" t="str">
            <v>--</v>
          </cell>
          <cell r="O158">
            <v>1760.0000000000002</v>
          </cell>
          <cell r="P158">
            <v>1800</v>
          </cell>
          <cell r="Q158" t="str">
            <v>--</v>
          </cell>
          <cell r="R158" t="str">
            <v>--</v>
          </cell>
        </row>
        <row r="159">
          <cell r="B159">
            <v>297</v>
          </cell>
          <cell r="C159" t="str">
            <v>822-06-0</v>
          </cell>
          <cell r="D159" t="str">
            <v>Hexamethylene-1,6-diisocyanate (HDI)</v>
          </cell>
          <cell r="E159" t="str">
            <v>--</v>
          </cell>
          <cell r="F159" t="str">
            <v>--</v>
          </cell>
          <cell r="G159">
            <v>0.03</v>
          </cell>
          <cell r="H159">
            <v>0.03</v>
          </cell>
          <cell r="I159" t="str">
            <v>--</v>
          </cell>
          <cell r="J159" t="str">
            <v>--</v>
          </cell>
          <cell r="K159">
            <v>0.13200000000000001</v>
          </cell>
          <cell r="L159">
            <v>0.13</v>
          </cell>
          <cell r="M159" t="str">
            <v>--</v>
          </cell>
          <cell r="N159" t="str">
            <v>--</v>
          </cell>
          <cell r="O159">
            <v>0.13200000000000001</v>
          </cell>
          <cell r="P159">
            <v>0.13</v>
          </cell>
          <cell r="Q159">
            <v>3.5000000000000003E-2</v>
          </cell>
          <cell r="R159">
            <v>3.5000000000000003E-2</v>
          </cell>
        </row>
        <row r="160">
          <cell r="B160">
            <v>298</v>
          </cell>
          <cell r="C160" t="str">
            <v>101-68-8</v>
          </cell>
          <cell r="D160" t="str">
            <v>Methylene diphenyl diisocyanate (MDI)</v>
          </cell>
          <cell r="E160" t="str">
            <v>--</v>
          </cell>
          <cell r="F160" t="str">
            <v>--</v>
          </cell>
          <cell r="G160">
            <v>0.08</v>
          </cell>
          <cell r="H160">
            <v>0.08</v>
          </cell>
          <cell r="I160" t="str">
            <v>--</v>
          </cell>
          <cell r="J160" t="str">
            <v>--</v>
          </cell>
          <cell r="K160">
            <v>0.35200000000000004</v>
          </cell>
          <cell r="L160">
            <v>0.35</v>
          </cell>
          <cell r="M160" t="str">
            <v>--</v>
          </cell>
          <cell r="N160" t="str">
            <v>--</v>
          </cell>
          <cell r="O160">
            <v>0.35200000000000004</v>
          </cell>
          <cell r="P160">
            <v>0.35</v>
          </cell>
          <cell r="Q160">
            <v>0.498</v>
          </cell>
          <cell r="R160">
            <v>0.5</v>
          </cell>
        </row>
        <row r="161">
          <cell r="B161">
            <v>299</v>
          </cell>
          <cell r="C161" t="str">
            <v>624-83-9</v>
          </cell>
          <cell r="D161" t="str">
            <v>Methyl isocyanate</v>
          </cell>
          <cell r="E161" t="str">
            <v>--</v>
          </cell>
          <cell r="F161" t="str">
            <v>--</v>
          </cell>
          <cell r="G161">
            <v>1</v>
          </cell>
          <cell r="H161">
            <v>1</v>
          </cell>
          <cell r="I161" t="str">
            <v>--</v>
          </cell>
          <cell r="J161" t="str">
            <v>--</v>
          </cell>
          <cell r="K161">
            <v>4.4000000000000004</v>
          </cell>
          <cell r="L161">
            <v>4.4000000000000004</v>
          </cell>
          <cell r="M161" t="str">
            <v>--</v>
          </cell>
          <cell r="N161" t="str">
            <v>--</v>
          </cell>
          <cell r="O161">
            <v>4.4000000000000004</v>
          </cell>
          <cell r="P161">
            <v>4.4000000000000004</v>
          </cell>
          <cell r="Q161" t="str">
            <v>--</v>
          </cell>
          <cell r="R161" t="str">
            <v>--</v>
          </cell>
        </row>
        <row r="162">
          <cell r="B162">
            <v>601</v>
          </cell>
          <cell r="C162" t="str">
            <v>26471-62-5</v>
          </cell>
          <cell r="D162" t="str">
            <v>Toluene diisocyanates (2,4- and 2,6-)</v>
          </cell>
          <cell r="E162">
            <v>9.0909090909090912E-2</v>
          </cell>
          <cell r="F162">
            <v>9.0999999999999998E-2</v>
          </cell>
          <cell r="G162">
            <v>2.1000000000000001E-2</v>
          </cell>
          <cell r="H162">
            <v>2.1000000000000001E-2</v>
          </cell>
          <cell r="I162">
            <v>2.3636363636363638</v>
          </cell>
          <cell r="J162">
            <v>2.4</v>
          </cell>
          <cell r="K162">
            <v>9.240000000000001E-2</v>
          </cell>
          <cell r="L162">
            <v>9.1999999999999998E-2</v>
          </cell>
          <cell r="M162">
            <v>1.0909090909090908</v>
          </cell>
          <cell r="N162">
            <v>1.1000000000000001</v>
          </cell>
          <cell r="O162">
            <v>9.240000000000001E-2</v>
          </cell>
          <cell r="P162">
            <v>9.1999999999999998E-2</v>
          </cell>
          <cell r="Q162">
            <v>7.0999999999999994E-2</v>
          </cell>
          <cell r="R162">
            <v>7.0999999999999994E-2</v>
          </cell>
        </row>
        <row r="163">
          <cell r="B163">
            <v>300</v>
          </cell>
          <cell r="C163" t="str">
            <v>78-59-1</v>
          </cell>
          <cell r="D163" t="str">
            <v>Isophorone</v>
          </cell>
          <cell r="E163" t="str">
            <v>--</v>
          </cell>
          <cell r="F163" t="str">
            <v>--</v>
          </cell>
          <cell r="G163">
            <v>2000</v>
          </cell>
          <cell r="H163">
            <v>2000</v>
          </cell>
          <cell r="I163" t="str">
            <v>--</v>
          </cell>
          <cell r="J163" t="str">
            <v>--</v>
          </cell>
          <cell r="K163">
            <v>8800</v>
          </cell>
          <cell r="L163">
            <v>8800</v>
          </cell>
          <cell r="M163" t="str">
            <v>--</v>
          </cell>
          <cell r="N163" t="str">
            <v>--</v>
          </cell>
          <cell r="O163">
            <v>8800</v>
          </cell>
          <cell r="P163">
            <v>8800</v>
          </cell>
          <cell r="Q163" t="str">
            <v>--</v>
          </cell>
          <cell r="R163" t="str">
            <v>--</v>
          </cell>
        </row>
        <row r="164">
          <cell r="B164">
            <v>301</v>
          </cell>
          <cell r="C164" t="str">
            <v>78-79-5</v>
          </cell>
          <cell r="D164" t="str">
            <v>Isoprene, except from vegetative emission sources</v>
          </cell>
          <cell r="E164">
            <v>0.18518518518518517</v>
          </cell>
          <cell r="F164">
            <v>0.19</v>
          </cell>
          <cell r="G164">
            <v>390</v>
          </cell>
          <cell r="H164">
            <v>390</v>
          </cell>
          <cell r="I164">
            <v>4.8148148148148149</v>
          </cell>
          <cell r="J164">
            <v>4.8</v>
          </cell>
          <cell r="K164">
            <v>1716.0000000000002</v>
          </cell>
          <cell r="L164">
            <v>1700</v>
          </cell>
          <cell r="M164">
            <v>2.2222222222222223</v>
          </cell>
          <cell r="N164">
            <v>2.2000000000000002</v>
          </cell>
          <cell r="O164">
            <v>1716.0000000000002</v>
          </cell>
          <cell r="P164">
            <v>1700</v>
          </cell>
          <cell r="Q164">
            <v>3900</v>
          </cell>
          <cell r="R164">
            <v>3900</v>
          </cell>
        </row>
        <row r="165">
          <cell r="B165">
            <v>302</v>
          </cell>
          <cell r="C165" t="str">
            <v>67-63-0</v>
          </cell>
          <cell r="D165" t="str">
            <v>Isopropyl alcohol</v>
          </cell>
          <cell r="E165" t="str">
            <v>--</v>
          </cell>
          <cell r="F165" t="str">
            <v>--</v>
          </cell>
          <cell r="G165">
            <v>200</v>
          </cell>
          <cell r="H165">
            <v>200</v>
          </cell>
          <cell r="I165" t="str">
            <v>--</v>
          </cell>
          <cell r="J165" t="str">
            <v>--</v>
          </cell>
          <cell r="K165">
            <v>880.00000000000011</v>
          </cell>
          <cell r="L165">
            <v>880</v>
          </cell>
          <cell r="M165" t="str">
            <v>--</v>
          </cell>
          <cell r="N165" t="str">
            <v>--</v>
          </cell>
          <cell r="O165">
            <v>880.00000000000011</v>
          </cell>
          <cell r="P165">
            <v>880</v>
          </cell>
          <cell r="Q165">
            <v>3200</v>
          </cell>
          <cell r="R165">
            <v>3200</v>
          </cell>
        </row>
        <row r="166">
          <cell r="B166">
            <v>157</v>
          </cell>
          <cell r="C166" t="str">
            <v>98-82-8</v>
          </cell>
          <cell r="D166" t="str">
            <v>Isopropylbenzene {cumene}</v>
          </cell>
          <cell r="E166" t="str">
            <v>--</v>
          </cell>
          <cell r="F166" t="str">
            <v>--</v>
          </cell>
          <cell r="G166">
            <v>400</v>
          </cell>
          <cell r="H166">
            <v>400</v>
          </cell>
          <cell r="I166" t="str">
            <v>--</v>
          </cell>
          <cell r="J166" t="str">
            <v>--</v>
          </cell>
          <cell r="K166">
            <v>1760.0000000000002</v>
          </cell>
          <cell r="L166">
            <v>1800</v>
          </cell>
          <cell r="M166" t="str">
            <v>--</v>
          </cell>
          <cell r="N166" t="str">
            <v>--</v>
          </cell>
          <cell r="O166">
            <v>1760.0000000000002</v>
          </cell>
          <cell r="P166">
            <v>1800</v>
          </cell>
          <cell r="Q166" t="str">
            <v>--</v>
          </cell>
          <cell r="R166" t="str">
            <v>--</v>
          </cell>
        </row>
        <row r="167">
          <cell r="B167" t="str">
            <v>1038T</v>
          </cell>
          <cell r="C167" t="str">
            <v>50815-00-4</v>
          </cell>
          <cell r="D167" t="str">
            <v>JP-4</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v>9000</v>
          </cell>
          <cell r="R167">
            <v>9000</v>
          </cell>
        </row>
        <row r="168">
          <cell r="B168" t="str">
            <v>1039T</v>
          </cell>
          <cell r="C168" t="str">
            <v>1039T</v>
          </cell>
          <cell r="D168" t="str">
            <v>JP-5</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v>2000</v>
          </cell>
          <cell r="R168">
            <v>2000</v>
          </cell>
        </row>
        <row r="169">
          <cell r="B169" t="str">
            <v>1040T</v>
          </cell>
          <cell r="C169" t="str">
            <v>1040T</v>
          </cell>
          <cell r="D169" t="str">
            <v>JP-7</v>
          </cell>
          <cell r="E169" t="str">
            <v>--</v>
          </cell>
          <cell r="F169" t="str">
            <v>--</v>
          </cell>
          <cell r="G169">
            <v>300</v>
          </cell>
          <cell r="H169">
            <v>300</v>
          </cell>
          <cell r="I169" t="str">
            <v>--</v>
          </cell>
          <cell r="J169" t="str">
            <v>--</v>
          </cell>
          <cell r="K169">
            <v>1320</v>
          </cell>
          <cell r="L169">
            <v>1300</v>
          </cell>
          <cell r="M169" t="str">
            <v>--</v>
          </cell>
          <cell r="N169" t="str">
            <v>--</v>
          </cell>
          <cell r="O169">
            <v>1320</v>
          </cell>
          <cell r="P169">
            <v>1300</v>
          </cell>
          <cell r="Q169" t="str">
            <v>--</v>
          </cell>
          <cell r="R169" t="str">
            <v>--</v>
          </cell>
        </row>
        <row r="170">
          <cell r="B170" t="str">
            <v>1041T</v>
          </cell>
          <cell r="C170" t="str">
            <v>1041T</v>
          </cell>
          <cell r="D170" t="str">
            <v>JP-8</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v>3000</v>
          </cell>
          <cell r="R170">
            <v>3000</v>
          </cell>
        </row>
        <row r="171">
          <cell r="B171" t="str">
            <v>1042T</v>
          </cell>
          <cell r="C171" t="str">
            <v>8008-20-6</v>
          </cell>
          <cell r="D171" t="str">
            <v>Kerosene</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v>10</v>
          </cell>
          <cell r="R171">
            <v>10</v>
          </cell>
        </row>
        <row r="172">
          <cell r="B172">
            <v>305</v>
          </cell>
          <cell r="C172" t="str">
            <v>7439-92-1</v>
          </cell>
          <cell r="D172" t="str">
            <v>Lead and compounds</v>
          </cell>
          <cell r="E172">
            <v>6.9444444444444436E-4</v>
          </cell>
          <cell r="F172">
            <v>6.8999999999999997E-4</v>
          </cell>
          <cell r="G172">
            <v>0.15</v>
          </cell>
          <cell r="H172">
            <v>0.15</v>
          </cell>
          <cell r="I172">
            <v>2.742616033755274E-3</v>
          </cell>
          <cell r="J172">
            <v>2.7000000000000001E-3</v>
          </cell>
          <cell r="K172">
            <v>0.66</v>
          </cell>
          <cell r="L172">
            <v>0.66</v>
          </cell>
          <cell r="M172">
            <v>6.6666666666666671E-3</v>
          </cell>
          <cell r="N172">
            <v>6.7000000000000002E-3</v>
          </cell>
          <cell r="O172">
            <v>0.66</v>
          </cell>
          <cell r="P172">
            <v>0.66</v>
          </cell>
          <cell r="Q172">
            <v>0.15</v>
          </cell>
          <cell r="R172">
            <v>0.15</v>
          </cell>
        </row>
        <row r="173">
          <cell r="B173" t="str">
            <v>1019T</v>
          </cell>
          <cell r="C173" t="str">
            <v>121-75-5</v>
          </cell>
          <cell r="D173" t="str">
            <v>Malathion</v>
          </cell>
          <cell r="E173" t="str">
            <v>--</v>
          </cell>
          <cell r="F173" t="str">
            <v>--</v>
          </cell>
          <cell r="G173" t="str">
            <v>--</v>
          </cell>
          <cell r="H173" t="str">
            <v>--</v>
          </cell>
          <cell r="I173" t="str">
            <v>--</v>
          </cell>
          <cell r="J173" t="str">
            <v>--</v>
          </cell>
          <cell r="K173" t="str">
            <v>--</v>
          </cell>
          <cell r="L173" t="str">
            <v>--</v>
          </cell>
          <cell r="M173" t="str">
            <v>--</v>
          </cell>
          <cell r="N173" t="str">
            <v>--</v>
          </cell>
          <cell r="O173" t="str">
            <v>--</v>
          </cell>
          <cell r="P173" t="str">
            <v>--</v>
          </cell>
          <cell r="Q173">
            <v>200</v>
          </cell>
          <cell r="R173">
            <v>200</v>
          </cell>
        </row>
        <row r="174">
          <cell r="B174">
            <v>311</v>
          </cell>
          <cell r="C174" t="str">
            <v>108-31-6</v>
          </cell>
          <cell r="D174" t="str">
            <v>Maleic anhydride</v>
          </cell>
          <cell r="E174" t="str">
            <v>--</v>
          </cell>
          <cell r="F174" t="str">
            <v>--</v>
          </cell>
          <cell r="G174">
            <v>0.7</v>
          </cell>
          <cell r="H174">
            <v>0.7</v>
          </cell>
          <cell r="I174" t="str">
            <v>--</v>
          </cell>
          <cell r="J174" t="str">
            <v>--</v>
          </cell>
          <cell r="K174">
            <v>3.08</v>
          </cell>
          <cell r="L174">
            <v>3.1</v>
          </cell>
          <cell r="M174" t="str">
            <v>--</v>
          </cell>
          <cell r="N174" t="str">
            <v>--</v>
          </cell>
          <cell r="O174">
            <v>3.08</v>
          </cell>
          <cell r="P174">
            <v>3.1</v>
          </cell>
          <cell r="Q174" t="str">
            <v>--</v>
          </cell>
          <cell r="R174" t="str">
            <v>--</v>
          </cell>
        </row>
        <row r="175">
          <cell r="B175">
            <v>312</v>
          </cell>
          <cell r="C175" t="str">
            <v>7439-96-5</v>
          </cell>
          <cell r="D175" t="str">
            <v>Manganese and compounds</v>
          </cell>
          <cell r="E175" t="str">
            <v>--</v>
          </cell>
          <cell r="F175" t="str">
            <v>--</v>
          </cell>
          <cell r="G175">
            <v>0.09</v>
          </cell>
          <cell r="H175">
            <v>0.09</v>
          </cell>
          <cell r="I175" t="str">
            <v>--</v>
          </cell>
          <cell r="J175" t="str">
            <v>--</v>
          </cell>
          <cell r="K175">
            <v>0.39600000000000002</v>
          </cell>
          <cell r="L175">
            <v>0.4</v>
          </cell>
          <cell r="M175" t="str">
            <v>--</v>
          </cell>
          <cell r="N175" t="str">
            <v>--</v>
          </cell>
          <cell r="O175">
            <v>0.39600000000000002</v>
          </cell>
          <cell r="P175">
            <v>0.4</v>
          </cell>
          <cell r="Q175">
            <v>1.25</v>
          </cell>
          <cell r="R175">
            <v>1.3</v>
          </cell>
        </row>
        <row r="176">
          <cell r="B176">
            <v>316</v>
          </cell>
          <cell r="C176" t="str">
            <v>7439-97-6</v>
          </cell>
          <cell r="D176" t="str">
            <v>Mercury and inorganic compounds</v>
          </cell>
          <cell r="E176" t="str">
            <v>--</v>
          </cell>
          <cell r="F176" t="str">
            <v>--</v>
          </cell>
          <cell r="G176">
            <v>8.1081081081081086E-3</v>
          </cell>
          <cell r="H176">
            <v>8.0999999999999996E-3</v>
          </cell>
          <cell r="I176" t="str">
            <v>--</v>
          </cell>
          <cell r="J176" t="str">
            <v>--</v>
          </cell>
          <cell r="K176">
            <v>1.2E-2</v>
          </cell>
          <cell r="L176">
            <v>1.2E-2</v>
          </cell>
          <cell r="M176" t="str">
            <v>--</v>
          </cell>
          <cell r="N176" t="str">
            <v>--</v>
          </cell>
          <cell r="O176">
            <v>0.10153846153846155</v>
          </cell>
          <cell r="P176">
            <v>0.1</v>
          </cell>
          <cell r="Q176">
            <v>0.6</v>
          </cell>
          <cell r="R176">
            <v>0.6</v>
          </cell>
        </row>
        <row r="177">
          <cell r="B177">
            <v>321</v>
          </cell>
          <cell r="C177" t="str">
            <v>67-56-1</v>
          </cell>
          <cell r="D177" t="str">
            <v>Methanol</v>
          </cell>
          <cell r="E177" t="str">
            <v>--</v>
          </cell>
          <cell r="F177" t="str">
            <v>--</v>
          </cell>
          <cell r="G177">
            <v>4000</v>
          </cell>
          <cell r="H177">
            <v>4000</v>
          </cell>
          <cell r="I177" t="str">
            <v>--</v>
          </cell>
          <cell r="J177" t="str">
            <v>--</v>
          </cell>
          <cell r="K177">
            <v>17600</v>
          </cell>
          <cell r="L177">
            <v>18000</v>
          </cell>
          <cell r="M177" t="str">
            <v>--</v>
          </cell>
          <cell r="N177" t="str">
            <v>--</v>
          </cell>
          <cell r="O177">
            <v>17600</v>
          </cell>
          <cell r="P177">
            <v>18000</v>
          </cell>
          <cell r="Q177">
            <v>28000</v>
          </cell>
          <cell r="R177">
            <v>28000</v>
          </cell>
        </row>
        <row r="178">
          <cell r="B178" t="str">
            <v>1020T</v>
          </cell>
          <cell r="C178" t="str">
            <v>96-33-3</v>
          </cell>
          <cell r="D178" t="str">
            <v>Methyl acrylate</v>
          </cell>
          <cell r="E178" t="str">
            <v>--</v>
          </cell>
          <cell r="F178" t="str">
            <v>--</v>
          </cell>
          <cell r="G178">
            <v>20</v>
          </cell>
          <cell r="H178">
            <v>20</v>
          </cell>
          <cell r="I178" t="str">
            <v>--</v>
          </cell>
          <cell r="J178" t="str">
            <v>--</v>
          </cell>
          <cell r="K178">
            <v>88</v>
          </cell>
          <cell r="L178">
            <v>88</v>
          </cell>
          <cell r="M178" t="str">
            <v>--</v>
          </cell>
          <cell r="N178" t="str">
            <v>--</v>
          </cell>
          <cell r="O178">
            <v>88</v>
          </cell>
          <cell r="P178">
            <v>88</v>
          </cell>
          <cell r="Q178" t="str">
            <v>--</v>
          </cell>
          <cell r="R178" t="str">
            <v>--</v>
          </cell>
        </row>
        <row r="179">
          <cell r="B179" t="str">
            <v>1021T</v>
          </cell>
          <cell r="C179" t="str">
            <v>126-98-7</v>
          </cell>
          <cell r="D179" t="str">
            <v>Methylacrylonitrile</v>
          </cell>
          <cell r="E179" t="str">
            <v>--</v>
          </cell>
          <cell r="F179" t="str">
            <v>--</v>
          </cell>
          <cell r="G179">
            <v>30</v>
          </cell>
          <cell r="H179">
            <v>30</v>
          </cell>
          <cell r="I179" t="str">
            <v>--</v>
          </cell>
          <cell r="J179" t="str">
            <v>--</v>
          </cell>
          <cell r="K179">
            <v>132</v>
          </cell>
          <cell r="L179">
            <v>130</v>
          </cell>
          <cell r="M179" t="str">
            <v>--</v>
          </cell>
          <cell r="N179" t="str">
            <v>--</v>
          </cell>
          <cell r="O179">
            <v>132</v>
          </cell>
          <cell r="P179">
            <v>130</v>
          </cell>
          <cell r="Q179" t="str">
            <v>--</v>
          </cell>
          <cell r="R179" t="str">
            <v>--</v>
          </cell>
        </row>
        <row r="180">
          <cell r="B180" t="str">
            <v>1084T</v>
          </cell>
          <cell r="C180" t="str">
            <v>110-43-0</v>
          </cell>
          <cell r="D180" t="str">
            <v>Methyl amyl ketone {2-heptanone}</v>
          </cell>
          <cell r="E180" t="str">
            <v>--</v>
          </cell>
          <cell r="F180" t="str">
            <v>--</v>
          </cell>
          <cell r="G180">
            <v>2800</v>
          </cell>
          <cell r="H180">
            <v>2800</v>
          </cell>
          <cell r="I180" t="str">
            <v>--</v>
          </cell>
          <cell r="J180" t="str">
            <v>--</v>
          </cell>
          <cell r="K180">
            <v>12320.000000000002</v>
          </cell>
          <cell r="L180">
            <v>12000</v>
          </cell>
          <cell r="M180" t="str">
            <v>--</v>
          </cell>
          <cell r="N180" t="str">
            <v>--</v>
          </cell>
          <cell r="O180">
            <v>12320.000000000002</v>
          </cell>
          <cell r="P180">
            <v>12000</v>
          </cell>
          <cell r="Q180">
            <v>15000</v>
          </cell>
          <cell r="R180">
            <v>15000</v>
          </cell>
        </row>
        <row r="181">
          <cell r="B181">
            <v>346</v>
          </cell>
          <cell r="C181" t="str">
            <v>1634-04-4</v>
          </cell>
          <cell r="D181" t="str">
            <v>Methyl tert-butyl ether</v>
          </cell>
          <cell r="E181">
            <v>3.8461538461538458</v>
          </cell>
          <cell r="F181">
            <v>3.8</v>
          </cell>
          <cell r="G181">
            <v>3600</v>
          </cell>
          <cell r="H181">
            <v>3600</v>
          </cell>
          <cell r="I181">
            <v>99.999999999999986</v>
          </cell>
          <cell r="J181">
            <v>100</v>
          </cell>
          <cell r="K181">
            <v>15840.000000000002</v>
          </cell>
          <cell r="L181">
            <v>16000</v>
          </cell>
          <cell r="M181">
            <v>46.153846153846146</v>
          </cell>
          <cell r="N181">
            <v>46</v>
          </cell>
          <cell r="O181">
            <v>15840.000000000002</v>
          </cell>
          <cell r="P181">
            <v>16000</v>
          </cell>
          <cell r="Q181">
            <v>7200</v>
          </cell>
          <cell r="R181">
            <v>7200</v>
          </cell>
        </row>
        <row r="182">
          <cell r="B182" t="str">
            <v>1022T</v>
          </cell>
          <cell r="C182" t="str">
            <v>591-78-6</v>
          </cell>
          <cell r="D182" t="str">
            <v>Methyl-n-butyl ketone {2-hexanone}</v>
          </cell>
          <cell r="E182" t="str">
            <v>--</v>
          </cell>
          <cell r="F182" t="str">
            <v>--</v>
          </cell>
          <cell r="G182">
            <v>30</v>
          </cell>
          <cell r="H182">
            <v>30</v>
          </cell>
          <cell r="I182" t="str">
            <v>--</v>
          </cell>
          <cell r="J182" t="str">
            <v>--</v>
          </cell>
          <cell r="K182">
            <v>132</v>
          </cell>
          <cell r="L182">
            <v>130</v>
          </cell>
          <cell r="M182" t="str">
            <v>--</v>
          </cell>
          <cell r="N182" t="str">
            <v>--</v>
          </cell>
          <cell r="O182">
            <v>132</v>
          </cell>
          <cell r="P182">
            <v>130</v>
          </cell>
          <cell r="Q182" t="str">
            <v>--</v>
          </cell>
          <cell r="R182" t="str">
            <v>--</v>
          </cell>
        </row>
        <row r="183">
          <cell r="B183" t="str">
            <v>1043T</v>
          </cell>
          <cell r="C183" t="str">
            <v>108-87-2</v>
          </cell>
          <cell r="D183" t="str">
            <v>Methylcyclohexane</v>
          </cell>
          <cell r="E183" t="str">
            <v>--</v>
          </cell>
          <cell r="F183" t="str">
            <v>--</v>
          </cell>
          <cell r="G183">
            <v>100</v>
          </cell>
          <cell r="H183">
            <v>100</v>
          </cell>
          <cell r="I183" t="str">
            <v>--</v>
          </cell>
          <cell r="J183" t="str">
            <v>--</v>
          </cell>
          <cell r="K183">
            <v>440.00000000000006</v>
          </cell>
          <cell r="L183">
            <v>440</v>
          </cell>
          <cell r="M183" t="str">
            <v>--</v>
          </cell>
          <cell r="N183" t="str">
            <v>--</v>
          </cell>
          <cell r="O183">
            <v>440.00000000000006</v>
          </cell>
          <cell r="P183">
            <v>440</v>
          </cell>
          <cell r="Q183" t="str">
            <v>--</v>
          </cell>
          <cell r="R183" t="str">
            <v>--</v>
          </cell>
        </row>
        <row r="184">
          <cell r="B184">
            <v>327</v>
          </cell>
          <cell r="C184" t="str">
            <v>101-14-4</v>
          </cell>
          <cell r="D184" t="str">
            <v>4,4'-Methylene bis(2-chloroaniline) (MOCA)</v>
          </cell>
          <cell r="E184">
            <v>2.3255813953488372E-3</v>
          </cell>
          <cell r="F184">
            <v>2.3E-3</v>
          </cell>
          <cell r="G184" t="str">
            <v>--</v>
          </cell>
          <cell r="H184" t="str">
            <v>--</v>
          </cell>
          <cell r="I184">
            <v>6.0465116279069767E-2</v>
          </cell>
          <cell r="J184">
            <v>0.06</v>
          </cell>
          <cell r="K184" t="str">
            <v>--</v>
          </cell>
          <cell r="L184" t="str">
            <v>--</v>
          </cell>
          <cell r="M184">
            <v>2.7906976744186046E-2</v>
          </cell>
          <cell r="N184">
            <v>2.8000000000000001E-2</v>
          </cell>
          <cell r="O184" t="str">
            <v>--</v>
          </cell>
          <cell r="P184" t="str">
            <v>--</v>
          </cell>
          <cell r="Q184" t="str">
            <v>--</v>
          </cell>
          <cell r="R184" t="str">
            <v>--</v>
          </cell>
        </row>
        <row r="185">
          <cell r="B185">
            <v>329</v>
          </cell>
          <cell r="C185" t="str">
            <v>101-77-9</v>
          </cell>
          <cell r="D185" t="str">
            <v>4,4'-Methylenedianiline (and its dichloride)</v>
          </cell>
          <cell r="E185">
            <v>1.0869565217391304E-3</v>
          </cell>
          <cell r="F185">
            <v>1.1000000000000001E-3</v>
          </cell>
          <cell r="G185">
            <v>20</v>
          </cell>
          <cell r="H185">
            <v>20</v>
          </cell>
          <cell r="I185">
            <v>5.1383399209486164E-3</v>
          </cell>
          <cell r="J185">
            <v>5.1000000000000004E-3</v>
          </cell>
          <cell r="K185">
            <v>88</v>
          </cell>
          <cell r="L185">
            <v>88</v>
          </cell>
          <cell r="M185">
            <v>8.4151472650771386E-3</v>
          </cell>
          <cell r="N185">
            <v>8.3999999999999995E-3</v>
          </cell>
          <cell r="O185">
            <v>88</v>
          </cell>
          <cell r="P185">
            <v>88</v>
          </cell>
          <cell r="Q185" t="str">
            <v>--</v>
          </cell>
          <cell r="R185" t="str">
            <v>--</v>
          </cell>
        </row>
        <row r="186">
          <cell r="B186">
            <v>334</v>
          </cell>
          <cell r="C186" t="str">
            <v>60-34-4</v>
          </cell>
          <cell r="D186" t="str">
            <v>Methyl hydrazine</v>
          </cell>
          <cell r="E186">
            <v>1E-3</v>
          </cell>
          <cell r="F186">
            <v>1E-3</v>
          </cell>
          <cell r="G186">
            <v>0.02</v>
          </cell>
          <cell r="H186">
            <v>0.02</v>
          </cell>
          <cell r="I186">
            <v>2.6000000000000002E-2</v>
          </cell>
          <cell r="J186">
            <v>2.5999999999999999E-2</v>
          </cell>
          <cell r="K186">
            <v>8.8000000000000009E-2</v>
          </cell>
          <cell r="L186">
            <v>8.7999999999999995E-2</v>
          </cell>
          <cell r="M186">
            <v>1.2E-2</v>
          </cell>
          <cell r="N186">
            <v>1.2E-2</v>
          </cell>
          <cell r="O186">
            <v>8.8000000000000009E-2</v>
          </cell>
          <cell r="P186">
            <v>8.7999999999999995E-2</v>
          </cell>
          <cell r="Q186" t="str">
            <v>--</v>
          </cell>
          <cell r="R186" t="str">
            <v>--</v>
          </cell>
        </row>
        <row r="187">
          <cell r="B187">
            <v>337</v>
          </cell>
          <cell r="C187" t="str">
            <v>108-10-1</v>
          </cell>
          <cell r="D187" t="str">
            <v>Methyl isobutyl ketone (MIBK), {hexone}</v>
          </cell>
          <cell r="E187" t="str">
            <v>--</v>
          </cell>
          <cell r="F187" t="str">
            <v>--</v>
          </cell>
          <cell r="G187">
            <v>3000</v>
          </cell>
          <cell r="H187">
            <v>3000</v>
          </cell>
          <cell r="I187" t="str">
            <v>--</v>
          </cell>
          <cell r="J187" t="str">
            <v>--</v>
          </cell>
          <cell r="K187">
            <v>13200.000000000002</v>
          </cell>
          <cell r="L187">
            <v>13000</v>
          </cell>
          <cell r="M187" t="str">
            <v>--</v>
          </cell>
          <cell r="N187" t="str">
            <v>--</v>
          </cell>
          <cell r="O187">
            <v>13200.000000000002</v>
          </cell>
          <cell r="P187">
            <v>13000</v>
          </cell>
          <cell r="Q187" t="str">
            <v>--</v>
          </cell>
          <cell r="R187" t="str">
            <v>--</v>
          </cell>
        </row>
        <row r="188">
          <cell r="B188">
            <v>338</v>
          </cell>
          <cell r="C188" t="str">
            <v>75-86-5</v>
          </cell>
          <cell r="D188" t="str">
            <v>2-Methyllactonitrile {acetone cyanohydrin}</v>
          </cell>
          <cell r="E188" t="str">
            <v>--</v>
          </cell>
          <cell r="F188" t="str">
            <v>--</v>
          </cell>
          <cell r="G188">
            <v>2</v>
          </cell>
          <cell r="H188">
            <v>2</v>
          </cell>
          <cell r="I188" t="str">
            <v>--</v>
          </cell>
          <cell r="J188" t="str">
            <v>--</v>
          </cell>
          <cell r="K188">
            <v>8.8000000000000007</v>
          </cell>
          <cell r="L188">
            <v>8.8000000000000007</v>
          </cell>
          <cell r="M188" t="str">
            <v>--</v>
          </cell>
          <cell r="N188" t="str">
            <v>--</v>
          </cell>
          <cell r="O188">
            <v>8.8000000000000007</v>
          </cell>
          <cell r="P188">
            <v>8.8000000000000007</v>
          </cell>
          <cell r="Q188" t="str">
            <v>--</v>
          </cell>
          <cell r="R188" t="str">
            <v>--</v>
          </cell>
        </row>
        <row r="189">
          <cell r="B189">
            <v>339</v>
          </cell>
          <cell r="C189" t="str">
            <v>80-62-6</v>
          </cell>
          <cell r="D189" t="str">
            <v>Methyl methacrylate</v>
          </cell>
          <cell r="E189" t="str">
            <v>--</v>
          </cell>
          <cell r="F189" t="str">
            <v>--</v>
          </cell>
          <cell r="G189">
            <v>700</v>
          </cell>
          <cell r="H189">
            <v>700</v>
          </cell>
          <cell r="I189" t="str">
            <v>--</v>
          </cell>
          <cell r="J189" t="str">
            <v>--</v>
          </cell>
          <cell r="K189">
            <v>3080.0000000000005</v>
          </cell>
          <cell r="L189">
            <v>3100</v>
          </cell>
          <cell r="M189" t="str">
            <v>--</v>
          </cell>
          <cell r="N189" t="str">
            <v>--</v>
          </cell>
          <cell r="O189">
            <v>3080.0000000000005</v>
          </cell>
          <cell r="P189">
            <v>3100</v>
          </cell>
          <cell r="Q189" t="str">
            <v>--</v>
          </cell>
          <cell r="R189" t="str">
            <v>--</v>
          </cell>
        </row>
        <row r="190">
          <cell r="B190">
            <v>348</v>
          </cell>
          <cell r="C190" t="str">
            <v>90-94-8</v>
          </cell>
          <cell r="D190" t="str">
            <v>Michler's ketone</v>
          </cell>
          <cell r="E190">
            <v>4.0000000000000001E-3</v>
          </cell>
          <cell r="F190">
            <v>4.0000000000000001E-3</v>
          </cell>
          <cell r="G190" t="str">
            <v>--</v>
          </cell>
          <cell r="H190" t="str">
            <v>--</v>
          </cell>
          <cell r="I190">
            <v>0.10400000000000001</v>
          </cell>
          <cell r="J190">
            <v>0.1</v>
          </cell>
          <cell r="K190" t="str">
            <v>--</v>
          </cell>
          <cell r="L190" t="str">
            <v>--</v>
          </cell>
          <cell r="M190">
            <v>4.8000000000000001E-2</v>
          </cell>
          <cell r="N190">
            <v>4.8000000000000001E-2</v>
          </cell>
          <cell r="O190" t="str">
            <v>--</v>
          </cell>
          <cell r="P190" t="str">
            <v>--</v>
          </cell>
          <cell r="Q190" t="str">
            <v>--</v>
          </cell>
          <cell r="R190" t="str">
            <v>--</v>
          </cell>
        </row>
        <row r="191">
          <cell r="B191">
            <v>572</v>
          </cell>
          <cell r="C191">
            <v>572</v>
          </cell>
          <cell r="D191" t="str">
            <v>Refractory ceramic fibers</v>
          </cell>
          <cell r="E191" t="str">
            <v>--</v>
          </cell>
          <cell r="F191" t="str">
            <v>--</v>
          </cell>
          <cell r="G191">
            <v>0.03</v>
          </cell>
          <cell r="H191">
            <v>0.03</v>
          </cell>
          <cell r="I191" t="str">
            <v>--</v>
          </cell>
          <cell r="J191" t="str">
            <v>--</v>
          </cell>
          <cell r="K191">
            <v>0.13200000000000001</v>
          </cell>
          <cell r="L191">
            <v>0.13</v>
          </cell>
          <cell r="M191" t="str">
            <v>--</v>
          </cell>
          <cell r="N191" t="str">
            <v>--</v>
          </cell>
          <cell r="O191">
            <v>0.13200000000000001</v>
          </cell>
          <cell r="P191">
            <v>0.13</v>
          </cell>
          <cell r="Q191" t="str">
            <v>--</v>
          </cell>
          <cell r="R191" t="str">
            <v>--</v>
          </cell>
        </row>
        <row r="192">
          <cell r="B192">
            <v>359</v>
          </cell>
          <cell r="C192" t="str">
            <v>2385-85-5</v>
          </cell>
          <cell r="D192" t="str">
            <v>Mirex</v>
          </cell>
          <cell r="E192">
            <v>1.9607843137254898E-4</v>
          </cell>
          <cell r="F192">
            <v>2.0000000000000001E-4</v>
          </cell>
          <cell r="G192" t="str">
            <v>--</v>
          </cell>
          <cell r="H192" t="str">
            <v>--</v>
          </cell>
          <cell r="I192">
            <v>5.0980392156862739E-3</v>
          </cell>
          <cell r="J192">
            <v>5.1000000000000004E-3</v>
          </cell>
          <cell r="K192" t="str">
            <v>--</v>
          </cell>
          <cell r="L192" t="str">
            <v>--</v>
          </cell>
          <cell r="M192">
            <v>2.352941176470588E-3</v>
          </cell>
          <cell r="N192">
            <v>2.3999999999999998E-3</v>
          </cell>
          <cell r="O192" t="str">
            <v>--</v>
          </cell>
          <cell r="P192" t="str">
            <v>--</v>
          </cell>
          <cell r="Q192" t="str">
            <v>--</v>
          </cell>
          <cell r="R192" t="str">
            <v>--</v>
          </cell>
        </row>
        <row r="193">
          <cell r="B193">
            <v>365</v>
          </cell>
          <cell r="C193" t="str">
            <v>7440-02-0</v>
          </cell>
          <cell r="D193" t="str">
            <v>Nickel and compounds</v>
          </cell>
          <cell r="E193">
            <v>3.8461538461538464E-3</v>
          </cell>
          <cell r="F193">
            <v>3.8E-3</v>
          </cell>
          <cell r="G193">
            <v>1.4E-2</v>
          </cell>
          <cell r="H193">
            <v>1.4E-2</v>
          </cell>
          <cell r="I193">
            <v>0.1</v>
          </cell>
          <cell r="J193">
            <v>0.1</v>
          </cell>
          <cell r="K193">
            <v>6.1600000000000009E-2</v>
          </cell>
          <cell r="L193">
            <v>6.2E-2</v>
          </cell>
          <cell r="M193">
            <v>4.6153846153846156E-2</v>
          </cell>
          <cell r="N193">
            <v>4.5999999999999999E-2</v>
          </cell>
          <cell r="O193">
            <v>6.1600000000000009E-2</v>
          </cell>
          <cell r="P193">
            <v>6.2E-2</v>
          </cell>
          <cell r="Q193">
            <v>0.1</v>
          </cell>
          <cell r="R193">
            <v>0.1</v>
          </cell>
        </row>
        <row r="194">
          <cell r="B194">
            <v>366</v>
          </cell>
          <cell r="C194" t="str">
            <v>1313-99-1</v>
          </cell>
          <cell r="D194" t="str">
            <v>Nickel oxide</v>
          </cell>
          <cell r="E194">
            <v>3.8461538461538464E-3</v>
          </cell>
          <cell r="F194">
            <v>3.8E-3</v>
          </cell>
          <cell r="G194">
            <v>0.02</v>
          </cell>
          <cell r="H194">
            <v>0.02</v>
          </cell>
          <cell r="I194">
            <v>0.1</v>
          </cell>
          <cell r="J194">
            <v>0.1</v>
          </cell>
          <cell r="K194">
            <v>8.8000000000000009E-2</v>
          </cell>
          <cell r="L194">
            <v>8.7999999999999995E-2</v>
          </cell>
          <cell r="M194">
            <v>4.6153846153846156E-2</v>
          </cell>
          <cell r="N194">
            <v>4.5999999999999999E-2</v>
          </cell>
          <cell r="O194">
            <v>8.8000000000000009E-2</v>
          </cell>
          <cell r="P194">
            <v>8.7999999999999995E-2</v>
          </cell>
          <cell r="Q194">
            <v>0.1</v>
          </cell>
          <cell r="R194">
            <v>0.1</v>
          </cell>
        </row>
        <row r="195">
          <cell r="B195">
            <v>377</v>
          </cell>
          <cell r="C195" t="str">
            <v>7697-37-2</v>
          </cell>
          <cell r="D195" t="str">
            <v>Nitric acid</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v>86</v>
          </cell>
          <cell r="R195">
            <v>86</v>
          </cell>
        </row>
        <row r="196">
          <cell r="B196" t="str">
            <v>1023T</v>
          </cell>
          <cell r="C196" t="str">
            <v>100-01-6</v>
          </cell>
          <cell r="D196" t="str">
            <v>p-Nitroaniline</v>
          </cell>
          <cell r="E196" t="str">
            <v>--</v>
          </cell>
          <cell r="F196" t="str">
            <v>--</v>
          </cell>
          <cell r="G196">
            <v>6</v>
          </cell>
          <cell r="H196">
            <v>6</v>
          </cell>
          <cell r="I196" t="str">
            <v>--</v>
          </cell>
          <cell r="J196" t="str">
            <v>--</v>
          </cell>
          <cell r="K196">
            <v>26.400000000000002</v>
          </cell>
          <cell r="L196">
            <v>26</v>
          </cell>
          <cell r="M196" t="str">
            <v>--</v>
          </cell>
          <cell r="N196" t="str">
            <v>--</v>
          </cell>
          <cell r="O196">
            <v>26.400000000000002</v>
          </cell>
          <cell r="P196">
            <v>26</v>
          </cell>
          <cell r="Q196" t="str">
            <v>--</v>
          </cell>
          <cell r="R196" t="str">
            <v>--</v>
          </cell>
        </row>
        <row r="197">
          <cell r="B197">
            <v>381</v>
          </cell>
          <cell r="C197" t="str">
            <v>98-95-3</v>
          </cell>
          <cell r="D197" t="str">
            <v>Nitrobenzene</v>
          </cell>
          <cell r="E197">
            <v>2.4999999999999998E-2</v>
          </cell>
          <cell r="F197">
            <v>2.5000000000000001E-2</v>
          </cell>
          <cell r="G197">
            <v>1</v>
          </cell>
          <cell r="H197">
            <v>1</v>
          </cell>
          <cell r="I197">
            <v>0.64999999999999991</v>
          </cell>
          <cell r="J197">
            <v>0.65</v>
          </cell>
          <cell r="K197">
            <v>4.4000000000000004</v>
          </cell>
          <cell r="L197">
            <v>4.4000000000000004</v>
          </cell>
          <cell r="M197">
            <v>0.3</v>
          </cell>
          <cell r="N197">
            <v>0.3</v>
          </cell>
          <cell r="O197">
            <v>4.4000000000000004</v>
          </cell>
          <cell r="P197">
            <v>4.4000000000000004</v>
          </cell>
          <cell r="Q197">
            <v>500</v>
          </cell>
          <cell r="R197">
            <v>500</v>
          </cell>
        </row>
        <row r="198">
          <cell r="B198" t="str">
            <v>1024T</v>
          </cell>
          <cell r="C198" t="str">
            <v>75-52-5</v>
          </cell>
          <cell r="D198" t="str">
            <v>Nitromethane</v>
          </cell>
          <cell r="E198">
            <v>0.11363636363636362</v>
          </cell>
          <cell r="F198">
            <v>0.11</v>
          </cell>
          <cell r="G198">
            <v>5</v>
          </cell>
          <cell r="H198">
            <v>5</v>
          </cell>
          <cell r="I198">
            <v>2.9545454545454541</v>
          </cell>
          <cell r="J198">
            <v>3</v>
          </cell>
          <cell r="K198">
            <v>22</v>
          </cell>
          <cell r="L198">
            <v>22</v>
          </cell>
          <cell r="M198">
            <v>1.3636363636363633</v>
          </cell>
          <cell r="N198">
            <v>1.4</v>
          </cell>
          <cell r="O198">
            <v>22</v>
          </cell>
          <cell r="P198">
            <v>22</v>
          </cell>
          <cell r="Q198" t="str">
            <v>--</v>
          </cell>
          <cell r="R198" t="str">
            <v>--</v>
          </cell>
        </row>
        <row r="199">
          <cell r="B199">
            <v>389</v>
          </cell>
          <cell r="C199" t="str">
            <v>79-46-9</v>
          </cell>
          <cell r="D199" t="str">
            <v>2-Nitropropane</v>
          </cell>
          <cell r="E199">
            <v>1.7241379310344827E-3</v>
          </cell>
          <cell r="F199">
            <v>1.6999999999999999E-3</v>
          </cell>
          <cell r="G199">
            <v>20</v>
          </cell>
          <cell r="H199">
            <v>20</v>
          </cell>
          <cell r="I199">
            <v>4.4827586206896551E-2</v>
          </cell>
          <cell r="J199">
            <v>4.4999999999999998E-2</v>
          </cell>
          <cell r="K199">
            <v>88</v>
          </cell>
          <cell r="L199">
            <v>88</v>
          </cell>
          <cell r="M199">
            <v>2.0689655172413793E-2</v>
          </cell>
          <cell r="N199">
            <v>2.1000000000000001E-2</v>
          </cell>
          <cell r="O199">
            <v>88</v>
          </cell>
          <cell r="P199">
            <v>88</v>
          </cell>
          <cell r="Q199">
            <v>93.337999999999994</v>
          </cell>
          <cell r="R199">
            <v>93</v>
          </cell>
        </row>
        <row r="200">
          <cell r="B200">
            <v>177</v>
          </cell>
          <cell r="C200" t="str">
            <v>924-16-3</v>
          </cell>
          <cell r="D200" t="str">
            <v>N-Nitrosodi-n-butylamine</v>
          </cell>
          <cell r="E200">
            <v>3.2258064516129032E-4</v>
          </cell>
          <cell r="F200">
            <v>3.2000000000000003E-4</v>
          </cell>
          <cell r="G200" t="str">
            <v>--</v>
          </cell>
          <cell r="H200" t="str">
            <v>--</v>
          </cell>
          <cell r="I200">
            <v>8.3870967741935479E-3</v>
          </cell>
          <cell r="J200">
            <v>8.3999999999999995E-3</v>
          </cell>
          <cell r="K200" t="str">
            <v>--</v>
          </cell>
          <cell r="L200" t="str">
            <v>--</v>
          </cell>
          <cell r="M200">
            <v>3.8709677419354839E-3</v>
          </cell>
          <cell r="N200">
            <v>3.8999999999999998E-3</v>
          </cell>
          <cell r="O200" t="str">
            <v>--</v>
          </cell>
          <cell r="P200" t="str">
            <v>--</v>
          </cell>
          <cell r="Q200" t="str">
            <v>--</v>
          </cell>
          <cell r="R200" t="str">
            <v>--</v>
          </cell>
        </row>
        <row r="201">
          <cell r="B201">
            <v>179</v>
          </cell>
          <cell r="C201" t="str">
            <v>55-18-5</v>
          </cell>
          <cell r="D201" t="str">
            <v>N-Nitrosodiethylamine</v>
          </cell>
          <cell r="E201">
            <v>5.8823529411764701E-5</v>
          </cell>
          <cell r="F201">
            <v>5.8999999999999998E-5</v>
          </cell>
          <cell r="G201" t="str">
            <v>--</v>
          </cell>
          <cell r="H201" t="str">
            <v>--</v>
          </cell>
          <cell r="I201">
            <v>6.19047619047619E-4</v>
          </cell>
          <cell r="J201">
            <v>6.2E-4</v>
          </cell>
          <cell r="K201" t="str">
            <v>--</v>
          </cell>
          <cell r="L201" t="str">
            <v>--</v>
          </cell>
          <cell r="M201">
            <v>1.1999999999999999E-3</v>
          </cell>
          <cell r="N201">
            <v>1.1999999999999999E-3</v>
          </cell>
          <cell r="O201" t="str">
            <v>--</v>
          </cell>
          <cell r="P201" t="str">
            <v>--</v>
          </cell>
          <cell r="Q201" t="str">
            <v>--</v>
          </cell>
          <cell r="R201" t="str">
            <v>--</v>
          </cell>
        </row>
        <row r="202">
          <cell r="B202">
            <v>180</v>
          </cell>
          <cell r="C202" t="str">
            <v>62-75-9</v>
          </cell>
          <cell r="D202" t="str">
            <v>N-Nitrosodimethylamine</v>
          </cell>
          <cell r="E202">
            <v>1.2787723785166239E-4</v>
          </cell>
          <cell r="F202">
            <v>1.2999999999999999E-4</v>
          </cell>
          <cell r="G202">
            <v>0.04</v>
          </cell>
          <cell r="H202">
            <v>0.04</v>
          </cell>
          <cell r="I202">
            <v>1.3457556935817802E-3</v>
          </cell>
          <cell r="J202">
            <v>1.2999999999999999E-3</v>
          </cell>
          <cell r="K202">
            <v>0.17600000000000002</v>
          </cell>
          <cell r="L202">
            <v>0.18</v>
          </cell>
          <cell r="M202">
            <v>2.6086956521739128E-3</v>
          </cell>
          <cell r="N202">
            <v>2.5999999999999999E-3</v>
          </cell>
          <cell r="O202">
            <v>0.17600000000000002</v>
          </cell>
          <cell r="P202">
            <v>0.18</v>
          </cell>
          <cell r="Q202" t="str">
            <v>--</v>
          </cell>
          <cell r="R202" t="str">
            <v>--</v>
          </cell>
        </row>
        <row r="203">
          <cell r="B203">
            <v>390</v>
          </cell>
          <cell r="C203" t="str">
            <v>86-30-6</v>
          </cell>
          <cell r="D203" t="str">
            <v>N-Nitrosodiphenylamine</v>
          </cell>
          <cell r="E203">
            <v>0.38461538461538458</v>
          </cell>
          <cell r="F203">
            <v>0.38</v>
          </cell>
          <cell r="G203" t="str">
            <v>--</v>
          </cell>
          <cell r="H203" t="str">
            <v>--</v>
          </cell>
          <cell r="I203">
            <v>10</v>
          </cell>
          <cell r="J203">
            <v>10</v>
          </cell>
          <cell r="K203" t="str">
            <v>--</v>
          </cell>
          <cell r="L203" t="str">
            <v>--</v>
          </cell>
          <cell r="M203">
            <v>4.615384615384615</v>
          </cell>
          <cell r="N203">
            <v>4.5999999999999996</v>
          </cell>
          <cell r="O203" t="str">
            <v>--</v>
          </cell>
          <cell r="P203" t="str">
            <v>--</v>
          </cell>
          <cell r="Q203" t="str">
            <v>--</v>
          </cell>
          <cell r="R203" t="str">
            <v>--</v>
          </cell>
        </row>
        <row r="204">
          <cell r="B204">
            <v>391</v>
          </cell>
          <cell r="C204" t="str">
            <v>156-10-5</v>
          </cell>
          <cell r="D204" t="str">
            <v>p-Nitrosodiphenylamine</v>
          </cell>
          <cell r="E204">
            <v>0.15873015873015872</v>
          </cell>
          <cell r="F204">
            <v>0.16</v>
          </cell>
          <cell r="G204" t="str">
            <v>--</v>
          </cell>
          <cell r="H204" t="str">
            <v>--</v>
          </cell>
          <cell r="I204">
            <v>4.1269841269841265</v>
          </cell>
          <cell r="J204">
            <v>4.0999999999999996</v>
          </cell>
          <cell r="K204" t="str">
            <v>--</v>
          </cell>
          <cell r="L204" t="str">
            <v>--</v>
          </cell>
          <cell r="M204">
            <v>1.9047619047619047</v>
          </cell>
          <cell r="N204">
            <v>1.9</v>
          </cell>
          <cell r="O204" t="str">
            <v>--</v>
          </cell>
          <cell r="P204" t="str">
            <v>--</v>
          </cell>
          <cell r="Q204" t="str">
            <v>--</v>
          </cell>
          <cell r="R204" t="str">
            <v>--</v>
          </cell>
        </row>
        <row r="205">
          <cell r="B205">
            <v>181</v>
          </cell>
          <cell r="C205" t="str">
            <v>621-64-7</v>
          </cell>
          <cell r="D205" t="str">
            <v>N-Nitrosodipropylamine</v>
          </cell>
          <cell r="E205">
            <v>5.0000000000000001E-4</v>
          </cell>
          <cell r="F205">
            <v>5.0000000000000001E-4</v>
          </cell>
          <cell r="G205" t="str">
            <v>--</v>
          </cell>
          <cell r="H205" t="str">
            <v>--</v>
          </cell>
          <cell r="I205">
            <v>1.3000000000000001E-2</v>
          </cell>
          <cell r="J205">
            <v>1.2999999999999999E-2</v>
          </cell>
          <cell r="K205" t="str">
            <v>--</v>
          </cell>
          <cell r="L205" t="str">
            <v>--</v>
          </cell>
          <cell r="M205">
            <v>6.0000000000000001E-3</v>
          </cell>
          <cell r="N205">
            <v>6.0000000000000001E-3</v>
          </cell>
          <cell r="O205" t="str">
            <v>--</v>
          </cell>
          <cell r="P205" t="str">
            <v>--</v>
          </cell>
          <cell r="Q205" t="str">
            <v>--</v>
          </cell>
          <cell r="R205" t="str">
            <v>--</v>
          </cell>
        </row>
        <row r="206">
          <cell r="B206">
            <v>182</v>
          </cell>
          <cell r="C206" t="str">
            <v>10595-95-6</v>
          </cell>
          <cell r="D206" t="str">
            <v>N-Nitrosomethylethylamine</v>
          </cell>
          <cell r="E206">
            <v>1.5873015873015873E-4</v>
          </cell>
          <cell r="F206">
            <v>1.6000000000000001E-4</v>
          </cell>
          <cell r="G206" t="str">
            <v>--</v>
          </cell>
          <cell r="H206" t="str">
            <v>--</v>
          </cell>
          <cell r="I206">
            <v>4.1269841269841265E-3</v>
          </cell>
          <cell r="J206">
            <v>4.1000000000000003E-3</v>
          </cell>
          <cell r="K206" t="str">
            <v>--</v>
          </cell>
          <cell r="L206" t="str">
            <v>--</v>
          </cell>
          <cell r="M206">
            <v>1.9047619047619048E-3</v>
          </cell>
          <cell r="N206">
            <v>1.9E-3</v>
          </cell>
          <cell r="O206" t="str">
            <v>--</v>
          </cell>
          <cell r="P206" t="str">
            <v>--</v>
          </cell>
          <cell r="Q206" t="str">
            <v>--</v>
          </cell>
          <cell r="R206" t="str">
            <v>--</v>
          </cell>
        </row>
        <row r="207">
          <cell r="B207">
            <v>395</v>
          </cell>
          <cell r="C207" t="str">
            <v>59-89-2</v>
          </cell>
          <cell r="D207" t="str">
            <v>N-Nitrosomorpholine</v>
          </cell>
          <cell r="E207">
            <v>5.263157894736842E-4</v>
          </cell>
          <cell r="F207">
            <v>5.2999999999999998E-4</v>
          </cell>
          <cell r="G207" t="str">
            <v>--</v>
          </cell>
          <cell r="H207" t="str">
            <v>--</v>
          </cell>
          <cell r="I207">
            <v>1.3684210526315788E-2</v>
          </cell>
          <cell r="J207">
            <v>1.4E-2</v>
          </cell>
          <cell r="K207" t="str">
            <v>--</v>
          </cell>
          <cell r="L207" t="str">
            <v>--</v>
          </cell>
          <cell r="M207">
            <v>6.3157894736842104E-3</v>
          </cell>
          <cell r="N207">
            <v>6.3E-3</v>
          </cell>
          <cell r="O207" t="str">
            <v>--</v>
          </cell>
          <cell r="P207" t="str">
            <v>--</v>
          </cell>
          <cell r="Q207" t="str">
            <v>--</v>
          </cell>
          <cell r="R207" t="str">
            <v>--</v>
          </cell>
        </row>
        <row r="208">
          <cell r="B208">
            <v>397</v>
          </cell>
          <cell r="C208" t="str">
            <v>100-75-4</v>
          </cell>
          <cell r="D208" t="str">
            <v>N-Nitrosopiperidine</v>
          </cell>
          <cell r="E208">
            <v>3.7037037037037035E-4</v>
          </cell>
          <cell r="F208">
            <v>3.6999999999999999E-4</v>
          </cell>
          <cell r="G208" t="str">
            <v>--</v>
          </cell>
          <cell r="H208" t="str">
            <v>--</v>
          </cell>
          <cell r="I208">
            <v>9.6296296296296286E-3</v>
          </cell>
          <cell r="J208">
            <v>9.5999999999999992E-3</v>
          </cell>
          <cell r="K208" t="str">
            <v>--</v>
          </cell>
          <cell r="L208" t="str">
            <v>--</v>
          </cell>
          <cell r="M208">
            <v>4.4444444444444444E-3</v>
          </cell>
          <cell r="N208">
            <v>4.4000000000000003E-3</v>
          </cell>
          <cell r="O208" t="str">
            <v>--</v>
          </cell>
          <cell r="P208" t="str">
            <v>--</v>
          </cell>
          <cell r="Q208" t="str">
            <v>--</v>
          </cell>
          <cell r="R208" t="str">
            <v>--</v>
          </cell>
        </row>
        <row r="209">
          <cell r="B209">
            <v>398</v>
          </cell>
          <cell r="C209" t="str">
            <v>930-55-2</v>
          </cell>
          <cell r="D209" t="str">
            <v>N-Nitrosopyrrolidine</v>
          </cell>
          <cell r="E209">
            <v>1.6666666666666668E-3</v>
          </cell>
          <cell r="F209">
            <v>1.6999999999999999E-3</v>
          </cell>
          <cell r="G209" t="str">
            <v>--</v>
          </cell>
          <cell r="H209" t="str">
            <v>--</v>
          </cell>
          <cell r="I209">
            <v>4.3333333333333335E-2</v>
          </cell>
          <cell r="J209">
            <v>4.2999999999999997E-2</v>
          </cell>
          <cell r="K209" t="str">
            <v>--</v>
          </cell>
          <cell r="L209" t="str">
            <v>--</v>
          </cell>
          <cell r="M209">
            <v>0.02</v>
          </cell>
          <cell r="N209">
            <v>0.02</v>
          </cell>
          <cell r="O209" t="str">
            <v>--</v>
          </cell>
          <cell r="P209" t="str">
            <v>--</v>
          </cell>
          <cell r="Q209" t="str">
            <v>--</v>
          </cell>
          <cell r="R209" t="str">
            <v>--</v>
          </cell>
        </row>
        <row r="210">
          <cell r="B210">
            <v>589</v>
          </cell>
          <cell r="C210" t="str">
            <v>8014-95-7</v>
          </cell>
          <cell r="D210" t="str">
            <v>Oleum (fuming sulfuric acid)</v>
          </cell>
          <cell r="E210" t="str">
            <v>--</v>
          </cell>
          <cell r="F210" t="str">
            <v>--</v>
          </cell>
          <cell r="G210" t="str">
            <v>--</v>
          </cell>
          <cell r="H210" t="str">
            <v>--</v>
          </cell>
          <cell r="I210" t="str">
            <v>--</v>
          </cell>
          <cell r="J210" t="str">
            <v>--</v>
          </cell>
          <cell r="K210" t="str">
            <v>--</v>
          </cell>
          <cell r="L210" t="str">
            <v>--</v>
          </cell>
          <cell r="M210" t="str">
            <v>--</v>
          </cell>
          <cell r="N210" t="str">
            <v>--</v>
          </cell>
          <cell r="O210" t="str">
            <v>--</v>
          </cell>
          <cell r="P210" t="str">
            <v>--</v>
          </cell>
          <cell r="Q210">
            <v>120</v>
          </cell>
          <cell r="R210">
            <v>120</v>
          </cell>
        </row>
        <row r="211">
          <cell r="B211">
            <v>446</v>
          </cell>
          <cell r="C211" t="str">
            <v>56-38-2</v>
          </cell>
          <cell r="D211" t="str">
            <v>Parathion</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v>2.8000000000000001E-2</v>
          </cell>
          <cell r="R211">
            <v>2.8000000000000001E-2</v>
          </cell>
        </row>
        <row r="212">
          <cell r="B212">
            <v>124</v>
          </cell>
          <cell r="C212" t="str">
            <v>87-86-5</v>
          </cell>
          <cell r="D212" t="str">
            <v>Pentachlorophenol</v>
          </cell>
          <cell r="E212">
            <v>0.19607843137254899</v>
          </cell>
          <cell r="F212">
            <v>0.2</v>
          </cell>
          <cell r="G212" t="str">
            <v>--</v>
          </cell>
          <cell r="H212" t="str">
            <v>--</v>
          </cell>
          <cell r="I212">
            <v>5.0980392156862742</v>
          </cell>
          <cell r="J212">
            <v>5.0999999999999996</v>
          </cell>
          <cell r="K212" t="str">
            <v>--</v>
          </cell>
          <cell r="L212" t="str">
            <v>--</v>
          </cell>
          <cell r="M212">
            <v>2.3529411764705879</v>
          </cell>
          <cell r="N212">
            <v>2.4</v>
          </cell>
          <cell r="O212" t="str">
            <v>--</v>
          </cell>
          <cell r="P212" t="str">
            <v>--</v>
          </cell>
          <cell r="Q212" t="str">
            <v>--</v>
          </cell>
          <cell r="R212" t="str">
            <v>--</v>
          </cell>
        </row>
        <row r="213">
          <cell r="B213" t="str">
            <v>1093T</v>
          </cell>
          <cell r="C213" t="str">
            <v>27619-97-2</v>
          </cell>
          <cell r="D213" t="str">
            <v>6:2 Fluorotelomer sulfonic acid (6:2 FTS)</v>
          </cell>
          <cell r="E213" t="str">
            <v>--</v>
          </cell>
          <cell r="F213" t="str">
            <v>--</v>
          </cell>
          <cell r="G213">
            <v>1</v>
          </cell>
          <cell r="H213">
            <v>1</v>
          </cell>
          <cell r="I213" t="str">
            <v>--</v>
          </cell>
          <cell r="J213" t="str">
            <v>--</v>
          </cell>
          <cell r="K213">
            <v>4.4000000000000004</v>
          </cell>
          <cell r="L213">
            <v>4.4000000000000004</v>
          </cell>
          <cell r="M213" t="str">
            <v>--</v>
          </cell>
          <cell r="N213" t="str">
            <v>--</v>
          </cell>
          <cell r="O213">
            <v>4.4000000000000004</v>
          </cell>
          <cell r="P213">
            <v>4.4000000000000004</v>
          </cell>
          <cell r="Q213" t="str">
            <v>--</v>
          </cell>
          <cell r="R213" t="str">
            <v>--</v>
          </cell>
        </row>
        <row r="214">
          <cell r="B214" t="str">
            <v>1094T</v>
          </cell>
          <cell r="C214" t="str">
            <v>13252-13-6</v>
          </cell>
          <cell r="D214" t="str">
            <v>Hexafluoropropylene oxide dimer acid (HFPO-DA/Gen-X)</v>
          </cell>
          <cell r="E214" t="str">
            <v>--</v>
          </cell>
          <cell r="F214" t="str">
            <v>--</v>
          </cell>
          <cell r="G214">
            <v>1.1764705882352942E-4</v>
          </cell>
          <cell r="H214">
            <v>1.2E-4</v>
          </cell>
          <cell r="I214" t="str">
            <v>--</v>
          </cell>
          <cell r="J214" t="str">
            <v>--</v>
          </cell>
          <cell r="K214">
            <v>1.1891891891891893E-4</v>
          </cell>
          <cell r="L214">
            <v>1.2E-4</v>
          </cell>
          <cell r="M214" t="str">
            <v>--</v>
          </cell>
          <cell r="N214" t="str">
            <v>--</v>
          </cell>
          <cell r="O214">
            <v>1.2571428571428573E-3</v>
          </cell>
          <cell r="P214">
            <v>1.2999999999999999E-3</v>
          </cell>
          <cell r="Q214" t="str">
            <v>--</v>
          </cell>
          <cell r="R214" t="str">
            <v>--</v>
          </cell>
        </row>
        <row r="215">
          <cell r="B215" t="str">
            <v>1089T</v>
          </cell>
          <cell r="C215" t="str">
            <v>375-73-5</v>
          </cell>
          <cell r="D215" t="str">
            <v>Perfluorobutanesulfonic acid (PFBS)</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v>0.3</v>
          </cell>
          <cell r="R215">
            <v>0.3</v>
          </cell>
        </row>
        <row r="216">
          <cell r="B216" t="str">
            <v>1026T</v>
          </cell>
          <cell r="C216" t="str">
            <v>375-22-4</v>
          </cell>
          <cell r="D216" t="str">
            <v>Perfluorobutanoic acid (PFBA)</v>
          </cell>
          <cell r="E216" t="str">
            <v>--</v>
          </cell>
          <cell r="F216" t="str">
            <v>--</v>
          </cell>
          <cell r="G216">
            <v>4.7297297297297297E-4</v>
          </cell>
          <cell r="H216">
            <v>4.6999999999999999E-4</v>
          </cell>
          <cell r="I216" t="str">
            <v>--</v>
          </cell>
          <cell r="J216" t="str">
            <v>--</v>
          </cell>
          <cell r="K216">
            <v>3.7560975609756103E-2</v>
          </cell>
          <cell r="L216">
            <v>3.7999999999999999E-2</v>
          </cell>
          <cell r="M216" t="str">
            <v>--</v>
          </cell>
          <cell r="N216" t="str">
            <v>--</v>
          </cell>
          <cell r="O216">
            <v>0.28000000000000003</v>
          </cell>
          <cell r="P216">
            <v>0.28000000000000003</v>
          </cell>
          <cell r="Q216">
            <v>10</v>
          </cell>
          <cell r="R216">
            <v>10</v>
          </cell>
        </row>
        <row r="217">
          <cell r="B217" t="str">
            <v>1095T</v>
          </cell>
          <cell r="C217" t="str">
            <v>19430-93-4</v>
          </cell>
          <cell r="D217" t="str">
            <v>Perfluorobutylethylene (PFBE)</v>
          </cell>
          <cell r="E217" t="str">
            <v>--</v>
          </cell>
          <cell r="F217" t="str">
            <v>--</v>
          </cell>
          <cell r="G217">
            <v>2600</v>
          </cell>
          <cell r="H217">
            <v>2600</v>
          </cell>
          <cell r="I217" t="str">
            <v>--</v>
          </cell>
          <cell r="J217" t="str">
            <v>--</v>
          </cell>
          <cell r="K217">
            <v>11440.000000000002</v>
          </cell>
          <cell r="L217">
            <v>11000</v>
          </cell>
          <cell r="M217" t="str">
            <v>--</v>
          </cell>
          <cell r="N217" t="str">
            <v>--</v>
          </cell>
          <cell r="O217">
            <v>11440.000000000002</v>
          </cell>
          <cell r="P217">
            <v>11000</v>
          </cell>
          <cell r="Q217" t="str">
            <v>--</v>
          </cell>
          <cell r="R217" t="str">
            <v>--</v>
          </cell>
        </row>
        <row r="218">
          <cell r="B218" t="str">
            <v>1027T</v>
          </cell>
          <cell r="C218" t="str">
            <v>335-76-2</v>
          </cell>
          <cell r="D218" t="str">
            <v>Perfluorodecanoic acid (PFDA)</v>
          </cell>
          <cell r="E218" t="str">
            <v>--</v>
          </cell>
          <cell r="F218" t="str">
            <v>--</v>
          </cell>
          <cell r="G218">
            <v>1.3725490196078431E-8</v>
          </cell>
          <cell r="H218">
            <v>1.4E-8</v>
          </cell>
          <cell r="I218" t="str">
            <v>--</v>
          </cell>
          <cell r="J218" t="str">
            <v>--</v>
          </cell>
          <cell r="K218">
            <v>7.5121951219512198E-8</v>
          </cell>
          <cell r="L218">
            <v>7.4999999999999997E-8</v>
          </cell>
          <cell r="M218" t="str">
            <v>--</v>
          </cell>
          <cell r="N218" t="str">
            <v>--</v>
          </cell>
          <cell r="O218">
            <v>5.6000000000000004E-7</v>
          </cell>
          <cell r="P218">
            <v>5.6000000000000004E-7</v>
          </cell>
          <cell r="Q218" t="str">
            <v>--</v>
          </cell>
          <cell r="R218" t="str">
            <v>--</v>
          </cell>
        </row>
        <row r="219">
          <cell r="B219" t="str">
            <v>1092T</v>
          </cell>
          <cell r="C219" t="str">
            <v>307-55-1</v>
          </cell>
          <cell r="D219" t="str">
            <v>Perfluorododecanoic acid (PFDoA)</v>
          </cell>
          <cell r="E219" t="str">
            <v>--</v>
          </cell>
          <cell r="F219" t="str">
            <v>--</v>
          </cell>
          <cell r="G219">
            <v>1.75E-3</v>
          </cell>
          <cell r="H219">
            <v>1.8E-3</v>
          </cell>
          <cell r="I219" t="str">
            <v>--</v>
          </cell>
          <cell r="J219" t="str">
            <v>--</v>
          </cell>
          <cell r="K219">
            <v>1.8480000000000003E-3</v>
          </cell>
          <cell r="L219">
            <v>1.8E-3</v>
          </cell>
          <cell r="M219" t="str">
            <v>--</v>
          </cell>
          <cell r="N219" t="str">
            <v>--</v>
          </cell>
          <cell r="O219">
            <v>1.3200000000000002E-2</v>
          </cell>
          <cell r="P219">
            <v>1.2999999999999999E-2</v>
          </cell>
          <cell r="Q219" t="str">
            <v>--</v>
          </cell>
          <cell r="R219" t="str">
            <v>--</v>
          </cell>
        </row>
        <row r="220">
          <cell r="B220" t="str">
            <v>1028T</v>
          </cell>
          <cell r="C220" t="str">
            <v>355-46-4</v>
          </cell>
          <cell r="D220" t="str">
            <v>Perfluorohexanesulfonic acid (PFHxS)</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v>3.4000000000000002E-2</v>
          </cell>
          <cell r="R220">
            <v>3.4000000000000002E-2</v>
          </cell>
        </row>
        <row r="221">
          <cell r="B221" t="str">
            <v>1029T</v>
          </cell>
          <cell r="C221" t="str">
            <v>307-24-4</v>
          </cell>
          <cell r="D221" t="str">
            <v>Perfluorohexanoic acid (PFHxA)</v>
          </cell>
          <cell r="E221" t="str">
            <v>--</v>
          </cell>
          <cell r="F221" t="str">
            <v>--</v>
          </cell>
          <cell r="G221">
            <v>1.1904761904761906E-3</v>
          </cell>
          <cell r="H221">
            <v>1.1999999999999999E-3</v>
          </cell>
          <cell r="I221" t="str">
            <v>--</v>
          </cell>
          <cell r="J221" t="str">
            <v>--</v>
          </cell>
          <cell r="K221">
            <v>1.8333333333333333E-2</v>
          </cell>
          <cell r="L221">
            <v>1.7999999999999999E-2</v>
          </cell>
          <cell r="M221" t="str">
            <v>--</v>
          </cell>
          <cell r="N221" t="str">
            <v>--</v>
          </cell>
          <cell r="O221">
            <v>0.12941176470588237</v>
          </cell>
          <cell r="P221">
            <v>0.13</v>
          </cell>
          <cell r="Q221">
            <v>1</v>
          </cell>
          <cell r="R221">
            <v>1</v>
          </cell>
        </row>
        <row r="222">
          <cell r="B222" t="str">
            <v>1091T</v>
          </cell>
          <cell r="C222" t="str">
            <v>375-95-1</v>
          </cell>
          <cell r="D222" t="str">
            <v>Perfluorononanoic acid (PFNA)</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v>4.7E-2</v>
          </cell>
          <cell r="R222">
            <v>4.7E-2</v>
          </cell>
        </row>
        <row r="223">
          <cell r="B223" t="str">
            <v>1090T</v>
          </cell>
          <cell r="C223" t="str">
            <v>754-91-6</v>
          </cell>
          <cell r="D223" t="str">
            <v>Perfluorooctanesulfonamide (PFOSA)</v>
          </cell>
          <cell r="E223" t="str">
            <v>--</v>
          </cell>
          <cell r="F223" t="str">
            <v>--</v>
          </cell>
          <cell r="G223">
            <v>1E-4</v>
          </cell>
          <cell r="H223">
            <v>1E-4</v>
          </cell>
          <cell r="I223" t="str">
            <v>--</v>
          </cell>
          <cell r="J223" t="str">
            <v>--</v>
          </cell>
          <cell r="K223">
            <v>4.4000000000000007E-4</v>
          </cell>
          <cell r="L223">
            <v>4.4000000000000002E-4</v>
          </cell>
          <cell r="M223" t="str">
            <v>--</v>
          </cell>
          <cell r="N223" t="str">
            <v>--</v>
          </cell>
          <cell r="O223">
            <v>4.4000000000000007E-4</v>
          </cell>
          <cell r="P223">
            <v>4.4000000000000002E-4</v>
          </cell>
          <cell r="Q223">
            <v>6.3E-2</v>
          </cell>
          <cell r="R223">
            <v>6.3E-2</v>
          </cell>
        </row>
        <row r="224">
          <cell r="B224">
            <v>491</v>
          </cell>
          <cell r="C224" t="str">
            <v>1763-23-1</v>
          </cell>
          <cell r="D224" t="str">
            <v>Perfluorooctanesulfonic acid (PFOS)</v>
          </cell>
          <cell r="E224" t="str">
            <v>--</v>
          </cell>
          <cell r="F224" t="str">
            <v>--</v>
          </cell>
          <cell r="G224">
            <v>1.9047619047619049E-6</v>
          </cell>
          <cell r="H224">
            <v>1.9E-6</v>
          </cell>
          <cell r="I224" t="str">
            <v>--</v>
          </cell>
          <cell r="J224" t="str">
            <v>--</v>
          </cell>
          <cell r="K224">
            <v>3.7446808510638303E-6</v>
          </cell>
          <cell r="L224">
            <v>3.7000000000000002E-6</v>
          </cell>
          <cell r="M224" t="str">
            <v>--</v>
          </cell>
          <cell r="N224" t="str">
            <v>--</v>
          </cell>
          <cell r="O224">
            <v>2.7936507936507939E-5</v>
          </cell>
          <cell r="P224">
            <v>2.8E-5</v>
          </cell>
          <cell r="Q224">
            <v>1.0999999999999999E-2</v>
          </cell>
          <cell r="R224">
            <v>1.0999999999999999E-2</v>
          </cell>
        </row>
        <row r="225">
          <cell r="B225">
            <v>490</v>
          </cell>
          <cell r="C225" t="str">
            <v>335-67-1</v>
          </cell>
          <cell r="D225" t="str">
            <v>Perfluorooctanoic acid (PFOA)</v>
          </cell>
          <cell r="E225" t="str">
            <v>--</v>
          </cell>
          <cell r="F225" t="str">
            <v>--</v>
          </cell>
          <cell r="G225">
            <v>4.5454545454545457E-7</v>
          </cell>
          <cell r="H225">
            <v>4.4999999999999998E-7</v>
          </cell>
          <cell r="I225" t="str">
            <v>--</v>
          </cell>
          <cell r="J225" t="str">
            <v>--</v>
          </cell>
          <cell r="K225">
            <v>1.1282051282051283E-6</v>
          </cell>
          <cell r="L225">
            <v>1.1000000000000001E-6</v>
          </cell>
          <cell r="M225" t="str">
            <v>--</v>
          </cell>
          <cell r="N225" t="str">
            <v>--</v>
          </cell>
          <cell r="O225">
            <v>8.3018867924528319E-6</v>
          </cell>
          <cell r="P225">
            <v>8.3000000000000002E-6</v>
          </cell>
          <cell r="Q225">
            <v>6.3E-2</v>
          </cell>
          <cell r="R225">
            <v>6.3E-2</v>
          </cell>
        </row>
        <row r="226">
          <cell r="B226">
            <v>497</v>
          </cell>
          <cell r="C226" t="str">
            <v>108-95-2</v>
          </cell>
          <cell r="D226" t="str">
            <v>Phenol</v>
          </cell>
          <cell r="E226" t="str">
            <v>--</v>
          </cell>
          <cell r="F226" t="str">
            <v>--</v>
          </cell>
          <cell r="G226">
            <v>200</v>
          </cell>
          <cell r="H226">
            <v>200</v>
          </cell>
          <cell r="I226" t="str">
            <v>--</v>
          </cell>
          <cell r="J226" t="str">
            <v>--</v>
          </cell>
          <cell r="K226">
            <v>880.00000000000011</v>
          </cell>
          <cell r="L226">
            <v>880</v>
          </cell>
          <cell r="M226" t="str">
            <v>--</v>
          </cell>
          <cell r="N226" t="str">
            <v>--</v>
          </cell>
          <cell r="O226">
            <v>880.00000000000011</v>
          </cell>
          <cell r="P226">
            <v>880</v>
          </cell>
          <cell r="Q226">
            <v>667</v>
          </cell>
          <cell r="R226">
            <v>670</v>
          </cell>
        </row>
        <row r="227">
          <cell r="B227">
            <v>503</v>
          </cell>
          <cell r="C227" t="str">
            <v>75-44-5</v>
          </cell>
          <cell r="D227" t="str">
            <v>Phosgene</v>
          </cell>
          <cell r="E227" t="str">
            <v>--</v>
          </cell>
          <cell r="F227" t="str">
            <v>--</v>
          </cell>
          <cell r="G227">
            <v>0.3</v>
          </cell>
          <cell r="H227">
            <v>0.3</v>
          </cell>
          <cell r="I227" t="str">
            <v>--</v>
          </cell>
          <cell r="J227" t="str">
            <v>--</v>
          </cell>
          <cell r="K227">
            <v>1.32</v>
          </cell>
          <cell r="L227">
            <v>1.3</v>
          </cell>
          <cell r="M227" t="str">
            <v>--</v>
          </cell>
          <cell r="N227" t="str">
            <v>--</v>
          </cell>
          <cell r="O227">
            <v>1.32</v>
          </cell>
          <cell r="P227">
            <v>1.3</v>
          </cell>
          <cell r="Q227">
            <v>0.16669999999999999</v>
          </cell>
          <cell r="R227">
            <v>0.17</v>
          </cell>
        </row>
        <row r="228">
          <cell r="B228">
            <v>506</v>
          </cell>
          <cell r="C228" t="str">
            <v>7803-51-2</v>
          </cell>
          <cell r="D228" t="str">
            <v>Phosphine</v>
          </cell>
          <cell r="E228" t="str">
            <v>--</v>
          </cell>
          <cell r="F228" t="str">
            <v>--</v>
          </cell>
          <cell r="G228">
            <v>0.8</v>
          </cell>
          <cell r="H228">
            <v>0.8</v>
          </cell>
          <cell r="I228" t="str">
            <v>--</v>
          </cell>
          <cell r="J228" t="str">
            <v>--</v>
          </cell>
          <cell r="K228">
            <v>3.5200000000000005</v>
          </cell>
          <cell r="L228">
            <v>3.5</v>
          </cell>
          <cell r="M228" t="str">
            <v>--</v>
          </cell>
          <cell r="N228" t="str">
            <v>--</v>
          </cell>
          <cell r="O228">
            <v>3.5200000000000005</v>
          </cell>
          <cell r="P228">
            <v>3.5</v>
          </cell>
          <cell r="Q228" t="str">
            <v>--</v>
          </cell>
          <cell r="R228" t="str">
            <v>--</v>
          </cell>
        </row>
        <row r="229">
          <cell r="B229">
            <v>507</v>
          </cell>
          <cell r="C229" t="str">
            <v>7664-38-2</v>
          </cell>
          <cell r="D229" t="str">
            <v>Phosphoric acid</v>
          </cell>
          <cell r="E229" t="str">
            <v>--</v>
          </cell>
          <cell r="F229" t="str">
            <v>--</v>
          </cell>
          <cell r="G229">
            <v>7</v>
          </cell>
          <cell r="H229">
            <v>7</v>
          </cell>
          <cell r="I229" t="str">
            <v>--</v>
          </cell>
          <cell r="J229" t="str">
            <v>--</v>
          </cell>
          <cell r="K229">
            <v>30.800000000000004</v>
          </cell>
          <cell r="L229">
            <v>31</v>
          </cell>
          <cell r="M229" t="str">
            <v>--</v>
          </cell>
          <cell r="N229" t="str">
            <v>--</v>
          </cell>
          <cell r="O229">
            <v>30.800000000000004</v>
          </cell>
          <cell r="P229">
            <v>31</v>
          </cell>
          <cell r="Q229" t="str">
            <v>--</v>
          </cell>
          <cell r="R229" t="str">
            <v>--</v>
          </cell>
        </row>
        <row r="230">
          <cell r="B230">
            <v>636</v>
          </cell>
          <cell r="C230" t="str">
            <v>12185-10-3</v>
          </cell>
          <cell r="D230" t="str">
            <v>Phosphorus, white</v>
          </cell>
          <cell r="E230" t="str">
            <v>--</v>
          </cell>
          <cell r="F230" t="str">
            <v>--</v>
          </cell>
          <cell r="G230" t="str">
            <v>--</v>
          </cell>
          <cell r="H230" t="str">
            <v>--</v>
          </cell>
          <cell r="I230" t="str">
            <v>--</v>
          </cell>
          <cell r="J230" t="str">
            <v>--</v>
          </cell>
          <cell r="K230" t="str">
            <v>--</v>
          </cell>
          <cell r="L230" t="str">
            <v>--</v>
          </cell>
          <cell r="M230" t="str">
            <v>--</v>
          </cell>
          <cell r="N230" t="str">
            <v>--</v>
          </cell>
          <cell r="O230" t="str">
            <v>--</v>
          </cell>
          <cell r="P230" t="str">
            <v>--</v>
          </cell>
          <cell r="Q230">
            <v>20</v>
          </cell>
          <cell r="R230">
            <v>20</v>
          </cell>
        </row>
        <row r="231">
          <cell r="B231">
            <v>525</v>
          </cell>
          <cell r="C231" t="str">
            <v>85-44-9</v>
          </cell>
          <cell r="D231" t="str">
            <v>Phthalic anhydride</v>
          </cell>
          <cell r="E231" t="str">
            <v>--</v>
          </cell>
          <cell r="F231" t="str">
            <v>--</v>
          </cell>
          <cell r="G231">
            <v>20</v>
          </cell>
          <cell r="H231">
            <v>20</v>
          </cell>
          <cell r="I231" t="str">
            <v>--</v>
          </cell>
          <cell r="J231" t="str">
            <v>--</v>
          </cell>
          <cell r="K231">
            <v>88</v>
          </cell>
          <cell r="L231">
            <v>88</v>
          </cell>
          <cell r="M231" t="str">
            <v>--</v>
          </cell>
          <cell r="N231" t="str">
            <v>--</v>
          </cell>
          <cell r="O231">
            <v>88</v>
          </cell>
          <cell r="P231">
            <v>88</v>
          </cell>
          <cell r="Q231" t="str">
            <v>--</v>
          </cell>
          <cell r="R231" t="str">
            <v>--</v>
          </cell>
        </row>
        <row r="232">
          <cell r="B232" t="str">
            <v>1101T</v>
          </cell>
          <cell r="C232" t="str">
            <v>77102-82-0</v>
          </cell>
          <cell r="D232" t="str">
            <v>PBB 77 [3,3',4,4'-tetrabromobiphenyl]</v>
          </cell>
          <cell r="E232">
            <v>1.1246063877642827E-5</v>
          </cell>
          <cell r="F232">
            <v>1.1E-5</v>
          </cell>
          <cell r="G232">
            <v>1.3333333333333337E-4</v>
          </cell>
          <cell r="H232">
            <v>1.2999999999999999E-4</v>
          </cell>
          <cell r="I232">
            <v>3.8655961938745172E-5</v>
          </cell>
          <cell r="J232">
            <v>3.8999999999999999E-5</v>
          </cell>
          <cell r="K232">
            <v>2.793650793650794E-4</v>
          </cell>
          <cell r="L232">
            <v>2.7999999999999998E-4</v>
          </cell>
          <cell r="M232">
            <v>7.0175438596491223E-5</v>
          </cell>
          <cell r="N232">
            <v>6.9999999999999994E-5</v>
          </cell>
          <cell r="O232">
            <v>1.9555555555555559E-3</v>
          </cell>
          <cell r="P232">
            <v>2E-3</v>
          </cell>
          <cell r="Q232" t="str">
            <v>--</v>
          </cell>
          <cell r="R232" t="str">
            <v>--</v>
          </cell>
        </row>
        <row r="233">
          <cell r="B233" t="str">
            <v>1102T</v>
          </cell>
          <cell r="C233" t="str">
            <v>59589-92-3</v>
          </cell>
          <cell r="D233" t="str">
            <v>PBB 81 [3,4,4',5-tetrabromobiphenyl]</v>
          </cell>
          <cell r="E233">
            <v>5.6230319388214123E-7</v>
          </cell>
          <cell r="F233">
            <v>5.6000000000000004E-7</v>
          </cell>
          <cell r="G233">
            <v>6.6666666666666675E-6</v>
          </cell>
          <cell r="H233">
            <v>6.7000000000000002E-6</v>
          </cell>
          <cell r="I233">
            <v>1.9327980969372583E-6</v>
          </cell>
          <cell r="J233">
            <v>1.9E-6</v>
          </cell>
          <cell r="K233">
            <v>1.396825396825397E-5</v>
          </cell>
          <cell r="L233">
            <v>1.4E-5</v>
          </cell>
          <cell r="M233">
            <v>3.5087719298245611E-6</v>
          </cell>
          <cell r="N233">
            <v>3.4999999999999999E-6</v>
          </cell>
          <cell r="O233">
            <v>9.7777777777777793E-5</v>
          </cell>
          <cell r="P233">
            <v>9.7999999999999997E-5</v>
          </cell>
          <cell r="Q233" t="str">
            <v>--</v>
          </cell>
          <cell r="R233" t="str">
            <v>--</v>
          </cell>
        </row>
        <row r="234">
          <cell r="B234" t="str">
            <v>1103T</v>
          </cell>
          <cell r="C234" t="str">
            <v>2181002-77-5</v>
          </cell>
          <cell r="D234" t="str">
            <v>PBB 105 [2,3,3',4,4'-pentabromobiphenyl]</v>
          </cell>
          <cell r="E234">
            <v>1.1246063877642825E-4</v>
          </cell>
          <cell r="F234">
            <v>1.1E-4</v>
          </cell>
          <cell r="G234">
            <v>1.3333333333333335E-3</v>
          </cell>
          <cell r="H234">
            <v>1.2999999999999999E-3</v>
          </cell>
          <cell r="I234">
            <v>3.8655961938745172E-4</v>
          </cell>
          <cell r="J234">
            <v>3.8999999999999999E-4</v>
          </cell>
          <cell r="K234">
            <v>2.7936507936507943E-3</v>
          </cell>
          <cell r="L234">
            <v>2.8E-3</v>
          </cell>
          <cell r="M234">
            <v>7.0175438596491223E-4</v>
          </cell>
          <cell r="N234">
            <v>6.9999999999999999E-4</v>
          </cell>
          <cell r="O234">
            <v>1.9555555555555559E-2</v>
          </cell>
          <cell r="P234">
            <v>0.02</v>
          </cell>
          <cell r="Q234" t="str">
            <v>--</v>
          </cell>
          <cell r="R234" t="str">
            <v>--</v>
          </cell>
        </row>
        <row r="235">
          <cell r="B235" t="str">
            <v>1104T</v>
          </cell>
          <cell r="C235" t="str">
            <v>96551-70-1</v>
          </cell>
          <cell r="D235" t="str">
            <v>PBB 114 [2,3,4,4',5-pentabromobiphenyl]</v>
          </cell>
          <cell r="E235">
            <v>1.1246063877642825E-4</v>
          </cell>
          <cell r="F235">
            <v>1.1E-4</v>
          </cell>
          <cell r="G235">
            <v>1.3333333333333335E-3</v>
          </cell>
          <cell r="H235">
            <v>1.2999999999999999E-3</v>
          </cell>
          <cell r="I235">
            <v>3.8655961938745172E-4</v>
          </cell>
          <cell r="J235">
            <v>3.8999999999999999E-4</v>
          </cell>
          <cell r="K235">
            <v>2.7936507936507943E-3</v>
          </cell>
          <cell r="L235">
            <v>2.8E-3</v>
          </cell>
          <cell r="M235">
            <v>7.0175438596491223E-4</v>
          </cell>
          <cell r="N235">
            <v>6.9999999999999999E-4</v>
          </cell>
          <cell r="O235">
            <v>1.9555555555555559E-2</v>
          </cell>
          <cell r="P235">
            <v>0.02</v>
          </cell>
          <cell r="Q235" t="str">
            <v>--</v>
          </cell>
          <cell r="R235" t="str">
            <v>--</v>
          </cell>
        </row>
        <row r="236">
          <cell r="B236" t="str">
            <v>1105T</v>
          </cell>
          <cell r="C236" t="str">
            <v>6788-97-5</v>
          </cell>
          <cell r="D236" t="str">
            <v>PBB 118 [2,3',4,4',5-pentabromobiphenyl]</v>
          </cell>
          <cell r="E236">
            <v>1.1246063877642825E-4</v>
          </cell>
          <cell r="F236">
            <v>1.1E-4</v>
          </cell>
          <cell r="G236">
            <v>1.3333333333333335E-3</v>
          </cell>
          <cell r="H236">
            <v>1.2999999999999999E-3</v>
          </cell>
          <cell r="I236">
            <v>3.8655961938745172E-4</v>
          </cell>
          <cell r="J236">
            <v>3.8999999999999999E-4</v>
          </cell>
          <cell r="K236">
            <v>2.7936507936507943E-3</v>
          </cell>
          <cell r="L236">
            <v>2.8E-3</v>
          </cell>
          <cell r="M236">
            <v>7.0175438596491223E-4</v>
          </cell>
          <cell r="N236">
            <v>6.9999999999999999E-4</v>
          </cell>
          <cell r="O236">
            <v>1.9555555555555559E-2</v>
          </cell>
          <cell r="P236">
            <v>0.02</v>
          </cell>
          <cell r="Q236" t="str">
            <v>--</v>
          </cell>
          <cell r="R236" t="str">
            <v>--</v>
          </cell>
        </row>
        <row r="237">
          <cell r="B237" t="str">
            <v>1106T</v>
          </cell>
          <cell r="C237" t="str">
            <v>74114-77-5</v>
          </cell>
          <cell r="D237" t="str">
            <v>PBB 123 [2,3',4,4',5'-pentabromobiphenyl]</v>
          </cell>
          <cell r="E237">
            <v>1.1246063877642825E-4</v>
          </cell>
          <cell r="F237">
            <v>1.1E-4</v>
          </cell>
          <cell r="G237">
            <v>1.3333333333333335E-3</v>
          </cell>
          <cell r="H237">
            <v>1.2999999999999999E-3</v>
          </cell>
          <cell r="I237">
            <v>3.8655961938745172E-4</v>
          </cell>
          <cell r="J237">
            <v>3.8999999999999999E-4</v>
          </cell>
          <cell r="K237">
            <v>2.7936507936507943E-3</v>
          </cell>
          <cell r="L237">
            <v>2.8E-3</v>
          </cell>
          <cell r="M237">
            <v>7.0175438596491223E-4</v>
          </cell>
          <cell r="N237">
            <v>6.9999999999999999E-4</v>
          </cell>
          <cell r="O237">
            <v>1.9555555555555559E-2</v>
          </cell>
          <cell r="P237">
            <v>0.02</v>
          </cell>
          <cell r="Q237" t="str">
            <v>--</v>
          </cell>
          <cell r="R237" t="str">
            <v>--</v>
          </cell>
        </row>
        <row r="238">
          <cell r="B238" t="str">
            <v>1107T</v>
          </cell>
          <cell r="C238" t="str">
            <v>84303-46-8</v>
          </cell>
          <cell r="D238" t="str">
            <v>PBB 126 [3,3',4,4',5-pentabromobiphenyl]</v>
          </cell>
          <cell r="E238">
            <v>6.7476383265856949E-8</v>
          </cell>
          <cell r="F238">
            <v>6.7000000000000004E-8</v>
          </cell>
          <cell r="G238">
            <v>8.0000000000000007E-7</v>
          </cell>
          <cell r="H238">
            <v>7.9999999999999996E-7</v>
          </cell>
          <cell r="I238">
            <v>2.3193577163247099E-7</v>
          </cell>
          <cell r="J238">
            <v>2.2999999999999999E-7</v>
          </cell>
          <cell r="K238">
            <v>1.6761904761904764E-6</v>
          </cell>
          <cell r="L238">
            <v>1.7E-6</v>
          </cell>
          <cell r="M238">
            <v>4.2105263157894738E-7</v>
          </cell>
          <cell r="N238">
            <v>4.2E-7</v>
          </cell>
          <cell r="O238">
            <v>1.1733333333333335E-5</v>
          </cell>
          <cell r="P238">
            <v>1.2E-5</v>
          </cell>
          <cell r="Q238" t="str">
            <v>--</v>
          </cell>
          <cell r="R238" t="str">
            <v>--</v>
          </cell>
        </row>
        <row r="239">
          <cell r="B239" t="str">
            <v>1108T</v>
          </cell>
          <cell r="C239" t="str">
            <v>77607-09-1</v>
          </cell>
          <cell r="D239" t="str">
            <v>PBB 156 [2,3,3',4,4',5-hexabromobiphenyl]</v>
          </cell>
          <cell r="E239">
            <v>1.1246063877642825E-4</v>
          </cell>
          <cell r="F239">
            <v>1.1E-4</v>
          </cell>
          <cell r="G239">
            <v>1.3333333333333335E-3</v>
          </cell>
          <cell r="H239">
            <v>1.2999999999999999E-3</v>
          </cell>
          <cell r="I239">
            <v>3.8655961938745172E-4</v>
          </cell>
          <cell r="J239">
            <v>3.8999999999999999E-4</v>
          </cell>
          <cell r="K239">
            <v>2.7936507936507943E-3</v>
          </cell>
          <cell r="L239">
            <v>2.8E-3</v>
          </cell>
          <cell r="M239">
            <v>7.0175438596491223E-4</v>
          </cell>
          <cell r="N239">
            <v>6.9999999999999999E-4</v>
          </cell>
          <cell r="O239">
            <v>1.9555555555555559E-2</v>
          </cell>
          <cell r="P239">
            <v>0.02</v>
          </cell>
          <cell r="Q239" t="str">
            <v>--</v>
          </cell>
          <cell r="R239" t="str">
            <v>--</v>
          </cell>
        </row>
        <row r="240">
          <cell r="B240" t="str">
            <v>1109T</v>
          </cell>
          <cell r="C240" t="str">
            <v>84303-47-9</v>
          </cell>
          <cell r="D240" t="str">
            <v>PBB 157 [2,3,3',4,4',5'-hexabromobiphenyl]</v>
          </cell>
          <cell r="E240">
            <v>1.1246063877642825E-4</v>
          </cell>
          <cell r="F240">
            <v>1.1E-4</v>
          </cell>
          <cell r="G240">
            <v>1.3333333333333335E-3</v>
          </cell>
          <cell r="H240">
            <v>1.2999999999999999E-3</v>
          </cell>
          <cell r="I240">
            <v>3.8655961938745172E-4</v>
          </cell>
          <cell r="J240">
            <v>3.8999999999999999E-4</v>
          </cell>
          <cell r="K240">
            <v>2.7936507936507943E-3</v>
          </cell>
          <cell r="L240">
            <v>2.8E-3</v>
          </cell>
          <cell r="M240">
            <v>7.0175438596491223E-4</v>
          </cell>
          <cell r="N240">
            <v>6.9999999999999999E-4</v>
          </cell>
          <cell r="O240">
            <v>1.9555555555555559E-2</v>
          </cell>
          <cell r="P240">
            <v>0.02</v>
          </cell>
          <cell r="Q240" t="str">
            <v>--</v>
          </cell>
          <cell r="R240" t="str">
            <v>--</v>
          </cell>
        </row>
        <row r="241">
          <cell r="B241" t="str">
            <v>1110T</v>
          </cell>
          <cell r="C241" t="str">
            <v>67888-99-7</v>
          </cell>
          <cell r="D241" t="str">
            <v>PBB 167 [2,3',4,4',5,5'-hexabromobiphenyl]</v>
          </cell>
          <cell r="E241">
            <v>1.1246063877642825E-4</v>
          </cell>
          <cell r="F241">
            <v>1.1E-4</v>
          </cell>
          <cell r="G241">
            <v>1.3333333333333335E-3</v>
          </cell>
          <cell r="H241">
            <v>1.2999999999999999E-3</v>
          </cell>
          <cell r="I241">
            <v>3.8655961938745172E-4</v>
          </cell>
          <cell r="J241">
            <v>3.8999999999999999E-4</v>
          </cell>
          <cell r="K241">
            <v>2.7936507936507943E-3</v>
          </cell>
          <cell r="L241">
            <v>2.8E-3</v>
          </cell>
          <cell r="M241">
            <v>7.0175438596491223E-4</v>
          </cell>
          <cell r="N241">
            <v>6.9999999999999999E-4</v>
          </cell>
          <cell r="O241">
            <v>1.9555555555555559E-2</v>
          </cell>
          <cell r="P241">
            <v>0.02</v>
          </cell>
          <cell r="Q241" t="str">
            <v>--</v>
          </cell>
          <cell r="R241" t="str">
            <v>--</v>
          </cell>
        </row>
        <row r="242">
          <cell r="B242" t="str">
            <v>1111T</v>
          </cell>
          <cell r="C242" t="str">
            <v>60044-26-0</v>
          </cell>
          <cell r="D242" t="str">
            <v>PBB 169 [3,3',4,4',5,5'-hexabromobiphenyl]</v>
          </cell>
          <cell r="E242">
            <v>6.7476383265856956E-7</v>
          </cell>
          <cell r="F242">
            <v>6.7000000000000004E-7</v>
          </cell>
          <cell r="G242">
            <v>7.9999999999999996E-6</v>
          </cell>
          <cell r="H242">
            <v>7.9999999999999996E-6</v>
          </cell>
          <cell r="I242">
            <v>2.3193577163247102E-6</v>
          </cell>
          <cell r="J242">
            <v>2.3E-6</v>
          </cell>
          <cell r="K242">
            <v>1.6761904761904764E-5</v>
          </cell>
          <cell r="L242">
            <v>1.7E-5</v>
          </cell>
          <cell r="M242">
            <v>4.2105263157894733E-6</v>
          </cell>
          <cell r="N242">
            <v>4.1999999999999996E-6</v>
          </cell>
          <cell r="O242">
            <v>1.1733333333333334E-4</v>
          </cell>
          <cell r="P242">
            <v>1.2E-4</v>
          </cell>
          <cell r="Q242" t="str">
            <v>--</v>
          </cell>
          <cell r="R242" t="str">
            <v>--</v>
          </cell>
        </row>
        <row r="243">
          <cell r="B243" t="str">
            <v>1112T</v>
          </cell>
          <cell r="C243" t="str">
            <v>88700-06-5</v>
          </cell>
          <cell r="D243" t="str">
            <v>PBB 189 [2,3,3',4,4',5,5'-heptabromobiphenyl]</v>
          </cell>
          <cell r="E243">
            <v>1.1246063877642825E-4</v>
          </cell>
          <cell r="F243">
            <v>1.1E-4</v>
          </cell>
          <cell r="G243">
            <v>1.3333333333333335E-3</v>
          </cell>
          <cell r="H243">
            <v>1.2999999999999999E-3</v>
          </cell>
          <cell r="I243">
            <v>3.8655961938745172E-4</v>
          </cell>
          <cell r="J243">
            <v>3.8999999999999999E-4</v>
          </cell>
          <cell r="K243">
            <v>2.7936507936507943E-3</v>
          </cell>
          <cell r="L243">
            <v>2.8E-3</v>
          </cell>
          <cell r="M243">
            <v>7.0175438596491223E-4</v>
          </cell>
          <cell r="N243">
            <v>6.9999999999999999E-4</v>
          </cell>
          <cell r="O243">
            <v>1.9555555555555559E-2</v>
          </cell>
          <cell r="P243">
            <v>0.02</v>
          </cell>
          <cell r="Q243" t="str">
            <v>--</v>
          </cell>
          <cell r="R243" t="str">
            <v>--</v>
          </cell>
        </row>
        <row r="244">
          <cell r="B244" t="str">
            <v>1025T</v>
          </cell>
          <cell r="C244" t="str">
            <v>1025T</v>
          </cell>
          <cell r="D244" t="str">
            <v>Total Polybrominated Biphenyls (PBBs), evaporated</v>
          </cell>
          <cell r="E244">
            <v>1.0952902519167577E-3</v>
          </cell>
          <cell r="F244">
            <v>1.1000000000000001E-3</v>
          </cell>
          <cell r="G244" t="str">
            <v>--</v>
          </cell>
          <cell r="H244" t="str">
            <v>--</v>
          </cell>
          <cell r="I244">
            <v>3.7518037518037518E-3</v>
          </cell>
          <cell r="J244">
            <v>3.8E-3</v>
          </cell>
          <cell r="K244" t="str">
            <v>--</v>
          </cell>
          <cell r="L244" t="str">
            <v>--</v>
          </cell>
          <cell r="M244">
            <v>6.8181818181818179E-3</v>
          </cell>
          <cell r="N244">
            <v>6.7999999999999996E-3</v>
          </cell>
          <cell r="O244" t="str">
            <v>--</v>
          </cell>
          <cell r="P244" t="str">
            <v>--</v>
          </cell>
          <cell r="Q244" t="str">
            <v>--</v>
          </cell>
          <cell r="R244" t="str">
            <v>--</v>
          </cell>
        </row>
        <row r="245">
          <cell r="B245" t="str">
            <v>1100T</v>
          </cell>
          <cell r="C245" t="str">
            <v>1100T</v>
          </cell>
          <cell r="D245" t="str">
            <v>Total Polybrominated Biphenyls (PBBs), aerosols and particulates</v>
          </cell>
          <cell r="E245">
            <v>2.1137180300147959E-4</v>
          </cell>
          <cell r="F245">
            <v>2.1000000000000001E-4</v>
          </cell>
          <cell r="G245" t="str">
            <v>--</v>
          </cell>
          <cell r="H245" t="str">
            <v>--</v>
          </cell>
          <cell r="I245">
            <v>7.240323029796714E-4</v>
          </cell>
          <cell r="J245">
            <v>7.2000000000000005E-4</v>
          </cell>
          <cell r="K245" t="str">
            <v>--</v>
          </cell>
          <cell r="L245" t="str">
            <v>--</v>
          </cell>
          <cell r="M245">
            <v>1.3157894736842105E-3</v>
          </cell>
          <cell r="N245">
            <v>1.2999999999999999E-3</v>
          </cell>
          <cell r="O245" t="str">
            <v>--</v>
          </cell>
          <cell r="P245" t="str">
            <v>--</v>
          </cell>
          <cell r="Q245" t="str">
            <v>--</v>
          </cell>
          <cell r="R245" t="str">
            <v>--</v>
          </cell>
        </row>
        <row r="246">
          <cell r="B246" t="str">
            <v>1113T</v>
          </cell>
          <cell r="C246" t="str">
            <v>1113T</v>
          </cell>
          <cell r="D246" t="str">
            <v>Polybrominated biphenyls (PBBs) TEQ</v>
          </cell>
          <cell r="E246">
            <v>3.3738191632928474E-9</v>
          </cell>
          <cell r="F246">
            <v>3.3999999999999998E-9</v>
          </cell>
          <cell r="G246">
            <v>4.0000000000000001E-8</v>
          </cell>
          <cell r="H246">
            <v>4.0000000000000001E-8</v>
          </cell>
          <cell r="I246">
            <v>1.1596788581623549E-8</v>
          </cell>
          <cell r="J246">
            <v>1.2E-8</v>
          </cell>
          <cell r="K246">
            <v>8.3809523809523825E-8</v>
          </cell>
          <cell r="L246">
            <v>8.3999999999999998E-8</v>
          </cell>
          <cell r="M246">
            <v>2.1052631578947365E-8</v>
          </cell>
          <cell r="N246">
            <v>2.0999999999999999E-8</v>
          </cell>
          <cell r="O246">
            <v>5.8666666666666673E-7</v>
          </cell>
          <cell r="P246">
            <v>5.8999999999999996E-7</v>
          </cell>
          <cell r="Q246" t="str">
            <v>--</v>
          </cell>
          <cell r="R246" t="str">
            <v>--</v>
          </cell>
        </row>
        <row r="247">
          <cell r="B247" t="str">
            <v>1069T</v>
          </cell>
          <cell r="C247" t="str">
            <v>50585-41-6</v>
          </cell>
          <cell r="D247" t="str">
            <v>2,3,7,8-Tetrabromodibenzo-p-dioxin (TBDD)</v>
          </cell>
          <cell r="E247">
            <v>4.3140638481449526E-9</v>
          </cell>
          <cell r="F247">
            <v>4.2999999999999996E-9</v>
          </cell>
          <cell r="G247">
            <v>3.076923076923077E-8</v>
          </cell>
          <cell r="H247">
            <v>3.1E-8</v>
          </cell>
          <cell r="I247">
            <v>1.8492176386913226E-8</v>
          </cell>
          <cell r="J247">
            <v>1.7999999999999999E-8</v>
          </cell>
          <cell r="K247">
            <v>1.2571428571428574E-7</v>
          </cell>
          <cell r="L247">
            <v>1.3E-7</v>
          </cell>
          <cell r="M247">
            <v>3.7151702786377704E-8</v>
          </cell>
          <cell r="N247">
            <v>3.7E-8</v>
          </cell>
          <cell r="O247">
            <v>1.0352941176470589E-6</v>
          </cell>
          <cell r="P247">
            <v>9.9999999999999995E-7</v>
          </cell>
          <cell r="Q247" t="str">
            <v>--</v>
          </cell>
          <cell r="R247" t="str">
            <v>--</v>
          </cell>
        </row>
        <row r="248">
          <cell r="B248" t="str">
            <v>1070T</v>
          </cell>
          <cell r="C248" t="str">
            <v>109333-34-8</v>
          </cell>
          <cell r="D248" t="str">
            <v>1,2,3,7,8-Pentabromodibenzo-p-dioxin (PBDD)</v>
          </cell>
          <cell r="E248">
            <v>1.0785159620362381E-8</v>
          </cell>
          <cell r="F248">
            <v>1.0999999999999999E-8</v>
          </cell>
          <cell r="G248">
            <v>7.6923076923076923E-8</v>
          </cell>
          <cell r="H248">
            <v>7.7000000000000001E-8</v>
          </cell>
          <cell r="I248">
            <v>4.6230440967283071E-8</v>
          </cell>
          <cell r="J248">
            <v>4.6000000000000002E-8</v>
          </cell>
          <cell r="K248">
            <v>3.1428571428571433E-7</v>
          </cell>
          <cell r="L248">
            <v>3.1E-7</v>
          </cell>
          <cell r="M248">
            <v>9.2879256965944273E-8</v>
          </cell>
          <cell r="N248">
            <v>9.2999999999999999E-8</v>
          </cell>
          <cell r="O248">
            <v>2.5882352941176473E-6</v>
          </cell>
          <cell r="P248">
            <v>2.6000000000000001E-6</v>
          </cell>
          <cell r="Q248" t="str">
            <v>--</v>
          </cell>
          <cell r="R248" t="str">
            <v>--</v>
          </cell>
        </row>
        <row r="249">
          <cell r="B249" t="str">
            <v>1071T</v>
          </cell>
          <cell r="C249" t="str">
            <v>110999-44-5</v>
          </cell>
          <cell r="D249" t="str">
            <v>1,2,3,4,7,8-Hexabromodibenzo-p-dioxin (HxBDD)</v>
          </cell>
          <cell r="E249">
            <v>4.7934042757166137E-8</v>
          </cell>
          <cell r="F249">
            <v>4.8E-8</v>
          </cell>
          <cell r="G249">
            <v>3.4188034188034194E-7</v>
          </cell>
          <cell r="H249">
            <v>3.3999999999999997E-7</v>
          </cell>
          <cell r="I249">
            <v>2.0546862652125809E-7</v>
          </cell>
          <cell r="J249">
            <v>2.1E-7</v>
          </cell>
          <cell r="K249">
            <v>1.3968253968253971E-6</v>
          </cell>
          <cell r="L249">
            <v>1.3999999999999999E-6</v>
          </cell>
          <cell r="M249">
            <v>4.1279669762641901E-7</v>
          </cell>
          <cell r="N249">
            <v>4.0999999999999999E-7</v>
          </cell>
          <cell r="O249">
            <v>1.1503267973856211E-5</v>
          </cell>
          <cell r="P249">
            <v>1.2E-5</v>
          </cell>
          <cell r="Q249" t="str">
            <v>--</v>
          </cell>
          <cell r="R249" t="str">
            <v>--</v>
          </cell>
        </row>
        <row r="250">
          <cell r="B250" t="str">
            <v>1072T</v>
          </cell>
          <cell r="C250" t="str">
            <v>110999-45-6</v>
          </cell>
          <cell r="D250" t="str">
            <v>1,2,3,6,7,8-Hexabromodibenzo-p-dioxin (HxBDD)</v>
          </cell>
          <cell r="E250">
            <v>6.1629483544927894E-8</v>
          </cell>
          <cell r="F250">
            <v>6.1999999999999999E-8</v>
          </cell>
          <cell r="G250">
            <v>4.3956043956043962E-7</v>
          </cell>
          <cell r="H250">
            <v>4.4000000000000002E-7</v>
          </cell>
          <cell r="I250">
            <v>2.6417394838447465E-7</v>
          </cell>
          <cell r="J250">
            <v>2.6E-7</v>
          </cell>
          <cell r="K250">
            <v>1.795918367346939E-6</v>
          </cell>
          <cell r="L250">
            <v>1.7999999999999999E-6</v>
          </cell>
          <cell r="M250">
            <v>5.3073861123396717E-7</v>
          </cell>
          <cell r="N250">
            <v>5.3000000000000001E-7</v>
          </cell>
          <cell r="O250">
            <v>1.4789915966386556E-5</v>
          </cell>
          <cell r="P250">
            <v>1.5E-5</v>
          </cell>
          <cell r="Q250" t="str">
            <v>--</v>
          </cell>
          <cell r="R250" t="str">
            <v>--</v>
          </cell>
        </row>
        <row r="251">
          <cell r="B251" t="str">
            <v>1073T</v>
          </cell>
          <cell r="C251" t="str">
            <v>110999-46-7</v>
          </cell>
          <cell r="D251" t="str">
            <v>1,2,3,7,8,9-Hexabromodibenzo-p-dioxin (HxBDD)</v>
          </cell>
          <cell r="E251">
            <v>8.6281276962899046E-8</v>
          </cell>
          <cell r="F251">
            <v>8.6000000000000002E-8</v>
          </cell>
          <cell r="G251">
            <v>6.1538461538461538E-7</v>
          </cell>
          <cell r="H251">
            <v>6.1999999999999999E-7</v>
          </cell>
          <cell r="I251">
            <v>3.6984352773826456E-7</v>
          </cell>
          <cell r="J251">
            <v>3.7E-7</v>
          </cell>
          <cell r="K251">
            <v>2.5142857142857147E-6</v>
          </cell>
          <cell r="L251">
            <v>2.5000000000000002E-6</v>
          </cell>
          <cell r="M251">
            <v>7.4303405572755418E-7</v>
          </cell>
          <cell r="N251">
            <v>7.4000000000000001E-7</v>
          </cell>
          <cell r="O251">
            <v>2.0705882352941179E-5</v>
          </cell>
          <cell r="P251">
            <v>2.0999999999999999E-5</v>
          </cell>
          <cell r="Q251" t="str">
            <v>--</v>
          </cell>
          <cell r="R251" t="str">
            <v>--</v>
          </cell>
        </row>
        <row r="252">
          <cell r="B252" t="str">
            <v>1074T</v>
          </cell>
          <cell r="C252" t="str">
            <v>110999-47-8</v>
          </cell>
          <cell r="D252" t="str">
            <v>1,2,3,4,6,7,8-Heptabromodibenzo-p-dioxin (HpBDD)</v>
          </cell>
          <cell r="E252">
            <v>8.6281276962899046E-8</v>
          </cell>
          <cell r="F252">
            <v>8.6000000000000002E-8</v>
          </cell>
          <cell r="G252">
            <v>6.1538461538461538E-7</v>
          </cell>
          <cell r="H252">
            <v>6.1999999999999999E-7</v>
          </cell>
          <cell r="I252">
            <v>3.6984352773826456E-7</v>
          </cell>
          <cell r="J252">
            <v>3.7E-7</v>
          </cell>
          <cell r="K252">
            <v>2.5142857142857147E-6</v>
          </cell>
          <cell r="L252">
            <v>2.5000000000000002E-6</v>
          </cell>
          <cell r="M252">
            <v>7.4303405572755418E-7</v>
          </cell>
          <cell r="N252">
            <v>7.4000000000000001E-7</v>
          </cell>
          <cell r="O252">
            <v>2.0705882352941179E-5</v>
          </cell>
          <cell r="P252">
            <v>2.0999999999999999E-5</v>
          </cell>
          <cell r="Q252" t="str">
            <v>--</v>
          </cell>
          <cell r="R252" t="str">
            <v>--</v>
          </cell>
        </row>
        <row r="253">
          <cell r="B253" t="str">
            <v>1075T</v>
          </cell>
          <cell r="C253" t="str">
            <v>2170-45-8</v>
          </cell>
          <cell r="D253" t="str">
            <v>Octabromodibenzo-p-dioxin (OBDD)</v>
          </cell>
          <cell r="E253">
            <v>4.3140638481449528E-6</v>
          </cell>
          <cell r="F253">
            <v>4.3000000000000003E-6</v>
          </cell>
          <cell r="G253">
            <v>3.0769230769230768E-5</v>
          </cell>
          <cell r="H253">
            <v>3.1000000000000001E-5</v>
          </cell>
          <cell r="I253">
            <v>1.8492176386913229E-5</v>
          </cell>
          <cell r="J253">
            <v>1.8E-5</v>
          </cell>
          <cell r="K253">
            <v>1.2571428571428572E-4</v>
          </cell>
          <cell r="L253">
            <v>1.2999999999999999E-4</v>
          </cell>
          <cell r="M253">
            <v>3.7151702786377701E-5</v>
          </cell>
          <cell r="N253">
            <v>3.6999999999999998E-5</v>
          </cell>
          <cell r="O253">
            <v>1.0352941176470589E-3</v>
          </cell>
          <cell r="P253">
            <v>1E-3</v>
          </cell>
          <cell r="Q253" t="str">
            <v>--</v>
          </cell>
          <cell r="R253" t="str">
            <v>--</v>
          </cell>
        </row>
        <row r="254">
          <cell r="B254" t="str">
            <v>1085T</v>
          </cell>
          <cell r="C254" t="str">
            <v>67733-57-7</v>
          </cell>
          <cell r="D254" t="str">
            <v>2,3,7,8-Tetrabromodibenzofuran (TBDF)</v>
          </cell>
          <cell r="E254">
            <v>6.1629483544927894E-8</v>
          </cell>
          <cell r="F254">
            <v>6.1999999999999999E-8</v>
          </cell>
          <cell r="G254">
            <v>4.3956043956043962E-7</v>
          </cell>
          <cell r="H254">
            <v>4.4000000000000002E-7</v>
          </cell>
          <cell r="I254">
            <v>2.6417394838447465E-7</v>
          </cell>
          <cell r="J254">
            <v>2.6E-7</v>
          </cell>
          <cell r="K254">
            <v>1.795918367346939E-6</v>
          </cell>
          <cell r="L254">
            <v>1.7999999999999999E-6</v>
          </cell>
          <cell r="M254">
            <v>5.3073861123396717E-7</v>
          </cell>
          <cell r="N254">
            <v>5.3000000000000001E-7</v>
          </cell>
          <cell r="O254">
            <v>1.4789915966386556E-5</v>
          </cell>
          <cell r="P254">
            <v>1.5E-5</v>
          </cell>
          <cell r="Q254" t="str">
            <v>--</v>
          </cell>
          <cell r="R254" t="str">
            <v>--</v>
          </cell>
        </row>
        <row r="255">
          <cell r="B255" t="str">
            <v>1086T</v>
          </cell>
          <cell r="C255" t="str">
            <v>107555-93-1</v>
          </cell>
          <cell r="D255" t="str">
            <v>1,2,3,7,8-Pentabromodibenzo[b,d]furan (PeBDF)</v>
          </cell>
          <cell r="E255">
            <v>4.3140638481449527E-7</v>
          </cell>
          <cell r="F255">
            <v>4.3000000000000001E-7</v>
          </cell>
          <cell r="G255">
            <v>3.076923076923077E-6</v>
          </cell>
          <cell r="H255">
            <v>3.1E-6</v>
          </cell>
          <cell r="I255">
            <v>1.8492176386913229E-6</v>
          </cell>
          <cell r="J255">
            <v>1.7999999999999999E-6</v>
          </cell>
          <cell r="K255">
            <v>1.2571428571428572E-5</v>
          </cell>
          <cell r="L255">
            <v>1.2999999999999999E-5</v>
          </cell>
          <cell r="M255">
            <v>3.7151702786377709E-6</v>
          </cell>
          <cell r="N255">
            <v>3.7000000000000002E-6</v>
          </cell>
          <cell r="O255">
            <v>1.0352941176470589E-4</v>
          </cell>
          <cell r="P255">
            <v>1E-4</v>
          </cell>
          <cell r="Q255" t="str">
            <v>--</v>
          </cell>
          <cell r="R255" t="str">
            <v>--</v>
          </cell>
        </row>
        <row r="256">
          <cell r="B256" t="str">
            <v>1087T</v>
          </cell>
          <cell r="C256" t="str">
            <v>131166-92-2</v>
          </cell>
          <cell r="D256" t="str">
            <v>2,3,4,7,8-Pentabromodibenzofuran (PeBDF)</v>
          </cell>
          <cell r="E256">
            <v>4.3140638481449523E-8</v>
          </cell>
          <cell r="F256">
            <v>4.3000000000000001E-8</v>
          </cell>
          <cell r="G256">
            <v>3.0769230769230769E-7</v>
          </cell>
          <cell r="H256">
            <v>3.1E-7</v>
          </cell>
          <cell r="I256">
            <v>1.8492176386913228E-7</v>
          </cell>
          <cell r="J256">
            <v>1.8E-7</v>
          </cell>
          <cell r="K256">
            <v>1.2571428571428573E-6</v>
          </cell>
          <cell r="L256">
            <v>1.3E-6</v>
          </cell>
          <cell r="M256">
            <v>3.7151702786377709E-7</v>
          </cell>
          <cell r="N256">
            <v>3.7E-7</v>
          </cell>
          <cell r="O256">
            <v>1.0352941176470589E-5</v>
          </cell>
          <cell r="P256">
            <v>1.0000000000000001E-5</v>
          </cell>
          <cell r="Q256" t="str">
            <v>--</v>
          </cell>
          <cell r="R256" t="str">
            <v>--</v>
          </cell>
        </row>
        <row r="257">
          <cell r="B257" t="str">
            <v>1088T</v>
          </cell>
          <cell r="C257" t="str">
            <v>129880-08-6</v>
          </cell>
          <cell r="D257" t="str">
            <v>1,2,3,4,7,8-Hexabromodibenzofuran (HxBDF)</v>
          </cell>
          <cell r="E257">
            <v>1.4380212827149842E-8</v>
          </cell>
          <cell r="F257">
            <v>1.4E-8</v>
          </cell>
          <cell r="G257">
            <v>1.0256410256410257E-7</v>
          </cell>
          <cell r="H257">
            <v>9.9999999999999995E-8</v>
          </cell>
          <cell r="I257">
            <v>6.1640587956377423E-8</v>
          </cell>
          <cell r="J257">
            <v>6.1999999999999999E-8</v>
          </cell>
          <cell r="K257">
            <v>4.1904761904761911E-7</v>
          </cell>
          <cell r="L257">
            <v>4.2E-7</v>
          </cell>
          <cell r="M257">
            <v>1.238390092879257E-7</v>
          </cell>
          <cell r="N257">
            <v>1.1999999999999999E-7</v>
          </cell>
          <cell r="O257">
            <v>3.4509803921568634E-6</v>
          </cell>
          <cell r="P257">
            <v>3.4999999999999999E-6</v>
          </cell>
          <cell r="Q257" t="str">
            <v>--</v>
          </cell>
          <cell r="R257" t="str">
            <v>--</v>
          </cell>
        </row>
        <row r="258">
          <cell r="B258" t="str">
            <v>1076T</v>
          </cell>
          <cell r="C258" t="str">
            <v>107555-94-2</v>
          </cell>
          <cell r="D258" t="str">
            <v>1,2,3,6,7,8-Hexabromodibenzofuran (HxBDF)</v>
          </cell>
          <cell r="E258">
            <v>4.7934042757166137E-8</v>
          </cell>
          <cell r="F258">
            <v>4.8E-8</v>
          </cell>
          <cell r="G258">
            <v>3.4188034188034194E-7</v>
          </cell>
          <cell r="H258">
            <v>3.3999999999999997E-7</v>
          </cell>
          <cell r="I258">
            <v>2.0546862652125809E-7</v>
          </cell>
          <cell r="J258">
            <v>2.1E-7</v>
          </cell>
          <cell r="K258">
            <v>1.3968253968253971E-6</v>
          </cell>
          <cell r="L258">
            <v>1.3999999999999999E-6</v>
          </cell>
          <cell r="M258">
            <v>4.1279669762641901E-7</v>
          </cell>
          <cell r="N258">
            <v>4.0999999999999999E-7</v>
          </cell>
          <cell r="O258">
            <v>1.1503267973856211E-5</v>
          </cell>
          <cell r="P258">
            <v>1.2E-5</v>
          </cell>
          <cell r="Q258" t="str">
            <v>--</v>
          </cell>
          <cell r="R258" t="str">
            <v>--</v>
          </cell>
        </row>
        <row r="259">
          <cell r="B259" t="str">
            <v>1077T</v>
          </cell>
          <cell r="C259" t="str">
            <v>161880-49-5</v>
          </cell>
          <cell r="D259" t="str">
            <v>1,2,3,7,8,9-Hexabromodibenzo[b,d]furan (HxBDF)</v>
          </cell>
          <cell r="E259">
            <v>2.1570319240724762E-8</v>
          </cell>
          <cell r="F259">
            <v>2.1999999999999998E-8</v>
          </cell>
          <cell r="G259">
            <v>1.5384615384615385E-7</v>
          </cell>
          <cell r="H259">
            <v>1.4999999999999999E-7</v>
          </cell>
          <cell r="I259">
            <v>9.2460881934566141E-8</v>
          </cell>
          <cell r="J259">
            <v>9.2000000000000003E-8</v>
          </cell>
          <cell r="K259">
            <v>6.2857142857142866E-7</v>
          </cell>
          <cell r="L259">
            <v>6.3E-7</v>
          </cell>
          <cell r="M259">
            <v>1.8575851393188855E-7</v>
          </cell>
          <cell r="N259">
            <v>1.9000000000000001E-7</v>
          </cell>
          <cell r="O259">
            <v>5.1764705882352947E-6</v>
          </cell>
          <cell r="P259">
            <v>5.2000000000000002E-6</v>
          </cell>
          <cell r="Q259" t="str">
            <v>--</v>
          </cell>
          <cell r="R259" t="str">
            <v>--</v>
          </cell>
        </row>
        <row r="260">
          <cell r="B260" t="str">
            <v>1078T</v>
          </cell>
          <cell r="C260" t="str">
            <v>161880-50-8</v>
          </cell>
          <cell r="D260" t="str">
            <v>2,3,4,6,7,8-Hexabromodibenzo[b,d]furan (HxBDF)</v>
          </cell>
          <cell r="E260">
            <v>4.3140638481449523E-8</v>
          </cell>
          <cell r="F260">
            <v>4.3000000000000001E-8</v>
          </cell>
          <cell r="G260">
            <v>3.0769230769230769E-7</v>
          </cell>
          <cell r="H260">
            <v>3.1E-7</v>
          </cell>
          <cell r="I260">
            <v>1.8492176386913228E-7</v>
          </cell>
          <cell r="J260">
            <v>1.8E-7</v>
          </cell>
          <cell r="K260">
            <v>1.2571428571428573E-6</v>
          </cell>
          <cell r="L260">
            <v>1.3E-6</v>
          </cell>
          <cell r="M260">
            <v>3.7151702786377709E-7</v>
          </cell>
          <cell r="N260">
            <v>3.7E-7</v>
          </cell>
          <cell r="O260">
            <v>1.0352941176470589E-5</v>
          </cell>
          <cell r="P260">
            <v>1.0000000000000001E-5</v>
          </cell>
          <cell r="Q260" t="str">
            <v>--</v>
          </cell>
          <cell r="R260" t="str">
            <v>--</v>
          </cell>
        </row>
        <row r="261">
          <cell r="B261" t="str">
            <v>1079T</v>
          </cell>
          <cell r="C261" t="str">
            <v>107555-95-3</v>
          </cell>
          <cell r="D261" t="str">
            <v>1,2,3,4,6,7,8-Heptabromodibenzofuran (HpBDF)</v>
          </cell>
          <cell r="E261">
            <v>2.1570319240724764E-7</v>
          </cell>
          <cell r="F261">
            <v>2.2000000000000001E-7</v>
          </cell>
          <cell r="G261">
            <v>1.5384615384615385E-6</v>
          </cell>
          <cell r="H261">
            <v>1.5E-6</v>
          </cell>
          <cell r="I261">
            <v>9.2460881934566146E-7</v>
          </cell>
          <cell r="J261">
            <v>9.1999999999999998E-7</v>
          </cell>
          <cell r="K261">
            <v>6.2857142857142858E-6</v>
          </cell>
          <cell r="L261">
            <v>6.2999999999999998E-6</v>
          </cell>
          <cell r="M261">
            <v>1.8575851393188855E-6</v>
          </cell>
          <cell r="N261">
            <v>1.9E-6</v>
          </cell>
          <cell r="O261">
            <v>5.1764705882352943E-5</v>
          </cell>
          <cell r="P261">
            <v>5.1999999999999997E-5</v>
          </cell>
          <cell r="Q261" t="str">
            <v>--</v>
          </cell>
          <cell r="R261" t="str">
            <v>--</v>
          </cell>
        </row>
        <row r="262">
          <cell r="B262" t="str">
            <v>1080T</v>
          </cell>
          <cell r="C262" t="str">
            <v>161880-51-9</v>
          </cell>
          <cell r="D262" t="str">
            <v>1,2,3,4,7,8,9-Heptabromodibenzo[b,d]furan (HpBDF)</v>
          </cell>
          <cell r="E262">
            <v>4.3140638481449523E-8</v>
          </cell>
          <cell r="F262">
            <v>4.3000000000000001E-8</v>
          </cell>
          <cell r="G262">
            <v>3.0769230769230769E-7</v>
          </cell>
          <cell r="H262">
            <v>3.1E-7</v>
          </cell>
          <cell r="I262">
            <v>1.8492176386913228E-7</v>
          </cell>
          <cell r="J262">
            <v>1.8E-7</v>
          </cell>
          <cell r="K262">
            <v>1.2571428571428573E-6</v>
          </cell>
          <cell r="L262">
            <v>1.3E-6</v>
          </cell>
          <cell r="M262">
            <v>3.7151702786377709E-7</v>
          </cell>
          <cell r="N262">
            <v>3.7E-7</v>
          </cell>
          <cell r="O262">
            <v>1.0352941176470589E-5</v>
          </cell>
          <cell r="P262">
            <v>1.0000000000000001E-5</v>
          </cell>
          <cell r="Q262" t="str">
            <v>--</v>
          </cell>
          <cell r="R262" t="str">
            <v>--</v>
          </cell>
        </row>
        <row r="263">
          <cell r="B263" t="str">
            <v>1081T</v>
          </cell>
          <cell r="C263" t="str">
            <v>103582-29-2</v>
          </cell>
          <cell r="D263" t="str">
            <v>1,2,3,4,6,7,8,9-Octabromodibenzofuran (OBDF)</v>
          </cell>
          <cell r="E263">
            <v>2.1570319240724764E-6</v>
          </cell>
          <cell r="F263">
            <v>2.2000000000000001E-6</v>
          </cell>
          <cell r="G263">
            <v>1.5384615384615384E-5</v>
          </cell>
          <cell r="H263">
            <v>1.5E-5</v>
          </cell>
          <cell r="I263">
            <v>9.2460881934566144E-6</v>
          </cell>
          <cell r="J263">
            <v>9.2E-6</v>
          </cell>
          <cell r="K263">
            <v>6.2857142857142861E-5</v>
          </cell>
          <cell r="L263">
            <v>6.3E-5</v>
          </cell>
          <cell r="M263">
            <v>1.8575851393188851E-5</v>
          </cell>
          <cell r="N263">
            <v>1.9000000000000001E-5</v>
          </cell>
          <cell r="O263">
            <v>5.1764705882352947E-4</v>
          </cell>
          <cell r="P263">
            <v>5.1999999999999995E-4</v>
          </cell>
          <cell r="Q263" t="str">
            <v>--</v>
          </cell>
          <cell r="R263" t="str">
            <v>--</v>
          </cell>
        </row>
        <row r="264">
          <cell r="B264" t="str">
            <v>1068T</v>
          </cell>
          <cell r="C264" t="str">
            <v>1068T</v>
          </cell>
          <cell r="D264" t="str">
            <v>Polybrominated dibenzo-p-dioxins (PBDDs) &amp; dibenzofurans (PBDFs) TEQ</v>
          </cell>
          <cell r="E264">
            <v>4.3140638481449526E-9</v>
          </cell>
          <cell r="F264">
            <v>4.2999999999999996E-9</v>
          </cell>
          <cell r="G264">
            <v>3.076923076923077E-8</v>
          </cell>
          <cell r="H264">
            <v>3.1E-8</v>
          </cell>
          <cell r="I264">
            <v>1.8492176386913226E-8</v>
          </cell>
          <cell r="J264">
            <v>1.7999999999999999E-8</v>
          </cell>
          <cell r="K264">
            <v>1.2571428571428574E-7</v>
          </cell>
          <cell r="L264">
            <v>1.3E-7</v>
          </cell>
          <cell r="M264">
            <v>3.7151702786377704E-8</v>
          </cell>
          <cell r="N264">
            <v>3.7E-8</v>
          </cell>
          <cell r="O264">
            <v>1.0352941176470589E-6</v>
          </cell>
          <cell r="P264">
            <v>9.9999999999999995E-7</v>
          </cell>
          <cell r="Q264" t="str">
            <v>--</v>
          </cell>
          <cell r="R264" t="str">
            <v>--</v>
          </cell>
        </row>
        <row r="265">
          <cell r="B265">
            <v>447</v>
          </cell>
          <cell r="C265">
            <v>447</v>
          </cell>
          <cell r="D265" t="str">
            <v>Polybrominated diphenyl ethers (PBDEs) excluding decabromodiphenyl ether-209</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v>8.2444000000000006</v>
          </cell>
          <cell r="R265">
            <v>8.1999999999999993</v>
          </cell>
        </row>
        <row r="266">
          <cell r="B266">
            <v>463</v>
          </cell>
          <cell r="C266" t="str">
            <v>32598-13-3</v>
          </cell>
          <cell r="D266" t="str">
            <v>PCB 77 [3,3',4,4'-tetrachlorobiphenyl]</v>
          </cell>
          <cell r="E266">
            <v>1.1246063877642827E-5</v>
          </cell>
          <cell r="F266">
            <v>1.1E-5</v>
          </cell>
          <cell r="G266">
            <v>1.3333333333333337E-4</v>
          </cell>
          <cell r="H266">
            <v>1.2999999999999999E-4</v>
          </cell>
          <cell r="I266">
            <v>3.8655961938745172E-5</v>
          </cell>
          <cell r="J266">
            <v>3.8999999999999999E-5</v>
          </cell>
          <cell r="K266">
            <v>2.793650793650794E-4</v>
          </cell>
          <cell r="L266">
            <v>2.7999999999999998E-4</v>
          </cell>
          <cell r="M266">
            <v>7.0175438596491223E-5</v>
          </cell>
          <cell r="N266">
            <v>6.9999999999999994E-5</v>
          </cell>
          <cell r="O266">
            <v>1.9555555555555559E-3</v>
          </cell>
          <cell r="P266">
            <v>2E-3</v>
          </cell>
          <cell r="Q266" t="str">
            <v>--</v>
          </cell>
          <cell r="R266" t="str">
            <v>--</v>
          </cell>
        </row>
        <row r="267">
          <cell r="B267">
            <v>464</v>
          </cell>
          <cell r="C267" t="str">
            <v>70362-50-4</v>
          </cell>
          <cell r="D267" t="str">
            <v>PCB 81 [3,4,4',5-tetrachlorobiphenyl]</v>
          </cell>
          <cell r="E267">
            <v>5.6230319388214123E-7</v>
          </cell>
          <cell r="F267">
            <v>5.6000000000000004E-7</v>
          </cell>
          <cell r="G267">
            <v>6.6666666666666675E-6</v>
          </cell>
          <cell r="H267">
            <v>6.7000000000000002E-6</v>
          </cell>
          <cell r="I267">
            <v>1.9327980969372583E-6</v>
          </cell>
          <cell r="J267">
            <v>1.9E-6</v>
          </cell>
          <cell r="K267">
            <v>1.396825396825397E-5</v>
          </cell>
          <cell r="L267">
            <v>1.4E-5</v>
          </cell>
          <cell r="M267">
            <v>3.5087719298245611E-6</v>
          </cell>
          <cell r="N267">
            <v>3.4999999999999999E-6</v>
          </cell>
          <cell r="O267">
            <v>9.7777777777777793E-5</v>
          </cell>
          <cell r="P267">
            <v>9.7999999999999997E-5</v>
          </cell>
          <cell r="Q267" t="str">
            <v>--</v>
          </cell>
          <cell r="R267" t="str">
            <v>--</v>
          </cell>
        </row>
        <row r="268">
          <cell r="B268">
            <v>466</v>
          </cell>
          <cell r="C268" t="str">
            <v>32598-14-4</v>
          </cell>
          <cell r="D268" t="str">
            <v>PCB 105 [2,3,3',4,4'-pentachlorobiphenyl]</v>
          </cell>
          <cell r="E268">
            <v>1.1246063877642825E-4</v>
          </cell>
          <cell r="F268">
            <v>1.1E-4</v>
          </cell>
          <cell r="G268">
            <v>1.3333333333333335E-3</v>
          </cell>
          <cell r="H268">
            <v>1.2999999999999999E-3</v>
          </cell>
          <cell r="I268">
            <v>3.8655961938745172E-4</v>
          </cell>
          <cell r="J268">
            <v>3.8999999999999999E-4</v>
          </cell>
          <cell r="K268">
            <v>2.7936507936507943E-3</v>
          </cell>
          <cell r="L268">
            <v>2.8E-3</v>
          </cell>
          <cell r="M268">
            <v>7.0175438596491223E-4</v>
          </cell>
          <cell r="N268">
            <v>6.9999999999999999E-4</v>
          </cell>
          <cell r="O268">
            <v>1.9555555555555559E-2</v>
          </cell>
          <cell r="P268">
            <v>0.02</v>
          </cell>
          <cell r="Q268" t="str">
            <v>--</v>
          </cell>
          <cell r="R268" t="str">
            <v>--</v>
          </cell>
        </row>
        <row r="269">
          <cell r="B269">
            <v>467</v>
          </cell>
          <cell r="C269" t="str">
            <v>74472-37-0</v>
          </cell>
          <cell r="D269" t="str">
            <v>PCB 114 [2,3,4,4',5-pentachlorobiphenyl]</v>
          </cell>
          <cell r="E269">
            <v>1.1246063877642825E-4</v>
          </cell>
          <cell r="F269">
            <v>1.1E-4</v>
          </cell>
          <cell r="G269">
            <v>1.3333333333333335E-3</v>
          </cell>
          <cell r="H269">
            <v>1.2999999999999999E-3</v>
          </cell>
          <cell r="I269">
            <v>3.8655961938745172E-4</v>
          </cell>
          <cell r="J269">
            <v>3.8999999999999999E-4</v>
          </cell>
          <cell r="K269">
            <v>2.7936507936507943E-3</v>
          </cell>
          <cell r="L269">
            <v>2.8E-3</v>
          </cell>
          <cell r="M269">
            <v>7.0175438596491223E-4</v>
          </cell>
          <cell r="N269">
            <v>6.9999999999999999E-4</v>
          </cell>
          <cell r="O269">
            <v>1.9555555555555559E-2</v>
          </cell>
          <cell r="P269">
            <v>0.02</v>
          </cell>
          <cell r="Q269" t="str">
            <v>--</v>
          </cell>
          <cell r="R269" t="str">
            <v>--</v>
          </cell>
        </row>
        <row r="270">
          <cell r="B270">
            <v>468</v>
          </cell>
          <cell r="C270" t="str">
            <v>31508-00-6</v>
          </cell>
          <cell r="D270" t="str">
            <v>PCB 118 [2,3',4,4',5-pentachlorobiphenyl]</v>
          </cell>
          <cell r="E270">
            <v>1.1246063877642825E-4</v>
          </cell>
          <cell r="F270">
            <v>1.1E-4</v>
          </cell>
          <cell r="G270">
            <v>1.3333333333333335E-3</v>
          </cell>
          <cell r="H270">
            <v>1.2999999999999999E-3</v>
          </cell>
          <cell r="I270">
            <v>3.8655961938745172E-4</v>
          </cell>
          <cell r="J270">
            <v>3.8999999999999999E-4</v>
          </cell>
          <cell r="K270">
            <v>2.7936507936507943E-3</v>
          </cell>
          <cell r="L270">
            <v>2.8E-3</v>
          </cell>
          <cell r="M270">
            <v>7.0175438596491223E-4</v>
          </cell>
          <cell r="N270">
            <v>6.9999999999999999E-4</v>
          </cell>
          <cell r="O270">
            <v>1.9555555555555559E-2</v>
          </cell>
          <cell r="P270">
            <v>0.02</v>
          </cell>
          <cell r="Q270" t="str">
            <v>--</v>
          </cell>
          <cell r="R270" t="str">
            <v>--</v>
          </cell>
        </row>
        <row r="271">
          <cell r="B271">
            <v>469</v>
          </cell>
          <cell r="C271" t="str">
            <v>65510-44-3</v>
          </cell>
          <cell r="D271" t="str">
            <v>PCB 123 [2,3',4,4',5'-pentachlorobiphenyl]</v>
          </cell>
          <cell r="E271">
            <v>1.1246063877642825E-4</v>
          </cell>
          <cell r="F271">
            <v>1.1E-4</v>
          </cell>
          <cell r="G271">
            <v>1.3333333333333335E-3</v>
          </cell>
          <cell r="H271">
            <v>1.2999999999999999E-3</v>
          </cell>
          <cell r="I271">
            <v>3.8655961938745172E-4</v>
          </cell>
          <cell r="J271">
            <v>3.8999999999999999E-4</v>
          </cell>
          <cell r="K271">
            <v>2.7936507936507943E-3</v>
          </cell>
          <cell r="L271">
            <v>2.8E-3</v>
          </cell>
          <cell r="M271">
            <v>7.0175438596491223E-4</v>
          </cell>
          <cell r="N271">
            <v>6.9999999999999999E-4</v>
          </cell>
          <cell r="O271">
            <v>1.9555555555555559E-2</v>
          </cell>
          <cell r="P271">
            <v>0.02</v>
          </cell>
          <cell r="Q271" t="str">
            <v>--</v>
          </cell>
          <cell r="R271" t="str">
            <v>--</v>
          </cell>
        </row>
        <row r="272">
          <cell r="B272">
            <v>470</v>
          </cell>
          <cell r="C272" t="str">
            <v>57465-28-8</v>
          </cell>
          <cell r="D272" t="str">
            <v>PCB 126 [3,3',4,4',5-pentachlorobiphenyl]</v>
          </cell>
          <cell r="E272">
            <v>6.7476383265856949E-8</v>
          </cell>
          <cell r="F272">
            <v>6.7000000000000004E-8</v>
          </cell>
          <cell r="G272">
            <v>8.0000000000000007E-7</v>
          </cell>
          <cell r="H272">
            <v>7.9999999999999996E-7</v>
          </cell>
          <cell r="I272">
            <v>2.3193577163247099E-7</v>
          </cell>
          <cell r="J272">
            <v>2.2999999999999999E-7</v>
          </cell>
          <cell r="K272">
            <v>1.6761904761904764E-6</v>
          </cell>
          <cell r="L272">
            <v>1.7E-6</v>
          </cell>
          <cell r="M272">
            <v>4.2105263157894738E-7</v>
          </cell>
          <cell r="N272">
            <v>4.2E-7</v>
          </cell>
          <cell r="O272">
            <v>1.1733333333333335E-5</v>
          </cell>
          <cell r="P272">
            <v>1.2E-5</v>
          </cell>
          <cell r="Q272" t="str">
            <v>--</v>
          </cell>
          <cell r="R272" t="str">
            <v>--</v>
          </cell>
        </row>
        <row r="273">
          <cell r="B273">
            <v>474</v>
          </cell>
          <cell r="C273" t="str">
            <v>38380-08-4</v>
          </cell>
          <cell r="D273" t="str">
            <v>PCB 156 [2,3,3',4,4',5-hexachlorobiphenyl]</v>
          </cell>
          <cell r="E273">
            <v>1.1246063877642825E-4</v>
          </cell>
          <cell r="F273">
            <v>1.1E-4</v>
          </cell>
          <cell r="G273">
            <v>1.3333333333333335E-3</v>
          </cell>
          <cell r="H273">
            <v>1.2999999999999999E-3</v>
          </cell>
          <cell r="I273">
            <v>3.8655961938745172E-4</v>
          </cell>
          <cell r="J273">
            <v>3.8999999999999999E-4</v>
          </cell>
          <cell r="K273">
            <v>2.7936507936507943E-3</v>
          </cell>
          <cell r="L273">
            <v>2.8E-3</v>
          </cell>
          <cell r="M273">
            <v>7.0175438596491223E-4</v>
          </cell>
          <cell r="N273">
            <v>6.9999999999999999E-4</v>
          </cell>
          <cell r="O273">
            <v>1.9555555555555559E-2</v>
          </cell>
          <cell r="P273">
            <v>0.02</v>
          </cell>
          <cell r="Q273" t="str">
            <v>--</v>
          </cell>
          <cell r="R273" t="str">
            <v>--</v>
          </cell>
        </row>
        <row r="274">
          <cell r="B274">
            <v>475</v>
          </cell>
          <cell r="C274" t="str">
            <v>69782-90-7</v>
          </cell>
          <cell r="D274" t="str">
            <v>PCB 157 [2,3,3',4,4',5'-hexachlorobiphenyl]</v>
          </cell>
          <cell r="E274">
            <v>1.1246063877642825E-4</v>
          </cell>
          <cell r="F274">
            <v>1.1E-4</v>
          </cell>
          <cell r="G274">
            <v>1.3333333333333335E-3</v>
          </cell>
          <cell r="H274">
            <v>1.2999999999999999E-3</v>
          </cell>
          <cell r="I274">
            <v>3.8655961938745172E-4</v>
          </cell>
          <cell r="J274">
            <v>3.8999999999999999E-4</v>
          </cell>
          <cell r="K274">
            <v>2.7936507936507943E-3</v>
          </cell>
          <cell r="L274">
            <v>2.8E-3</v>
          </cell>
          <cell r="M274">
            <v>7.0175438596491223E-4</v>
          </cell>
          <cell r="N274">
            <v>6.9999999999999999E-4</v>
          </cell>
          <cell r="O274">
            <v>1.9555555555555559E-2</v>
          </cell>
          <cell r="P274">
            <v>0.02</v>
          </cell>
          <cell r="Q274" t="str">
            <v>--</v>
          </cell>
          <cell r="R274" t="str">
            <v>--</v>
          </cell>
        </row>
        <row r="275">
          <cell r="B275">
            <v>476</v>
          </cell>
          <cell r="C275" t="str">
            <v>52663-72-6</v>
          </cell>
          <cell r="D275" t="str">
            <v>PCB 167 [2,3',4,4',5,5'-hexachlorobiphenyl]</v>
          </cell>
          <cell r="E275">
            <v>1.1246063877642825E-4</v>
          </cell>
          <cell r="F275">
            <v>1.1E-4</v>
          </cell>
          <cell r="G275">
            <v>1.3333333333333335E-3</v>
          </cell>
          <cell r="H275">
            <v>1.2999999999999999E-3</v>
          </cell>
          <cell r="I275">
            <v>3.8655961938745172E-4</v>
          </cell>
          <cell r="J275">
            <v>3.8999999999999999E-4</v>
          </cell>
          <cell r="K275">
            <v>2.7936507936507943E-3</v>
          </cell>
          <cell r="L275">
            <v>2.8E-3</v>
          </cell>
          <cell r="M275">
            <v>7.0175438596491223E-4</v>
          </cell>
          <cell r="N275">
            <v>6.9999999999999999E-4</v>
          </cell>
          <cell r="O275">
            <v>1.9555555555555559E-2</v>
          </cell>
          <cell r="P275">
            <v>0.02</v>
          </cell>
          <cell r="Q275" t="str">
            <v>--</v>
          </cell>
          <cell r="R275" t="str">
            <v>--</v>
          </cell>
        </row>
        <row r="276">
          <cell r="B276">
            <v>477</v>
          </cell>
          <cell r="C276" t="str">
            <v>32774-16-6</v>
          </cell>
          <cell r="D276" t="str">
            <v>PCB 169 [3,3',4,4',5,5'-hexachlorobiphenyl]</v>
          </cell>
          <cell r="E276">
            <v>6.7476383265856956E-7</v>
          </cell>
          <cell r="F276">
            <v>6.7000000000000004E-7</v>
          </cell>
          <cell r="G276">
            <v>7.9999999999999996E-6</v>
          </cell>
          <cell r="H276">
            <v>7.9999999999999996E-6</v>
          </cell>
          <cell r="I276">
            <v>2.3193577163247102E-6</v>
          </cell>
          <cell r="J276">
            <v>2.3E-6</v>
          </cell>
          <cell r="K276">
            <v>1.6761904761904764E-5</v>
          </cell>
          <cell r="L276">
            <v>1.7E-5</v>
          </cell>
          <cell r="M276">
            <v>4.2105263157894733E-6</v>
          </cell>
          <cell r="N276">
            <v>4.1999999999999996E-6</v>
          </cell>
          <cell r="O276">
            <v>1.1733333333333334E-4</v>
          </cell>
          <cell r="P276">
            <v>1.2E-4</v>
          </cell>
          <cell r="Q276" t="str">
            <v>--</v>
          </cell>
          <cell r="R276" t="str">
            <v>--</v>
          </cell>
        </row>
        <row r="277">
          <cell r="B277">
            <v>481</v>
          </cell>
          <cell r="C277" t="str">
            <v>39635-31-9</v>
          </cell>
          <cell r="D277" t="str">
            <v>PCB 189 [2,3,3',4,4',5,5'-heptachlorobiphenyl]</v>
          </cell>
          <cell r="E277">
            <v>1.1246063877642825E-4</v>
          </cell>
          <cell r="F277">
            <v>1.1E-4</v>
          </cell>
          <cell r="G277">
            <v>1.3333333333333335E-3</v>
          </cell>
          <cell r="H277">
            <v>1.2999999999999999E-3</v>
          </cell>
          <cell r="I277">
            <v>3.8655961938745172E-4</v>
          </cell>
          <cell r="J277">
            <v>3.8999999999999999E-4</v>
          </cell>
          <cell r="K277">
            <v>2.7936507936507943E-3</v>
          </cell>
          <cell r="L277">
            <v>2.8E-3</v>
          </cell>
          <cell r="M277">
            <v>7.0175438596491223E-4</v>
          </cell>
          <cell r="N277">
            <v>6.9999999999999999E-4</v>
          </cell>
          <cell r="O277">
            <v>1.9555555555555559E-2</v>
          </cell>
          <cell r="P277">
            <v>0.02</v>
          </cell>
          <cell r="Q277" t="str">
            <v>--</v>
          </cell>
          <cell r="R277" t="str">
            <v>--</v>
          </cell>
        </row>
        <row r="278">
          <cell r="B278">
            <v>456</v>
          </cell>
          <cell r="C278" t="str">
            <v>1336-36-3</v>
          </cell>
          <cell r="D278" t="str">
            <v>Total Polychlorinated Biphenyls (PCBs), evaporated mixtures</v>
          </cell>
          <cell r="E278">
            <v>1.0952902519167577E-3</v>
          </cell>
          <cell r="F278">
            <v>1.1000000000000001E-3</v>
          </cell>
          <cell r="G278" t="str">
            <v>--</v>
          </cell>
          <cell r="H278" t="str">
            <v>--</v>
          </cell>
          <cell r="I278">
            <v>3.7518037518037518E-3</v>
          </cell>
          <cell r="J278">
            <v>3.8E-3</v>
          </cell>
          <cell r="K278" t="str">
            <v>--</v>
          </cell>
          <cell r="L278" t="str">
            <v>--</v>
          </cell>
          <cell r="M278">
            <v>6.8181818181818179E-3</v>
          </cell>
          <cell r="N278">
            <v>6.7999999999999996E-3</v>
          </cell>
          <cell r="O278" t="str">
            <v>--</v>
          </cell>
          <cell r="P278" t="str">
            <v>--</v>
          </cell>
          <cell r="Q278" t="str">
            <v>--</v>
          </cell>
          <cell r="R278" t="str">
            <v>--</v>
          </cell>
        </row>
        <row r="279">
          <cell r="B279" t="str">
            <v>1067T</v>
          </cell>
          <cell r="C279" t="str">
            <v>1336-36-3</v>
          </cell>
          <cell r="D279" t="str">
            <v>Total Polychlorinated Biphenyls (PCBs), aerosols and particulates</v>
          </cell>
          <cell r="E279">
            <v>2.1137180300147959E-4</v>
          </cell>
          <cell r="F279">
            <v>2.1000000000000001E-4</v>
          </cell>
          <cell r="G279" t="str">
            <v>--</v>
          </cell>
          <cell r="H279" t="str">
            <v>--</v>
          </cell>
          <cell r="I279">
            <v>7.240323029796714E-4</v>
          </cell>
          <cell r="J279">
            <v>7.2000000000000005E-4</v>
          </cell>
          <cell r="K279" t="str">
            <v>--</v>
          </cell>
          <cell r="L279" t="str">
            <v>--</v>
          </cell>
          <cell r="M279">
            <v>1.3157894736842105E-3</v>
          </cell>
          <cell r="N279">
            <v>1.2999999999999999E-3</v>
          </cell>
          <cell r="O279" t="str">
            <v>--</v>
          </cell>
          <cell r="P279" t="str">
            <v>--</v>
          </cell>
          <cell r="Q279" t="str">
            <v>--</v>
          </cell>
          <cell r="R279" t="str">
            <v>--</v>
          </cell>
        </row>
        <row r="280">
          <cell r="B280">
            <v>645</v>
          </cell>
          <cell r="C280">
            <v>645</v>
          </cell>
          <cell r="D280" t="str">
            <v>Polychlorinated biphenyls (PCBs) TEQ</v>
          </cell>
          <cell r="E280">
            <v>3.3738191632928474E-9</v>
          </cell>
          <cell r="F280">
            <v>3.3999999999999998E-9</v>
          </cell>
          <cell r="G280">
            <v>4.0000000000000001E-8</v>
          </cell>
          <cell r="H280">
            <v>4.0000000000000001E-8</v>
          </cell>
          <cell r="I280">
            <v>1.1596788581623549E-8</v>
          </cell>
          <cell r="J280">
            <v>1.2E-8</v>
          </cell>
          <cell r="K280">
            <v>8.3809523809523825E-8</v>
          </cell>
          <cell r="L280">
            <v>8.3999999999999998E-8</v>
          </cell>
          <cell r="M280">
            <v>2.1052631578947365E-8</v>
          </cell>
          <cell r="N280">
            <v>2.0999999999999999E-8</v>
          </cell>
          <cell r="O280">
            <v>5.8666666666666673E-7</v>
          </cell>
          <cell r="P280">
            <v>5.8999999999999996E-7</v>
          </cell>
          <cell r="Q280" t="str">
            <v>--</v>
          </cell>
          <cell r="R280" t="str">
            <v>--</v>
          </cell>
        </row>
        <row r="281">
          <cell r="B281">
            <v>527</v>
          </cell>
          <cell r="C281" t="str">
            <v>1746-01-6</v>
          </cell>
          <cell r="D281" t="str">
            <v>2,3,7,8-Tetrachlorodibenzo-p-dioxin (TCDD)</v>
          </cell>
          <cell r="E281">
            <v>4.3140638481449526E-9</v>
          </cell>
          <cell r="F281">
            <v>4.2999999999999996E-9</v>
          </cell>
          <cell r="G281">
            <v>3.076923076923077E-8</v>
          </cell>
          <cell r="H281">
            <v>3.1E-8</v>
          </cell>
          <cell r="I281">
            <v>1.8492176386913226E-8</v>
          </cell>
          <cell r="J281">
            <v>1.7999999999999999E-8</v>
          </cell>
          <cell r="K281">
            <v>1.2571428571428574E-7</v>
          </cell>
          <cell r="L281">
            <v>1.3E-7</v>
          </cell>
          <cell r="M281">
            <v>3.7151702786377704E-8</v>
          </cell>
          <cell r="N281">
            <v>3.7E-8</v>
          </cell>
          <cell r="O281">
            <v>1.0352941176470589E-6</v>
          </cell>
          <cell r="P281">
            <v>9.9999999999999995E-7</v>
          </cell>
          <cell r="Q281" t="str">
            <v>--</v>
          </cell>
          <cell r="R281" t="str">
            <v>--</v>
          </cell>
        </row>
        <row r="282">
          <cell r="B282">
            <v>528</v>
          </cell>
          <cell r="C282" t="str">
            <v>40321-76-4</v>
          </cell>
          <cell r="D282" t="str">
            <v>1,2,3,7,8-Pentachlorodibenzo-p-dioxin (PeCDD)</v>
          </cell>
          <cell r="E282">
            <v>1.0785159620362381E-8</v>
          </cell>
          <cell r="F282">
            <v>1.0999999999999999E-8</v>
          </cell>
          <cell r="G282">
            <v>7.6923076923076923E-8</v>
          </cell>
          <cell r="H282">
            <v>7.7000000000000001E-8</v>
          </cell>
          <cell r="I282">
            <v>4.6230440967283071E-8</v>
          </cell>
          <cell r="J282">
            <v>4.6000000000000002E-8</v>
          </cell>
          <cell r="K282">
            <v>3.1428571428571433E-7</v>
          </cell>
          <cell r="L282">
            <v>3.1E-7</v>
          </cell>
          <cell r="M282">
            <v>9.2879256965944273E-8</v>
          </cell>
          <cell r="N282">
            <v>9.2999999999999999E-8</v>
          </cell>
          <cell r="O282">
            <v>2.5882352941176473E-6</v>
          </cell>
          <cell r="P282">
            <v>2.6000000000000001E-6</v>
          </cell>
          <cell r="Q282" t="str">
            <v>--</v>
          </cell>
          <cell r="R282" t="str">
            <v>--</v>
          </cell>
        </row>
        <row r="283">
          <cell r="B283">
            <v>529</v>
          </cell>
          <cell r="C283" t="str">
            <v>39227-28-6</v>
          </cell>
          <cell r="D283" t="str">
            <v>1,2,3,4,7,8-Hexachlorodibenzo-p-dioxin (HxCDD)</v>
          </cell>
          <cell r="E283">
            <v>4.7934042757166137E-8</v>
          </cell>
          <cell r="F283">
            <v>4.8E-8</v>
          </cell>
          <cell r="G283">
            <v>3.4188034188034194E-7</v>
          </cell>
          <cell r="H283">
            <v>3.3999999999999997E-7</v>
          </cell>
          <cell r="I283">
            <v>2.0546862652125809E-7</v>
          </cell>
          <cell r="J283">
            <v>2.1E-7</v>
          </cell>
          <cell r="K283">
            <v>1.3968253968253971E-6</v>
          </cell>
          <cell r="L283">
            <v>1.3999999999999999E-6</v>
          </cell>
          <cell r="M283">
            <v>4.1279669762641901E-7</v>
          </cell>
          <cell r="N283">
            <v>4.0999999999999999E-7</v>
          </cell>
          <cell r="O283">
            <v>1.1503267973856211E-5</v>
          </cell>
          <cell r="P283">
            <v>1.2E-5</v>
          </cell>
          <cell r="Q283" t="str">
            <v>--</v>
          </cell>
          <cell r="R283" t="str">
            <v>--</v>
          </cell>
        </row>
        <row r="284">
          <cell r="B284">
            <v>530</v>
          </cell>
          <cell r="C284" t="str">
            <v>57653-85-7</v>
          </cell>
          <cell r="D284" t="str">
            <v>1,2,3,6,7,8-Hexachlorodibenzo-p-dioxin (HxCDD)</v>
          </cell>
          <cell r="E284">
            <v>6.1629483544927894E-8</v>
          </cell>
          <cell r="F284">
            <v>6.1999999999999999E-8</v>
          </cell>
          <cell r="G284">
            <v>4.3956043956043962E-7</v>
          </cell>
          <cell r="H284">
            <v>4.4000000000000002E-7</v>
          </cell>
          <cell r="I284">
            <v>2.6417394838447465E-7</v>
          </cell>
          <cell r="J284">
            <v>2.6E-7</v>
          </cell>
          <cell r="K284">
            <v>1.795918367346939E-6</v>
          </cell>
          <cell r="L284">
            <v>1.7999999999999999E-6</v>
          </cell>
          <cell r="M284">
            <v>5.3073861123396717E-7</v>
          </cell>
          <cell r="N284">
            <v>5.3000000000000001E-7</v>
          </cell>
          <cell r="O284">
            <v>1.4789915966386556E-5</v>
          </cell>
          <cell r="P284">
            <v>1.5E-5</v>
          </cell>
          <cell r="Q284" t="str">
            <v>--</v>
          </cell>
          <cell r="R284" t="str">
            <v>--</v>
          </cell>
        </row>
        <row r="285">
          <cell r="B285">
            <v>531</v>
          </cell>
          <cell r="C285" t="str">
            <v>19408-74-3</v>
          </cell>
          <cell r="D285" t="str">
            <v>1,2,3,7,8,9-Hexachlorodibenzo-p-dioxin (HxCDD)</v>
          </cell>
          <cell r="E285">
            <v>8.6281276962899046E-8</v>
          </cell>
          <cell r="F285">
            <v>8.6000000000000002E-8</v>
          </cell>
          <cell r="G285">
            <v>6.1538461538461538E-7</v>
          </cell>
          <cell r="H285">
            <v>6.1999999999999999E-7</v>
          </cell>
          <cell r="I285">
            <v>3.6984352773826456E-7</v>
          </cell>
          <cell r="J285">
            <v>3.7E-7</v>
          </cell>
          <cell r="K285">
            <v>2.5142857142857147E-6</v>
          </cell>
          <cell r="L285">
            <v>2.5000000000000002E-6</v>
          </cell>
          <cell r="M285">
            <v>7.4303405572755418E-7</v>
          </cell>
          <cell r="N285">
            <v>7.4000000000000001E-7</v>
          </cell>
          <cell r="O285">
            <v>2.0705882352941179E-5</v>
          </cell>
          <cell r="P285">
            <v>2.0999999999999999E-5</v>
          </cell>
          <cell r="Q285" t="str">
            <v>--</v>
          </cell>
          <cell r="R285" t="str">
            <v>--</v>
          </cell>
        </row>
        <row r="286">
          <cell r="B286">
            <v>532</v>
          </cell>
          <cell r="C286" t="str">
            <v>35822-46-9</v>
          </cell>
          <cell r="D286" t="str">
            <v>1,2,3,4,6,7,8-Heptachlorodibenzo-p-dioxin (HpCDD)</v>
          </cell>
          <cell r="E286">
            <v>8.6281276962899046E-8</v>
          </cell>
          <cell r="F286">
            <v>8.6000000000000002E-8</v>
          </cell>
          <cell r="G286">
            <v>6.1538461538461538E-7</v>
          </cell>
          <cell r="H286">
            <v>6.1999999999999999E-7</v>
          </cell>
          <cell r="I286">
            <v>3.6984352773826456E-7</v>
          </cell>
          <cell r="J286">
            <v>3.7E-7</v>
          </cell>
          <cell r="K286">
            <v>2.5142857142857147E-6</v>
          </cell>
          <cell r="L286">
            <v>2.5000000000000002E-6</v>
          </cell>
          <cell r="M286">
            <v>7.4303405572755418E-7</v>
          </cell>
          <cell r="N286">
            <v>7.4000000000000001E-7</v>
          </cell>
          <cell r="O286">
            <v>2.0705882352941179E-5</v>
          </cell>
          <cell r="P286">
            <v>2.0999999999999999E-5</v>
          </cell>
          <cell r="Q286" t="str">
            <v>--</v>
          </cell>
          <cell r="R286" t="str">
            <v>--</v>
          </cell>
        </row>
        <row r="287">
          <cell r="B287">
            <v>533</v>
          </cell>
          <cell r="C287" t="str">
            <v>3268-87-9</v>
          </cell>
          <cell r="D287" t="str">
            <v>Octachlorodibenzo-p-dioxin (OCDD)</v>
          </cell>
          <cell r="E287">
            <v>4.3140638481449528E-6</v>
          </cell>
          <cell r="F287">
            <v>4.3000000000000003E-6</v>
          </cell>
          <cell r="G287">
            <v>3.0769230769230768E-5</v>
          </cell>
          <cell r="H287">
            <v>3.1000000000000001E-5</v>
          </cell>
          <cell r="I287">
            <v>1.8492176386913229E-5</v>
          </cell>
          <cell r="J287">
            <v>1.8E-5</v>
          </cell>
          <cell r="K287">
            <v>1.2571428571428572E-4</v>
          </cell>
          <cell r="L287">
            <v>1.2999999999999999E-4</v>
          </cell>
          <cell r="M287">
            <v>3.7151702786377701E-5</v>
          </cell>
          <cell r="N287">
            <v>3.6999999999999998E-5</v>
          </cell>
          <cell r="O287">
            <v>1.0352941176470589E-3</v>
          </cell>
          <cell r="P287">
            <v>1E-3</v>
          </cell>
          <cell r="Q287" t="str">
            <v>--</v>
          </cell>
          <cell r="R287" t="str">
            <v>--</v>
          </cell>
        </row>
        <row r="288">
          <cell r="B288">
            <v>539</v>
          </cell>
          <cell r="C288" t="str">
            <v>51207-31-9</v>
          </cell>
          <cell r="D288" t="str">
            <v>2,3,7,8-Tetrachlorodibenzofuran (TCDF)</v>
          </cell>
          <cell r="E288">
            <v>6.1629483544927894E-8</v>
          </cell>
          <cell r="F288">
            <v>6.1999999999999999E-8</v>
          </cell>
          <cell r="G288">
            <v>4.3956043956043962E-7</v>
          </cell>
          <cell r="H288">
            <v>4.4000000000000002E-7</v>
          </cell>
          <cell r="I288">
            <v>2.6417394838447465E-7</v>
          </cell>
          <cell r="J288">
            <v>2.6E-7</v>
          </cell>
          <cell r="K288">
            <v>1.795918367346939E-6</v>
          </cell>
          <cell r="L288">
            <v>1.7999999999999999E-6</v>
          </cell>
          <cell r="M288">
            <v>5.3073861123396717E-7</v>
          </cell>
          <cell r="N288">
            <v>5.3000000000000001E-7</v>
          </cell>
          <cell r="O288">
            <v>1.4789915966386556E-5</v>
          </cell>
          <cell r="P288">
            <v>1.5E-5</v>
          </cell>
          <cell r="Q288" t="str">
            <v>--</v>
          </cell>
          <cell r="R288" t="str">
            <v>--</v>
          </cell>
        </row>
        <row r="289">
          <cell r="B289">
            <v>540</v>
          </cell>
          <cell r="C289" t="str">
            <v>57117-41-6</v>
          </cell>
          <cell r="D289" t="str">
            <v>1,2,3,7,8-Pentachlorodibenzofuran (PeCDF)</v>
          </cell>
          <cell r="E289">
            <v>4.3140638481449527E-7</v>
          </cell>
          <cell r="F289">
            <v>4.3000000000000001E-7</v>
          </cell>
          <cell r="G289">
            <v>3.076923076923077E-6</v>
          </cell>
          <cell r="H289">
            <v>3.1E-6</v>
          </cell>
          <cell r="I289">
            <v>1.8492176386913229E-6</v>
          </cell>
          <cell r="J289">
            <v>1.7999999999999999E-6</v>
          </cell>
          <cell r="K289">
            <v>1.2571428571428572E-5</v>
          </cell>
          <cell r="L289">
            <v>1.2999999999999999E-5</v>
          </cell>
          <cell r="M289">
            <v>3.7151702786377709E-6</v>
          </cell>
          <cell r="N289">
            <v>3.7000000000000002E-6</v>
          </cell>
          <cell r="O289">
            <v>1.0352941176470589E-4</v>
          </cell>
          <cell r="P289">
            <v>1E-4</v>
          </cell>
          <cell r="Q289" t="str">
            <v>--</v>
          </cell>
          <cell r="R289" t="str">
            <v>--</v>
          </cell>
        </row>
        <row r="290">
          <cell r="B290">
            <v>541</v>
          </cell>
          <cell r="C290" t="str">
            <v>57117-31-4</v>
          </cell>
          <cell r="D290" t="str">
            <v>2,3,4,7,8-Pentachlorodibenzofuran (PeCDF)</v>
          </cell>
          <cell r="E290">
            <v>4.3140638481449523E-8</v>
          </cell>
          <cell r="F290">
            <v>4.3000000000000001E-8</v>
          </cell>
          <cell r="G290">
            <v>3.0769230769230769E-7</v>
          </cell>
          <cell r="H290">
            <v>3.1E-7</v>
          </cell>
          <cell r="I290">
            <v>1.8492176386913228E-7</v>
          </cell>
          <cell r="J290">
            <v>1.8E-7</v>
          </cell>
          <cell r="K290">
            <v>1.2571428571428573E-6</v>
          </cell>
          <cell r="L290">
            <v>1.3E-6</v>
          </cell>
          <cell r="M290">
            <v>3.7151702786377709E-7</v>
          </cell>
          <cell r="N290">
            <v>3.7E-7</v>
          </cell>
          <cell r="O290">
            <v>1.0352941176470589E-5</v>
          </cell>
          <cell r="P290">
            <v>1.0000000000000001E-5</v>
          </cell>
          <cell r="Q290" t="str">
            <v>--</v>
          </cell>
          <cell r="R290" t="str">
            <v>--</v>
          </cell>
        </row>
        <row r="291">
          <cell r="B291">
            <v>542</v>
          </cell>
          <cell r="C291" t="str">
            <v>70648-26-9</v>
          </cell>
          <cell r="D291" t="str">
            <v>1,2,3,4,7,8-Hexachlorodibenzofuran (HxCDF)</v>
          </cell>
          <cell r="E291">
            <v>1.4380212827149842E-8</v>
          </cell>
          <cell r="F291">
            <v>1.4E-8</v>
          </cell>
          <cell r="G291">
            <v>1.0256410256410257E-7</v>
          </cell>
          <cell r="H291">
            <v>9.9999999999999995E-8</v>
          </cell>
          <cell r="I291">
            <v>6.1640587956377423E-8</v>
          </cell>
          <cell r="J291">
            <v>6.1999999999999999E-8</v>
          </cell>
          <cell r="K291">
            <v>4.1904761904761911E-7</v>
          </cell>
          <cell r="L291">
            <v>4.2E-7</v>
          </cell>
          <cell r="M291">
            <v>1.238390092879257E-7</v>
          </cell>
          <cell r="N291">
            <v>1.1999999999999999E-7</v>
          </cell>
          <cell r="O291">
            <v>3.4509803921568634E-6</v>
          </cell>
          <cell r="P291">
            <v>3.4999999999999999E-6</v>
          </cell>
          <cell r="Q291" t="str">
            <v>--</v>
          </cell>
          <cell r="R291" t="str">
            <v>--</v>
          </cell>
        </row>
        <row r="292">
          <cell r="B292">
            <v>543</v>
          </cell>
          <cell r="C292" t="str">
            <v>57117-44-9</v>
          </cell>
          <cell r="D292" t="str">
            <v>1,2,3,6,7,8-Hexachlorodibenzofuran (HxCDF)</v>
          </cell>
          <cell r="E292">
            <v>4.7934042757166137E-8</v>
          </cell>
          <cell r="F292">
            <v>4.8E-8</v>
          </cell>
          <cell r="G292">
            <v>3.4188034188034194E-7</v>
          </cell>
          <cell r="H292">
            <v>3.3999999999999997E-7</v>
          </cell>
          <cell r="I292">
            <v>2.0546862652125809E-7</v>
          </cell>
          <cell r="J292">
            <v>2.1E-7</v>
          </cell>
          <cell r="K292">
            <v>1.3968253968253971E-6</v>
          </cell>
          <cell r="L292">
            <v>1.3999999999999999E-6</v>
          </cell>
          <cell r="M292">
            <v>4.1279669762641901E-7</v>
          </cell>
          <cell r="N292">
            <v>4.0999999999999999E-7</v>
          </cell>
          <cell r="O292">
            <v>1.1503267973856211E-5</v>
          </cell>
          <cell r="P292">
            <v>1.2E-5</v>
          </cell>
          <cell r="Q292" t="str">
            <v>--</v>
          </cell>
          <cell r="R292" t="str">
            <v>--</v>
          </cell>
        </row>
        <row r="293">
          <cell r="B293">
            <v>544</v>
          </cell>
          <cell r="C293" t="str">
            <v>72918-21-9</v>
          </cell>
          <cell r="D293" t="str">
            <v>1,2,3,7,8,9-Hexachlorodibenzofuran (HxCDF)</v>
          </cell>
          <cell r="E293">
            <v>2.1570319240724762E-8</v>
          </cell>
          <cell r="F293">
            <v>2.1999999999999998E-8</v>
          </cell>
          <cell r="G293">
            <v>1.5384615384615385E-7</v>
          </cell>
          <cell r="H293">
            <v>1.4999999999999999E-7</v>
          </cell>
          <cell r="I293">
            <v>9.2460881934566141E-8</v>
          </cell>
          <cell r="J293">
            <v>9.2000000000000003E-8</v>
          </cell>
          <cell r="K293">
            <v>6.2857142857142866E-7</v>
          </cell>
          <cell r="L293">
            <v>6.3E-7</v>
          </cell>
          <cell r="M293">
            <v>1.8575851393188855E-7</v>
          </cell>
          <cell r="N293">
            <v>1.9000000000000001E-7</v>
          </cell>
          <cell r="O293">
            <v>5.1764705882352947E-6</v>
          </cell>
          <cell r="P293">
            <v>5.2000000000000002E-6</v>
          </cell>
          <cell r="Q293" t="str">
            <v>--</v>
          </cell>
          <cell r="R293" t="str">
            <v>--</v>
          </cell>
        </row>
        <row r="294">
          <cell r="B294">
            <v>545</v>
          </cell>
          <cell r="C294" t="str">
            <v>60851-34-5</v>
          </cell>
          <cell r="D294" t="str">
            <v>2,3,4,6,7,8-Hexachlorodibenzofuran (HxCDF)</v>
          </cell>
          <cell r="E294">
            <v>4.3140638481449523E-8</v>
          </cell>
          <cell r="F294">
            <v>4.3000000000000001E-8</v>
          </cell>
          <cell r="G294">
            <v>3.0769230769230769E-7</v>
          </cell>
          <cell r="H294">
            <v>3.1E-7</v>
          </cell>
          <cell r="I294">
            <v>1.8492176386913228E-7</v>
          </cell>
          <cell r="J294">
            <v>1.8E-7</v>
          </cell>
          <cell r="K294">
            <v>1.2571428571428573E-6</v>
          </cell>
          <cell r="L294">
            <v>1.3E-6</v>
          </cell>
          <cell r="M294">
            <v>3.7151702786377709E-7</v>
          </cell>
          <cell r="N294">
            <v>3.7E-7</v>
          </cell>
          <cell r="O294">
            <v>1.0352941176470589E-5</v>
          </cell>
          <cell r="P294">
            <v>1.0000000000000001E-5</v>
          </cell>
          <cell r="Q294" t="str">
            <v>--</v>
          </cell>
          <cell r="R294" t="str">
            <v>--</v>
          </cell>
        </row>
        <row r="295">
          <cell r="B295">
            <v>546</v>
          </cell>
          <cell r="C295" t="str">
            <v>67562-39-4</v>
          </cell>
          <cell r="D295" t="str">
            <v>1,2,3,4,6,7,8-Heptachlorodibenzofuran (HpCDF)</v>
          </cell>
          <cell r="E295">
            <v>2.1570319240724764E-7</v>
          </cell>
          <cell r="F295">
            <v>2.2000000000000001E-7</v>
          </cell>
          <cell r="G295">
            <v>1.5384615384615385E-6</v>
          </cell>
          <cell r="H295">
            <v>1.5E-6</v>
          </cell>
          <cell r="I295">
            <v>9.2460881934566146E-7</v>
          </cell>
          <cell r="J295">
            <v>9.1999999999999998E-7</v>
          </cell>
          <cell r="K295">
            <v>6.2857142857142858E-6</v>
          </cell>
          <cell r="L295">
            <v>6.2999999999999998E-6</v>
          </cell>
          <cell r="M295">
            <v>1.8575851393188855E-6</v>
          </cell>
          <cell r="N295">
            <v>1.9E-6</v>
          </cell>
          <cell r="O295">
            <v>5.1764705882352943E-5</v>
          </cell>
          <cell r="P295">
            <v>5.1999999999999997E-5</v>
          </cell>
          <cell r="Q295" t="str">
            <v>--</v>
          </cell>
          <cell r="R295" t="str">
            <v>--</v>
          </cell>
        </row>
        <row r="296">
          <cell r="B296">
            <v>547</v>
          </cell>
          <cell r="C296" t="str">
            <v>55673-89-7</v>
          </cell>
          <cell r="D296" t="str">
            <v>1,2,3,4,7,8,9-Heptachlorodibenzofuran (HpCDF)</v>
          </cell>
          <cell r="E296">
            <v>4.3140638481449523E-8</v>
          </cell>
          <cell r="F296">
            <v>4.3000000000000001E-8</v>
          </cell>
          <cell r="G296">
            <v>3.0769230769230769E-7</v>
          </cell>
          <cell r="H296">
            <v>3.1E-7</v>
          </cell>
          <cell r="I296">
            <v>1.8492176386913228E-7</v>
          </cell>
          <cell r="J296">
            <v>1.8E-7</v>
          </cell>
          <cell r="K296">
            <v>1.2571428571428573E-6</v>
          </cell>
          <cell r="L296">
            <v>1.3E-6</v>
          </cell>
          <cell r="M296">
            <v>3.7151702786377709E-7</v>
          </cell>
          <cell r="N296">
            <v>3.7E-7</v>
          </cell>
          <cell r="O296">
            <v>1.0352941176470589E-5</v>
          </cell>
          <cell r="P296">
            <v>1.0000000000000001E-5</v>
          </cell>
          <cell r="Q296" t="str">
            <v>--</v>
          </cell>
          <cell r="R296" t="str">
            <v>--</v>
          </cell>
        </row>
        <row r="297">
          <cell r="B297">
            <v>548</v>
          </cell>
          <cell r="C297" t="str">
            <v>39001-02-0</v>
          </cell>
          <cell r="D297" t="str">
            <v>Octachlorodibenzofuran (OCDF)</v>
          </cell>
          <cell r="E297">
            <v>2.1570319240724764E-6</v>
          </cell>
          <cell r="F297">
            <v>2.2000000000000001E-6</v>
          </cell>
          <cell r="G297">
            <v>1.5384615384615384E-5</v>
          </cell>
          <cell r="H297">
            <v>1.5E-5</v>
          </cell>
          <cell r="I297">
            <v>9.2460881934566144E-6</v>
          </cell>
          <cell r="J297">
            <v>9.2E-6</v>
          </cell>
          <cell r="K297">
            <v>6.2857142857142861E-5</v>
          </cell>
          <cell r="L297">
            <v>6.3E-5</v>
          </cell>
          <cell r="M297">
            <v>1.8575851393188851E-5</v>
          </cell>
          <cell r="N297">
            <v>1.9000000000000001E-5</v>
          </cell>
          <cell r="O297">
            <v>5.1764705882352947E-4</v>
          </cell>
          <cell r="P297">
            <v>5.1999999999999995E-4</v>
          </cell>
          <cell r="Q297" t="str">
            <v>--</v>
          </cell>
          <cell r="R297" t="str">
            <v>--</v>
          </cell>
        </row>
        <row r="298">
          <cell r="B298">
            <v>646</v>
          </cell>
          <cell r="C298">
            <v>646</v>
          </cell>
          <cell r="D298" t="str">
            <v>Polychlorinated dibenzo-p-dioxins (PCDDs) &amp; dibenzofurans (PCDFs) TEQ</v>
          </cell>
          <cell r="E298">
            <v>4.3140638481449526E-9</v>
          </cell>
          <cell r="F298">
            <v>4.2999999999999996E-9</v>
          </cell>
          <cell r="G298">
            <v>3.076923076923077E-8</v>
          </cell>
          <cell r="H298">
            <v>3.1E-8</v>
          </cell>
          <cell r="I298">
            <v>1.8492176386913226E-8</v>
          </cell>
          <cell r="J298">
            <v>1.7999999999999999E-8</v>
          </cell>
          <cell r="K298">
            <v>1.2571428571428574E-7</v>
          </cell>
          <cell r="L298">
            <v>1.3E-7</v>
          </cell>
          <cell r="M298">
            <v>3.7151702786377704E-8</v>
          </cell>
          <cell r="N298">
            <v>3.7E-8</v>
          </cell>
          <cell r="O298">
            <v>1.0352941176470589E-6</v>
          </cell>
          <cell r="P298">
            <v>9.9999999999999995E-7</v>
          </cell>
          <cell r="Q298" t="str">
            <v>--</v>
          </cell>
          <cell r="R298" t="str">
            <v>--</v>
          </cell>
        </row>
        <row r="299">
          <cell r="B299">
            <v>434</v>
          </cell>
          <cell r="C299" t="str">
            <v>117-79-3</v>
          </cell>
          <cell r="D299" t="str">
            <v>2-Aminoanthraquinone</v>
          </cell>
          <cell r="E299">
            <v>0.10638297872340426</v>
          </cell>
          <cell r="F299">
            <v>0.11</v>
          </cell>
          <cell r="G299" t="str">
            <v>--</v>
          </cell>
          <cell r="H299" t="str">
            <v>--</v>
          </cell>
          <cell r="I299">
            <v>2.7659574468085109</v>
          </cell>
          <cell r="J299">
            <v>2.8</v>
          </cell>
          <cell r="K299" t="str">
            <v>--</v>
          </cell>
          <cell r="L299" t="str">
            <v>--</v>
          </cell>
          <cell r="M299">
            <v>1.2765957446808511</v>
          </cell>
          <cell r="N299">
            <v>1.3</v>
          </cell>
          <cell r="O299" t="str">
            <v>--</v>
          </cell>
          <cell r="P299" t="str">
            <v>--</v>
          </cell>
          <cell r="Q299" t="str">
            <v>--</v>
          </cell>
          <cell r="R299" t="str">
            <v>--</v>
          </cell>
        </row>
        <row r="300">
          <cell r="B300">
            <v>635</v>
          </cell>
          <cell r="C300" t="str">
            <v>191-26-4</v>
          </cell>
          <cell r="D300" t="str">
            <v>Anthanthrene</v>
          </cell>
          <cell r="E300">
            <v>1.7361125000000001E-3</v>
          </cell>
          <cell r="F300">
            <v>1.6999999999999999E-3</v>
          </cell>
          <cell r="G300" t="str">
            <v>--</v>
          </cell>
          <cell r="H300" t="str">
            <v>--</v>
          </cell>
          <cell r="I300">
            <v>1.7473132258064517E-2</v>
          </cell>
          <cell r="J300">
            <v>1.7000000000000001E-2</v>
          </cell>
          <cell r="K300" t="str">
            <v>--</v>
          </cell>
          <cell r="L300" t="str">
            <v>--</v>
          </cell>
          <cell r="M300">
            <v>2.3809542857142853E-2</v>
          </cell>
          <cell r="N300">
            <v>2.4E-2</v>
          </cell>
          <cell r="O300" t="str">
            <v>--</v>
          </cell>
          <cell r="P300" t="str">
            <v>--</v>
          </cell>
          <cell r="Q300" t="str">
            <v>--</v>
          </cell>
          <cell r="R300" t="str">
            <v>--</v>
          </cell>
        </row>
        <row r="301">
          <cell r="B301">
            <v>405</v>
          </cell>
          <cell r="C301" t="str">
            <v>56-55-3</v>
          </cell>
          <cell r="D301" t="str">
            <v>Benz[a]anthracene</v>
          </cell>
          <cell r="E301">
            <v>4.9019607647058832E-3</v>
          </cell>
          <cell r="F301">
            <v>4.8999999999999998E-3</v>
          </cell>
          <cell r="G301" t="str">
            <v>--</v>
          </cell>
          <cell r="H301" t="str">
            <v>--</v>
          </cell>
          <cell r="I301">
            <v>6.1904761657142864E-2</v>
          </cell>
          <cell r="J301">
            <v>6.2E-2</v>
          </cell>
          <cell r="K301" t="str">
            <v>--</v>
          </cell>
          <cell r="L301" t="str">
            <v>--</v>
          </cell>
          <cell r="M301">
            <v>6.6666666400000005E-2</v>
          </cell>
          <cell r="N301">
            <v>6.7000000000000004E-2</v>
          </cell>
          <cell r="O301" t="str">
            <v>--</v>
          </cell>
          <cell r="P301" t="str">
            <v>--</v>
          </cell>
          <cell r="Q301" t="str">
            <v>--</v>
          </cell>
          <cell r="R301" t="str">
            <v>--</v>
          </cell>
        </row>
        <row r="302">
          <cell r="B302">
            <v>406</v>
          </cell>
          <cell r="C302" t="str">
            <v>50-32-8</v>
          </cell>
          <cell r="D302" t="str">
            <v>Benzo[a]pyrene</v>
          </cell>
          <cell r="E302">
            <v>6.9444444444444447E-4</v>
          </cell>
          <cell r="F302">
            <v>6.8999999999999997E-4</v>
          </cell>
          <cell r="G302">
            <v>2E-3</v>
          </cell>
          <cell r="H302">
            <v>2E-3</v>
          </cell>
          <cell r="I302">
            <v>6.9892473118279572E-3</v>
          </cell>
          <cell r="J302">
            <v>7.0000000000000001E-3</v>
          </cell>
          <cell r="K302">
            <v>8.8000000000000005E-3</v>
          </cell>
          <cell r="L302">
            <v>8.8000000000000005E-3</v>
          </cell>
          <cell r="M302">
            <v>9.5238095238095229E-3</v>
          </cell>
          <cell r="N302">
            <v>9.4999999999999998E-3</v>
          </cell>
          <cell r="O302">
            <v>8.8000000000000005E-3</v>
          </cell>
          <cell r="P302">
            <v>8.8000000000000005E-3</v>
          </cell>
          <cell r="Q302">
            <v>2E-3</v>
          </cell>
          <cell r="R302">
            <v>2E-3</v>
          </cell>
        </row>
        <row r="303">
          <cell r="B303">
            <v>407</v>
          </cell>
          <cell r="C303" t="str">
            <v>205-99-2</v>
          </cell>
          <cell r="D303" t="str">
            <v>Benzo[b]fluoranthene</v>
          </cell>
          <cell r="E303">
            <v>1.7333333333333333E-3</v>
          </cell>
          <cell r="F303">
            <v>1.6999999999999999E-3</v>
          </cell>
          <cell r="G303" t="str">
            <v>--</v>
          </cell>
          <cell r="H303" t="str">
            <v>--</v>
          </cell>
          <cell r="I303">
            <v>3.3799999999999997E-2</v>
          </cell>
          <cell r="J303">
            <v>3.4000000000000002E-2</v>
          </cell>
          <cell r="K303" t="str">
            <v>--</v>
          </cell>
          <cell r="L303" t="str">
            <v>--</v>
          </cell>
          <cell r="M303">
            <v>2.2690909090909085E-2</v>
          </cell>
          <cell r="N303">
            <v>2.3E-2</v>
          </cell>
          <cell r="O303" t="str">
            <v>--</v>
          </cell>
          <cell r="P303" t="str">
            <v>--</v>
          </cell>
          <cell r="Q303" t="str">
            <v>--</v>
          </cell>
          <cell r="R303" t="str">
            <v>--</v>
          </cell>
        </row>
        <row r="304">
          <cell r="B304">
            <v>408</v>
          </cell>
          <cell r="C304" t="str">
            <v>205-12-9</v>
          </cell>
          <cell r="D304" t="str">
            <v>Benzo[c]fluorene</v>
          </cell>
          <cell r="E304">
            <v>3.4720833333333335E-5</v>
          </cell>
          <cell r="F304">
            <v>3.4999999999999997E-5</v>
          </cell>
          <cell r="G304" t="str">
            <v>--</v>
          </cell>
          <cell r="H304" t="str">
            <v>--</v>
          </cell>
          <cell r="I304">
            <v>3.5517704918032786E-4</v>
          </cell>
          <cell r="J304">
            <v>3.6000000000000002E-4</v>
          </cell>
          <cell r="K304" t="str">
            <v>--</v>
          </cell>
          <cell r="L304" t="str">
            <v>--</v>
          </cell>
          <cell r="M304">
            <v>4.7617142857142857E-4</v>
          </cell>
          <cell r="N304">
            <v>4.8000000000000001E-4</v>
          </cell>
          <cell r="O304" t="str">
            <v>--</v>
          </cell>
          <cell r="P304" t="str">
            <v>--</v>
          </cell>
          <cell r="Q304" t="str">
            <v>--</v>
          </cell>
          <cell r="R304" t="str">
            <v>--</v>
          </cell>
        </row>
        <row r="305">
          <cell r="B305">
            <v>409</v>
          </cell>
          <cell r="C305" t="str">
            <v>192-97-2</v>
          </cell>
          <cell r="D305" t="str">
            <v>Benzo[e]pyrene</v>
          </cell>
          <cell r="E305" t="str">
            <v>--</v>
          </cell>
          <cell r="F305" t="str">
            <v>--</v>
          </cell>
          <cell r="G305">
            <v>2E-3</v>
          </cell>
          <cell r="H305">
            <v>2E-3</v>
          </cell>
          <cell r="I305" t="str">
            <v>--</v>
          </cell>
          <cell r="J305" t="str">
            <v>--</v>
          </cell>
          <cell r="K305">
            <v>8.8000000000000005E-3</v>
          </cell>
          <cell r="L305">
            <v>8.8000000000000005E-3</v>
          </cell>
          <cell r="M305" t="str">
            <v>--</v>
          </cell>
          <cell r="N305" t="str">
            <v>--</v>
          </cell>
          <cell r="O305">
            <v>8.8000000000000005E-3</v>
          </cell>
          <cell r="P305">
            <v>8.8000000000000005E-3</v>
          </cell>
          <cell r="Q305" t="str">
            <v>--</v>
          </cell>
          <cell r="R305" t="str">
            <v>--</v>
          </cell>
        </row>
        <row r="306">
          <cell r="B306">
            <v>410</v>
          </cell>
          <cell r="C306" t="str">
            <v>191-24-2</v>
          </cell>
          <cell r="D306" t="str">
            <v>Benzo[g,h,i]perylene</v>
          </cell>
          <cell r="E306">
            <v>7.7158333333333343E-2</v>
          </cell>
          <cell r="F306">
            <v>7.6999999999999999E-2</v>
          </cell>
          <cell r="G306" t="str">
            <v>--</v>
          </cell>
          <cell r="H306" t="str">
            <v>--</v>
          </cell>
          <cell r="I306">
            <v>0.77656129032258059</v>
          </cell>
          <cell r="J306">
            <v>0.78</v>
          </cell>
          <cell r="K306" t="str">
            <v>--</v>
          </cell>
          <cell r="L306" t="str">
            <v>--</v>
          </cell>
          <cell r="M306">
            <v>1.0581714285714285</v>
          </cell>
          <cell r="N306">
            <v>1.1000000000000001</v>
          </cell>
          <cell r="O306" t="str">
            <v>--</v>
          </cell>
          <cell r="P306" t="str">
            <v>--</v>
          </cell>
          <cell r="Q306" t="str">
            <v>--</v>
          </cell>
          <cell r="R306" t="str">
            <v>--</v>
          </cell>
        </row>
        <row r="307">
          <cell r="B307">
            <v>411</v>
          </cell>
          <cell r="C307" t="str">
            <v>205-82-3</v>
          </cell>
          <cell r="D307" t="str">
            <v>Benzo[j]fluoranthene</v>
          </cell>
          <cell r="E307">
            <v>8.5469230769230761E-4</v>
          </cell>
          <cell r="F307">
            <v>8.4999999999999995E-4</v>
          </cell>
          <cell r="G307" t="str">
            <v>--</v>
          </cell>
          <cell r="H307" t="str">
            <v>--</v>
          </cell>
          <cell r="I307">
            <v>6.5655909090909089E-3</v>
          </cell>
          <cell r="J307">
            <v>6.6E-3</v>
          </cell>
          <cell r="K307" t="str">
            <v>--</v>
          </cell>
          <cell r="L307" t="str">
            <v>--</v>
          </cell>
          <cell r="M307">
            <v>1.2820384615384615E-2</v>
          </cell>
          <cell r="N307">
            <v>1.2999999999999999E-2</v>
          </cell>
          <cell r="O307" t="str">
            <v>--</v>
          </cell>
          <cell r="P307" t="str">
            <v>--</v>
          </cell>
          <cell r="Q307" t="str">
            <v>--</v>
          </cell>
          <cell r="R307" t="str">
            <v>--</v>
          </cell>
        </row>
        <row r="308">
          <cell r="B308">
            <v>412</v>
          </cell>
          <cell r="C308" t="str">
            <v>207-08-9</v>
          </cell>
          <cell r="D308" t="str">
            <v>Benzo[k]fluoranthene</v>
          </cell>
          <cell r="E308">
            <v>3.7037E-2</v>
          </cell>
          <cell r="F308">
            <v>3.6999999999999998E-2</v>
          </cell>
          <cell r="G308" t="str">
            <v>--</v>
          </cell>
          <cell r="H308" t="str">
            <v>--</v>
          </cell>
          <cell r="I308">
            <v>0.53497888888888878</v>
          </cell>
          <cell r="J308">
            <v>0.53</v>
          </cell>
          <cell r="K308" t="str">
            <v>--</v>
          </cell>
          <cell r="L308" t="str">
            <v>--</v>
          </cell>
          <cell r="M308">
            <v>0.47619</v>
          </cell>
          <cell r="N308">
            <v>0.48</v>
          </cell>
          <cell r="O308" t="str">
            <v>--</v>
          </cell>
          <cell r="P308" t="str">
            <v>--</v>
          </cell>
          <cell r="Q308" t="str">
            <v>--</v>
          </cell>
          <cell r="R308" t="str">
            <v>--</v>
          </cell>
        </row>
        <row r="309">
          <cell r="B309">
            <v>414</v>
          </cell>
          <cell r="C309" t="str">
            <v>218-01-9</v>
          </cell>
          <cell r="D309" t="str">
            <v>Chrysene</v>
          </cell>
          <cell r="E309">
            <v>1.6666666666666666E-2</v>
          </cell>
          <cell r="F309">
            <v>1.7000000000000001E-2</v>
          </cell>
          <cell r="G309" t="str">
            <v>--</v>
          </cell>
          <cell r="H309" t="str">
            <v>--</v>
          </cell>
          <cell r="I309">
            <v>0.39393939393939392</v>
          </cell>
          <cell r="J309">
            <v>0.39</v>
          </cell>
          <cell r="K309" t="str">
            <v>--</v>
          </cell>
          <cell r="L309" t="str">
            <v>--</v>
          </cell>
          <cell r="M309">
            <v>0.2</v>
          </cell>
          <cell r="N309">
            <v>0.2</v>
          </cell>
          <cell r="O309" t="str">
            <v>--</v>
          </cell>
          <cell r="P309" t="str">
            <v>--</v>
          </cell>
          <cell r="Q309" t="str">
            <v>--</v>
          </cell>
          <cell r="R309" t="str">
            <v>--</v>
          </cell>
        </row>
        <row r="310">
          <cell r="B310">
            <v>415</v>
          </cell>
          <cell r="C310" t="str">
            <v>27208-37-3</v>
          </cell>
          <cell r="D310" t="str">
            <v>Cyclopenta[c,d]pyrene</v>
          </cell>
          <cell r="E310">
            <v>1.7361111111111112E-3</v>
          </cell>
          <cell r="F310">
            <v>1.6999999999999999E-3</v>
          </cell>
          <cell r="G310" t="str">
            <v>--</v>
          </cell>
          <cell r="H310" t="str">
            <v>--</v>
          </cell>
          <cell r="I310">
            <v>1.7473118279569894E-2</v>
          </cell>
          <cell r="J310">
            <v>1.7000000000000001E-2</v>
          </cell>
          <cell r="K310" t="str">
            <v>--</v>
          </cell>
          <cell r="L310" t="str">
            <v>--</v>
          </cell>
          <cell r="M310">
            <v>2.3809523809523808E-2</v>
          </cell>
          <cell r="N310">
            <v>2.4E-2</v>
          </cell>
          <cell r="O310" t="str">
            <v>--</v>
          </cell>
          <cell r="P310" t="str">
            <v>--</v>
          </cell>
          <cell r="Q310" t="str">
            <v>--</v>
          </cell>
          <cell r="R310" t="str">
            <v>--</v>
          </cell>
        </row>
        <row r="311">
          <cell r="B311">
            <v>416</v>
          </cell>
          <cell r="C311" t="str">
            <v>226-36-8</v>
          </cell>
          <cell r="D311" t="str">
            <v>Dibenz[a,h]acridine</v>
          </cell>
          <cell r="E311">
            <v>6.9444444444444449E-3</v>
          </cell>
          <cell r="F311">
            <v>6.8999999999999999E-3</v>
          </cell>
          <cell r="G311" t="str">
            <v>--</v>
          </cell>
          <cell r="H311" t="str">
            <v>--</v>
          </cell>
          <cell r="I311">
            <v>6.9892473118279577E-2</v>
          </cell>
          <cell r="J311">
            <v>7.0000000000000007E-2</v>
          </cell>
          <cell r="K311" t="str">
            <v>--</v>
          </cell>
          <cell r="L311" t="str">
            <v>--</v>
          </cell>
          <cell r="M311">
            <v>9.5238095238095233E-2</v>
          </cell>
          <cell r="N311">
            <v>9.5000000000000001E-2</v>
          </cell>
          <cell r="O311" t="str">
            <v>--</v>
          </cell>
          <cell r="P311" t="str">
            <v>--</v>
          </cell>
          <cell r="Q311" t="str">
            <v>--</v>
          </cell>
          <cell r="R311" t="str">
            <v>--</v>
          </cell>
        </row>
        <row r="312">
          <cell r="B312">
            <v>417</v>
          </cell>
          <cell r="C312" t="str">
            <v>224-42-0</v>
          </cell>
          <cell r="D312" t="str">
            <v>Dibenz[a,j]acridine</v>
          </cell>
          <cell r="E312">
            <v>6.9444444444444449E-3</v>
          </cell>
          <cell r="F312">
            <v>6.8999999999999999E-3</v>
          </cell>
          <cell r="G312" t="str">
            <v>--</v>
          </cell>
          <cell r="H312" t="str">
            <v>--</v>
          </cell>
          <cell r="I312">
            <v>6.9892473118279577E-2</v>
          </cell>
          <cell r="J312">
            <v>7.0000000000000007E-2</v>
          </cell>
          <cell r="K312" t="str">
            <v>--</v>
          </cell>
          <cell r="L312" t="str">
            <v>--</v>
          </cell>
          <cell r="M312">
            <v>9.5238095238095233E-2</v>
          </cell>
          <cell r="N312">
            <v>9.5000000000000001E-2</v>
          </cell>
          <cell r="O312" t="str">
            <v>--</v>
          </cell>
          <cell r="P312" t="str">
            <v>--</v>
          </cell>
          <cell r="Q312" t="str">
            <v>--</v>
          </cell>
          <cell r="R312" t="str">
            <v>--</v>
          </cell>
        </row>
        <row r="313">
          <cell r="B313">
            <v>418</v>
          </cell>
          <cell r="C313" t="str">
            <v>194-59-2</v>
          </cell>
          <cell r="D313" t="str">
            <v>7H-Dibenzo[c,g]carbazole</v>
          </cell>
          <cell r="E313">
            <v>6.9444444444444447E-4</v>
          </cell>
          <cell r="F313">
            <v>6.8999999999999997E-4</v>
          </cell>
          <cell r="G313" t="str">
            <v>--</v>
          </cell>
          <cell r="H313" t="str">
            <v>--</v>
          </cell>
          <cell r="I313">
            <v>6.9892473118279572E-3</v>
          </cell>
          <cell r="J313">
            <v>7.0000000000000001E-3</v>
          </cell>
          <cell r="K313" t="str">
            <v>--</v>
          </cell>
          <cell r="L313" t="str">
            <v>--</v>
          </cell>
          <cell r="M313">
            <v>9.5238095238095229E-3</v>
          </cell>
          <cell r="N313">
            <v>9.4999999999999998E-3</v>
          </cell>
          <cell r="O313" t="str">
            <v>--</v>
          </cell>
          <cell r="P313" t="str">
            <v>--</v>
          </cell>
          <cell r="Q313" t="str">
            <v>--</v>
          </cell>
          <cell r="R313" t="str">
            <v>--</v>
          </cell>
        </row>
        <row r="314">
          <cell r="B314">
            <v>419</v>
          </cell>
          <cell r="C314" t="str">
            <v>53-70-3</v>
          </cell>
          <cell r="D314" t="str">
            <v>Dibenz[a,h]anthracene</v>
          </cell>
          <cell r="E314">
            <v>1.5151515151515152E-4</v>
          </cell>
          <cell r="F314">
            <v>1.4999999999999999E-4</v>
          </cell>
          <cell r="G314" t="str">
            <v>--</v>
          </cell>
          <cell r="H314" t="str">
            <v>--</v>
          </cell>
          <cell r="I314">
            <v>2.8888888888888892E-3</v>
          </cell>
          <cell r="J314">
            <v>2.8999999999999998E-3</v>
          </cell>
          <cell r="K314" t="str">
            <v>--</v>
          </cell>
          <cell r="L314" t="str">
            <v>--</v>
          </cell>
          <cell r="M314">
            <v>1.8181818181818182E-3</v>
          </cell>
          <cell r="N314">
            <v>1.8E-3</v>
          </cell>
          <cell r="O314" t="str">
            <v>--</v>
          </cell>
          <cell r="P314" t="str">
            <v>--</v>
          </cell>
          <cell r="Q314" t="str">
            <v>--</v>
          </cell>
          <cell r="R314" t="str">
            <v>--</v>
          </cell>
        </row>
        <row r="315">
          <cell r="B315">
            <v>420</v>
          </cell>
          <cell r="C315" t="str">
            <v>192-65-4</v>
          </cell>
          <cell r="D315" t="str">
            <v>Dibenzo[a,e]pyrene</v>
          </cell>
          <cell r="E315">
            <v>9.9206349206349206E-5</v>
          </cell>
          <cell r="F315">
            <v>9.8999999999999994E-5</v>
          </cell>
          <cell r="G315" t="str">
            <v>--</v>
          </cell>
          <cell r="H315" t="str">
            <v>--</v>
          </cell>
          <cell r="I315">
            <v>6.7708333333333336E-4</v>
          </cell>
          <cell r="J315">
            <v>6.8000000000000005E-4</v>
          </cell>
          <cell r="K315" t="str">
            <v>--</v>
          </cell>
          <cell r="L315" t="str">
            <v>--</v>
          </cell>
          <cell r="M315">
            <v>1.5151515151515152E-3</v>
          </cell>
          <cell r="N315">
            <v>1.5E-3</v>
          </cell>
          <cell r="O315" t="str">
            <v>--</v>
          </cell>
          <cell r="P315" t="str">
            <v>--</v>
          </cell>
          <cell r="Q315" t="str">
            <v>--</v>
          </cell>
          <cell r="R315" t="str">
            <v>--</v>
          </cell>
        </row>
        <row r="316">
          <cell r="B316">
            <v>421</v>
          </cell>
          <cell r="C316" t="str">
            <v>189-64-0</v>
          </cell>
          <cell r="D316" t="str">
            <v>Dibenzo[a,h]pyrene</v>
          </cell>
          <cell r="E316">
            <v>7.716049382716049E-4</v>
          </cell>
          <cell r="F316">
            <v>7.6999999999999996E-4</v>
          </cell>
          <cell r="G316" t="str">
            <v>--</v>
          </cell>
          <cell r="H316" t="str">
            <v>--</v>
          </cell>
          <cell r="I316">
            <v>7.7658303464755067E-3</v>
          </cell>
          <cell r="J316">
            <v>7.7999999999999996E-3</v>
          </cell>
          <cell r="K316" t="str">
            <v>--</v>
          </cell>
          <cell r="L316" t="str">
            <v>--</v>
          </cell>
          <cell r="M316">
            <v>1.058201058201058E-2</v>
          </cell>
          <cell r="N316">
            <v>1.0999999999999999E-2</v>
          </cell>
          <cell r="O316" t="str">
            <v>--</v>
          </cell>
          <cell r="P316" t="str">
            <v>--</v>
          </cell>
          <cell r="Q316" t="str">
            <v>--</v>
          </cell>
          <cell r="R316" t="str">
            <v>--</v>
          </cell>
        </row>
        <row r="317">
          <cell r="B317">
            <v>422</v>
          </cell>
          <cell r="C317" t="str">
            <v>189-55-9</v>
          </cell>
          <cell r="D317" t="str">
            <v>Dibenzo[a,i]pyrene</v>
          </cell>
          <cell r="E317">
            <v>1.1574074074074076E-3</v>
          </cell>
          <cell r="F317">
            <v>1.1999999999999999E-3</v>
          </cell>
          <cell r="G317" t="str">
            <v>--</v>
          </cell>
          <cell r="H317" t="str">
            <v>--</v>
          </cell>
          <cell r="I317">
            <v>1.1648745519713262E-2</v>
          </cell>
          <cell r="J317">
            <v>1.2E-2</v>
          </cell>
          <cell r="K317" t="str">
            <v>--</v>
          </cell>
          <cell r="L317" t="str">
            <v>--</v>
          </cell>
          <cell r="M317">
            <v>1.5873015873015872E-2</v>
          </cell>
          <cell r="N317">
            <v>1.6E-2</v>
          </cell>
          <cell r="O317" t="str">
            <v>--</v>
          </cell>
          <cell r="P317" t="str">
            <v>--</v>
          </cell>
          <cell r="Q317" t="str">
            <v>--</v>
          </cell>
          <cell r="R317" t="str">
            <v>--</v>
          </cell>
        </row>
        <row r="318">
          <cell r="B318">
            <v>423</v>
          </cell>
          <cell r="C318" t="str">
            <v>191-30-0</v>
          </cell>
          <cell r="D318" t="str">
            <v>Dibenzo[a,l]pyrene</v>
          </cell>
          <cell r="E318">
            <v>2.314814814814815E-5</v>
          </cell>
          <cell r="F318">
            <v>2.3E-5</v>
          </cell>
          <cell r="G318" t="str">
            <v>--</v>
          </cell>
          <cell r="H318" t="str">
            <v>--</v>
          </cell>
          <cell r="I318">
            <v>2.3297491039426526E-4</v>
          </cell>
          <cell r="J318">
            <v>2.3000000000000001E-4</v>
          </cell>
          <cell r="K318" t="str">
            <v>--</v>
          </cell>
          <cell r="L318" t="str">
            <v>--</v>
          </cell>
          <cell r="M318">
            <v>3.1746031746031751E-4</v>
          </cell>
          <cell r="N318">
            <v>3.2000000000000003E-4</v>
          </cell>
          <cell r="O318" t="str">
            <v>--</v>
          </cell>
          <cell r="P318" t="str">
            <v>--</v>
          </cell>
          <cell r="Q318" t="str">
            <v>--</v>
          </cell>
          <cell r="R318" t="str">
            <v>--</v>
          </cell>
        </row>
        <row r="319">
          <cell r="B319">
            <v>436</v>
          </cell>
          <cell r="C319" t="str">
            <v>57-97-6</v>
          </cell>
          <cell r="D319" t="str">
            <v>7,12-Dimethylbenz[a]anthracene</v>
          </cell>
          <cell r="E319">
            <v>4.1335978835978839E-6</v>
          </cell>
          <cell r="F319">
            <v>4.0999999999999997E-6</v>
          </cell>
          <cell r="G319" t="str">
            <v>--</v>
          </cell>
          <cell r="H319" t="str">
            <v>--</v>
          </cell>
          <cell r="I319">
            <v>3.2242063492063495E-5</v>
          </cell>
          <cell r="J319">
            <v>3.1999999999999999E-5</v>
          </cell>
          <cell r="K319" t="str">
            <v>--</v>
          </cell>
          <cell r="L319" t="str">
            <v>--</v>
          </cell>
          <cell r="M319">
            <v>6.1274509803921568E-5</v>
          </cell>
          <cell r="N319">
            <v>6.0999999999999999E-5</v>
          </cell>
          <cell r="O319" t="str">
            <v>--</v>
          </cell>
          <cell r="P319" t="str">
            <v>--</v>
          </cell>
          <cell r="Q319" t="str">
            <v>--</v>
          </cell>
          <cell r="R319" t="str">
            <v>--</v>
          </cell>
        </row>
        <row r="320">
          <cell r="B320">
            <v>437</v>
          </cell>
          <cell r="C320" t="str">
            <v>42397-64-8</v>
          </cell>
          <cell r="D320" t="str">
            <v>1,6-Dinitropyrene</v>
          </cell>
          <cell r="E320">
            <v>6.9444444444444458E-5</v>
          </cell>
          <cell r="F320">
            <v>6.8999999999999997E-5</v>
          </cell>
          <cell r="G320" t="str">
            <v>--</v>
          </cell>
          <cell r="H320" t="str">
            <v>--</v>
          </cell>
          <cell r="I320">
            <v>6.9892473118279581E-4</v>
          </cell>
          <cell r="J320">
            <v>6.9999999999999999E-4</v>
          </cell>
          <cell r="K320" t="str">
            <v>--</v>
          </cell>
          <cell r="L320" t="str">
            <v>--</v>
          </cell>
          <cell r="M320">
            <v>9.5238095238095238E-4</v>
          </cell>
          <cell r="N320">
            <v>9.5E-4</v>
          </cell>
          <cell r="O320" t="str">
            <v>--</v>
          </cell>
          <cell r="P320" t="str">
            <v>--</v>
          </cell>
          <cell r="Q320" t="str">
            <v>--</v>
          </cell>
          <cell r="R320" t="str">
            <v>--</v>
          </cell>
        </row>
        <row r="321">
          <cell r="B321">
            <v>438</v>
          </cell>
          <cell r="C321" t="str">
            <v>42397-65-9</v>
          </cell>
          <cell r="D321" t="str">
            <v>1,8-Dinitropyrene</v>
          </cell>
          <cell r="E321">
            <v>6.9444444444444447E-4</v>
          </cell>
          <cell r="F321">
            <v>6.8999999999999997E-4</v>
          </cell>
          <cell r="G321" t="str">
            <v>--</v>
          </cell>
          <cell r="H321" t="str">
            <v>--</v>
          </cell>
          <cell r="I321">
            <v>6.9892473118279572E-3</v>
          </cell>
          <cell r="J321">
            <v>7.0000000000000001E-3</v>
          </cell>
          <cell r="K321" t="str">
            <v>--</v>
          </cell>
          <cell r="L321" t="str">
            <v>--</v>
          </cell>
          <cell r="M321">
            <v>9.5238095238095229E-3</v>
          </cell>
          <cell r="N321">
            <v>9.4999999999999998E-3</v>
          </cell>
          <cell r="O321" t="str">
            <v>--</v>
          </cell>
          <cell r="P321" t="str">
            <v>--</v>
          </cell>
          <cell r="Q321" t="str">
            <v>--</v>
          </cell>
          <cell r="R321" t="str">
            <v>--</v>
          </cell>
        </row>
        <row r="322">
          <cell r="B322">
            <v>424</v>
          </cell>
          <cell r="C322" t="str">
            <v>206-44-0</v>
          </cell>
          <cell r="D322" t="str">
            <v>Fluoranthene</v>
          </cell>
          <cell r="E322">
            <v>2.0833333333333336E-2</v>
          </cell>
          <cell r="F322">
            <v>2.1000000000000001E-2</v>
          </cell>
          <cell r="G322" t="str">
            <v>--</v>
          </cell>
          <cell r="H322" t="str">
            <v>--</v>
          </cell>
          <cell r="I322">
            <v>0.54166666666666674</v>
          </cell>
          <cell r="J322">
            <v>0.54</v>
          </cell>
          <cell r="K322" t="str">
            <v>--</v>
          </cell>
          <cell r="L322" t="str">
            <v>--</v>
          </cell>
          <cell r="M322">
            <v>0.25</v>
          </cell>
          <cell r="N322">
            <v>0.25</v>
          </cell>
          <cell r="O322" t="str">
            <v>--</v>
          </cell>
          <cell r="P322" t="str">
            <v>--</v>
          </cell>
          <cell r="Q322" t="str">
            <v>--</v>
          </cell>
          <cell r="R322" t="str">
            <v>--</v>
          </cell>
        </row>
        <row r="323">
          <cell r="B323">
            <v>426</v>
          </cell>
          <cell r="C323" t="str">
            <v>193-39-5</v>
          </cell>
          <cell r="D323" t="str">
            <v>Indeno[1,2,3-cd]pyrene</v>
          </cell>
          <cell r="E323">
            <v>7.9365079365079361E-3</v>
          </cell>
          <cell r="F323">
            <v>7.9000000000000008E-3</v>
          </cell>
          <cell r="G323" t="str">
            <v>--</v>
          </cell>
          <cell r="H323" t="str">
            <v>--</v>
          </cell>
          <cell r="I323">
            <v>7.3696145124716547E-2</v>
          </cell>
          <cell r="J323">
            <v>7.3999999999999996E-2</v>
          </cell>
          <cell r="K323" t="str">
            <v>--</v>
          </cell>
          <cell r="L323" t="str">
            <v>--</v>
          </cell>
          <cell r="M323">
            <v>0.11428571428571428</v>
          </cell>
          <cell r="N323">
            <v>0.11</v>
          </cell>
          <cell r="O323" t="str">
            <v>--</v>
          </cell>
          <cell r="P323" t="str">
            <v>--</v>
          </cell>
          <cell r="Q323" t="str">
            <v>--</v>
          </cell>
          <cell r="R323" t="str">
            <v>--</v>
          </cell>
        </row>
        <row r="324">
          <cell r="B324">
            <v>439</v>
          </cell>
          <cell r="C324" t="str">
            <v>56-49-5</v>
          </cell>
          <cell r="D324" t="str">
            <v>3-Methylcholanthrene</v>
          </cell>
          <cell r="E324">
            <v>7.0861678004535149E-5</v>
          </cell>
          <cell r="F324">
            <v>7.1000000000000005E-5</v>
          </cell>
          <cell r="G324" t="str">
            <v>--</v>
          </cell>
          <cell r="H324" t="str">
            <v>--</v>
          </cell>
          <cell r="I324">
            <v>5.9523809523809529E-4</v>
          </cell>
          <cell r="J324">
            <v>5.9999999999999995E-4</v>
          </cell>
          <cell r="K324" t="str">
            <v>--</v>
          </cell>
          <cell r="L324" t="str">
            <v>--</v>
          </cell>
          <cell r="M324">
            <v>1.0204081632653062E-3</v>
          </cell>
          <cell r="N324">
            <v>1E-3</v>
          </cell>
          <cell r="O324" t="str">
            <v>--</v>
          </cell>
          <cell r="P324" t="str">
            <v>--</v>
          </cell>
          <cell r="Q324" t="str">
            <v>--</v>
          </cell>
          <cell r="R324" t="str">
            <v>--</v>
          </cell>
        </row>
        <row r="325">
          <cell r="B325">
            <v>440</v>
          </cell>
          <cell r="C325" t="str">
            <v>3697-24-3</v>
          </cell>
          <cell r="D325" t="str">
            <v>5-Methylchrysene</v>
          </cell>
          <cell r="E325">
            <v>6.9444444444444447E-4</v>
          </cell>
          <cell r="F325">
            <v>6.8999999999999997E-4</v>
          </cell>
          <cell r="G325" t="str">
            <v>--</v>
          </cell>
          <cell r="H325" t="str">
            <v>--</v>
          </cell>
          <cell r="I325">
            <v>6.9892473118279572E-3</v>
          </cell>
          <cell r="J325">
            <v>7.0000000000000001E-3</v>
          </cell>
          <cell r="K325" t="str">
            <v>--</v>
          </cell>
          <cell r="L325" t="str">
            <v>--</v>
          </cell>
          <cell r="M325">
            <v>9.5238095238095229E-3</v>
          </cell>
          <cell r="N325">
            <v>9.4999999999999998E-3</v>
          </cell>
          <cell r="O325" t="str">
            <v>--</v>
          </cell>
          <cell r="P325" t="str">
            <v>--</v>
          </cell>
          <cell r="Q325" t="str">
            <v>--</v>
          </cell>
          <cell r="R325" t="str">
            <v>--</v>
          </cell>
        </row>
        <row r="326">
          <cell r="B326" t="str">
            <v>1059T</v>
          </cell>
          <cell r="C326" t="str">
            <v>90-12-0</v>
          </cell>
          <cell r="D326" t="str">
            <v>1-Methylnaphthalene</v>
          </cell>
          <cell r="E326">
            <v>4.11764705882353E-2</v>
          </cell>
          <cell r="F326">
            <v>4.1000000000000002E-2</v>
          </cell>
          <cell r="G326">
            <v>3.0000000000000001E-3</v>
          </cell>
          <cell r="H326">
            <v>3.0000000000000001E-3</v>
          </cell>
          <cell r="I326">
            <v>0.18200000000000002</v>
          </cell>
          <cell r="J326">
            <v>0.18</v>
          </cell>
          <cell r="K326">
            <v>1.3200000000000002E-2</v>
          </cell>
          <cell r="L326">
            <v>1.2999999999999999E-2</v>
          </cell>
          <cell r="M326">
            <v>0.30545454545454548</v>
          </cell>
          <cell r="N326">
            <v>0.31</v>
          </cell>
          <cell r="O326">
            <v>1.3200000000000002E-2</v>
          </cell>
          <cell r="P326">
            <v>1.2999999999999999E-2</v>
          </cell>
          <cell r="Q326">
            <v>0.7</v>
          </cell>
          <cell r="R326">
            <v>0.7</v>
          </cell>
        </row>
        <row r="327">
          <cell r="B327">
            <v>427</v>
          </cell>
          <cell r="C327" t="str">
            <v>91-57-6</v>
          </cell>
          <cell r="D327" t="str">
            <v>2-Methylnaphthalene</v>
          </cell>
          <cell r="E327" t="str">
            <v>--</v>
          </cell>
          <cell r="F327" t="str">
            <v>--</v>
          </cell>
          <cell r="G327" t="str">
            <v>--</v>
          </cell>
          <cell r="H327" t="str">
            <v>--</v>
          </cell>
          <cell r="I327" t="str">
            <v>--</v>
          </cell>
          <cell r="J327" t="str">
            <v>--</v>
          </cell>
          <cell r="K327" t="str">
            <v>--</v>
          </cell>
          <cell r="L327" t="str">
            <v>--</v>
          </cell>
          <cell r="M327" t="str">
            <v>--</v>
          </cell>
          <cell r="N327" t="str">
            <v>--</v>
          </cell>
          <cell r="O327" t="str">
            <v>--</v>
          </cell>
          <cell r="P327" t="str">
            <v>--</v>
          </cell>
          <cell r="Q327">
            <v>2.8</v>
          </cell>
          <cell r="R327">
            <v>2.8</v>
          </cell>
        </row>
        <row r="328">
          <cell r="B328">
            <v>428</v>
          </cell>
          <cell r="C328" t="str">
            <v>91-20-3</v>
          </cell>
          <cell r="D328" t="str">
            <v>Naphthalene</v>
          </cell>
          <cell r="E328">
            <v>1.3368983957219249E-2</v>
          </cell>
          <cell r="F328">
            <v>1.2999999999999999E-2</v>
          </cell>
          <cell r="G328" t="str">
            <v>--</v>
          </cell>
          <cell r="H328" t="str">
            <v>--</v>
          </cell>
          <cell r="I328">
            <v>7.647058823529411E-2</v>
          </cell>
          <cell r="J328">
            <v>7.5999999999999998E-2</v>
          </cell>
          <cell r="K328" t="str">
            <v>--</v>
          </cell>
          <cell r="L328" t="str">
            <v>--</v>
          </cell>
          <cell r="M328">
            <v>0.11029411764705881</v>
          </cell>
          <cell r="N328">
            <v>0.11</v>
          </cell>
          <cell r="O328" t="str">
            <v>--</v>
          </cell>
          <cell r="P328" t="str">
            <v>--</v>
          </cell>
          <cell r="Q328">
            <v>0.3</v>
          </cell>
          <cell r="R328">
            <v>0.3</v>
          </cell>
        </row>
        <row r="329">
          <cell r="B329">
            <v>441</v>
          </cell>
          <cell r="C329" t="str">
            <v>602-87-9</v>
          </cell>
          <cell r="D329" t="str">
            <v>5-Nitroacenaphthene</v>
          </cell>
          <cell r="E329">
            <v>3.4708333333333334E-2</v>
          </cell>
          <cell r="F329">
            <v>3.5000000000000003E-2</v>
          </cell>
          <cell r="G329" t="str">
            <v>--</v>
          </cell>
          <cell r="H329" t="str">
            <v>--</v>
          </cell>
          <cell r="I329">
            <v>0.35504918032786886</v>
          </cell>
          <cell r="J329">
            <v>0.36</v>
          </cell>
          <cell r="K329" t="str">
            <v>--</v>
          </cell>
          <cell r="L329" t="str">
            <v>--</v>
          </cell>
          <cell r="M329">
            <v>0.47599999999999998</v>
          </cell>
          <cell r="N329">
            <v>0.48</v>
          </cell>
          <cell r="O329" t="str">
            <v>--</v>
          </cell>
          <cell r="P329" t="str">
            <v>--</v>
          </cell>
          <cell r="Q329" t="str">
            <v>--</v>
          </cell>
          <cell r="R329" t="str">
            <v>--</v>
          </cell>
        </row>
        <row r="330">
          <cell r="B330">
            <v>442</v>
          </cell>
          <cell r="C330" t="str">
            <v>7496-02-8</v>
          </cell>
          <cell r="D330" t="str">
            <v>6-Nitrochrysene</v>
          </cell>
          <cell r="E330">
            <v>6.9444444444444458E-5</v>
          </cell>
          <cell r="F330">
            <v>6.8999999999999997E-5</v>
          </cell>
          <cell r="G330" t="str">
            <v>--</v>
          </cell>
          <cell r="H330" t="str">
            <v>--</v>
          </cell>
          <cell r="I330">
            <v>6.9892473118279581E-4</v>
          </cell>
          <cell r="J330">
            <v>6.9999999999999999E-4</v>
          </cell>
          <cell r="K330" t="str">
            <v>--</v>
          </cell>
          <cell r="L330" t="str">
            <v>--</v>
          </cell>
          <cell r="M330">
            <v>9.5238095238095238E-4</v>
          </cell>
          <cell r="N330">
            <v>9.5E-4</v>
          </cell>
          <cell r="O330" t="str">
            <v>--</v>
          </cell>
          <cell r="P330" t="str">
            <v>--</v>
          </cell>
          <cell r="Q330" t="str">
            <v>--</v>
          </cell>
          <cell r="R330" t="str">
            <v>--</v>
          </cell>
        </row>
        <row r="331">
          <cell r="B331">
            <v>443</v>
          </cell>
          <cell r="C331" t="str">
            <v>607-57-8</v>
          </cell>
          <cell r="D331" t="str">
            <v>2-Nitrofluorene</v>
          </cell>
          <cell r="E331">
            <v>6.9444444444444461E-2</v>
          </cell>
          <cell r="F331">
            <v>6.9000000000000006E-2</v>
          </cell>
          <cell r="G331" t="str">
            <v>--</v>
          </cell>
          <cell r="H331" t="str">
            <v>--</v>
          </cell>
          <cell r="I331">
            <v>0.69892473118279574</v>
          </cell>
          <cell r="J331">
            <v>0.7</v>
          </cell>
          <cell r="K331" t="str">
            <v>--</v>
          </cell>
          <cell r="L331" t="str">
            <v>--</v>
          </cell>
          <cell r="M331">
            <v>0.95238095238095233</v>
          </cell>
          <cell r="N331">
            <v>0.95</v>
          </cell>
          <cell r="O331" t="str">
            <v>--</v>
          </cell>
          <cell r="P331" t="str">
            <v>--</v>
          </cell>
          <cell r="Q331" t="str">
            <v>--</v>
          </cell>
          <cell r="R331" t="str">
            <v>--</v>
          </cell>
        </row>
        <row r="332">
          <cell r="B332">
            <v>444</v>
          </cell>
          <cell r="C332" t="str">
            <v>5522-43-0</v>
          </cell>
          <cell r="D332" t="str">
            <v>1-Nitropyrene</v>
          </cell>
          <cell r="E332">
            <v>6.9444444444444449E-3</v>
          </cell>
          <cell r="F332">
            <v>6.8999999999999999E-3</v>
          </cell>
          <cell r="G332" t="str">
            <v>--</v>
          </cell>
          <cell r="H332" t="str">
            <v>--</v>
          </cell>
          <cell r="I332">
            <v>6.9892473118279577E-2</v>
          </cell>
          <cell r="J332">
            <v>7.0000000000000007E-2</v>
          </cell>
          <cell r="K332" t="str">
            <v>--</v>
          </cell>
          <cell r="L332" t="str">
            <v>--</v>
          </cell>
          <cell r="M332">
            <v>9.5238095238095233E-2</v>
          </cell>
          <cell r="N332">
            <v>9.5000000000000001E-2</v>
          </cell>
          <cell r="O332" t="str">
            <v>--</v>
          </cell>
          <cell r="P332" t="str">
            <v>--</v>
          </cell>
          <cell r="Q332" t="str">
            <v>--</v>
          </cell>
          <cell r="R332" t="str">
            <v>--</v>
          </cell>
        </row>
        <row r="333">
          <cell r="B333">
            <v>445</v>
          </cell>
          <cell r="C333" t="str">
            <v>57835-92-4</v>
          </cell>
          <cell r="D333" t="str">
            <v>4-Nitropyrene</v>
          </cell>
          <cell r="E333">
            <v>9.2592592592592596E-4</v>
          </cell>
          <cell r="F333">
            <v>9.3000000000000005E-4</v>
          </cell>
          <cell r="G333" t="str">
            <v>--</v>
          </cell>
          <cell r="H333" t="str">
            <v>--</v>
          </cell>
          <cell r="I333">
            <v>6.7708333333333336E-3</v>
          </cell>
          <cell r="J333">
            <v>6.7999999999999996E-3</v>
          </cell>
          <cell r="K333" t="str">
            <v>--</v>
          </cell>
          <cell r="L333" t="str">
            <v>--</v>
          </cell>
          <cell r="M333">
            <v>1.4285714285714287E-2</v>
          </cell>
          <cell r="N333">
            <v>1.4E-2</v>
          </cell>
          <cell r="O333" t="str">
            <v>--</v>
          </cell>
          <cell r="P333" t="str">
            <v>--</v>
          </cell>
          <cell r="Q333" t="str">
            <v>--</v>
          </cell>
          <cell r="R333" t="str">
            <v>--</v>
          </cell>
        </row>
        <row r="334">
          <cell r="B334">
            <v>429</v>
          </cell>
          <cell r="C334" t="str">
            <v>198-55-0</v>
          </cell>
          <cell r="D334" t="str">
            <v>Perylene</v>
          </cell>
          <cell r="E334" t="str">
            <v>--</v>
          </cell>
          <cell r="F334" t="str">
            <v>--</v>
          </cell>
          <cell r="G334">
            <v>2E-3</v>
          </cell>
          <cell r="H334">
            <v>2E-3</v>
          </cell>
          <cell r="I334" t="str">
            <v>--</v>
          </cell>
          <cell r="J334" t="str">
            <v>--</v>
          </cell>
          <cell r="K334">
            <v>8.8000000000000005E-3</v>
          </cell>
          <cell r="L334">
            <v>8.8000000000000005E-3</v>
          </cell>
          <cell r="M334" t="str">
            <v>--</v>
          </cell>
          <cell r="N334" t="str">
            <v>--</v>
          </cell>
          <cell r="O334">
            <v>8.8000000000000005E-3</v>
          </cell>
          <cell r="P334">
            <v>8.8000000000000005E-3</v>
          </cell>
          <cell r="Q334" t="str">
            <v>--</v>
          </cell>
          <cell r="R334" t="str">
            <v>--</v>
          </cell>
        </row>
        <row r="335">
          <cell r="B335">
            <v>401</v>
          </cell>
          <cell r="C335">
            <v>401</v>
          </cell>
          <cell r="D335" t="str">
            <v>Total Polycyclic aromatic hydrocarbons (PAHs)</v>
          </cell>
          <cell r="E335">
            <v>6.9444444444444447E-4</v>
          </cell>
          <cell r="F335">
            <v>6.8999999999999997E-4</v>
          </cell>
          <cell r="G335" t="str">
            <v>--</v>
          </cell>
          <cell r="H335" t="str">
            <v>--</v>
          </cell>
          <cell r="I335">
            <v>6.9892473118279572E-3</v>
          </cell>
          <cell r="J335">
            <v>7.0000000000000001E-3</v>
          </cell>
          <cell r="K335" t="str">
            <v>--</v>
          </cell>
          <cell r="L335" t="str">
            <v>--</v>
          </cell>
          <cell r="M335">
            <v>9.5238095238095229E-3</v>
          </cell>
          <cell r="N335">
            <v>9.4999999999999998E-3</v>
          </cell>
          <cell r="O335" t="str">
            <v>--</v>
          </cell>
          <cell r="P335" t="str">
            <v>--</v>
          </cell>
          <cell r="Q335" t="str">
            <v>--</v>
          </cell>
          <cell r="R335" t="str">
            <v>--</v>
          </cell>
        </row>
        <row r="336">
          <cell r="B336">
            <v>70</v>
          </cell>
          <cell r="C336" t="str">
            <v>7758-01-2</v>
          </cell>
          <cell r="D336" t="str">
            <v>Potassium bromate</v>
          </cell>
          <cell r="E336">
            <v>7.1428571428571435E-3</v>
          </cell>
          <cell r="F336">
            <v>7.1000000000000004E-3</v>
          </cell>
          <cell r="G336" t="str">
            <v>--</v>
          </cell>
          <cell r="H336" t="str">
            <v>--</v>
          </cell>
          <cell r="I336">
            <v>0.18571428571428572</v>
          </cell>
          <cell r="J336">
            <v>0.19</v>
          </cell>
          <cell r="K336" t="str">
            <v>--</v>
          </cell>
          <cell r="L336" t="str">
            <v>--</v>
          </cell>
          <cell r="M336">
            <v>8.5714285714285715E-2</v>
          </cell>
          <cell r="N336">
            <v>8.5999999999999993E-2</v>
          </cell>
          <cell r="O336" t="str">
            <v>--</v>
          </cell>
          <cell r="P336" t="str">
            <v>--</v>
          </cell>
          <cell r="Q336" t="str">
            <v>--</v>
          </cell>
          <cell r="R336" t="str">
            <v>--</v>
          </cell>
        </row>
        <row r="337">
          <cell r="B337">
            <v>557</v>
          </cell>
          <cell r="C337" t="str">
            <v>1120-71-4</v>
          </cell>
          <cell r="D337" t="str">
            <v>1,3-Propane sultone</v>
          </cell>
          <cell r="E337">
            <v>1.4492753623188406E-3</v>
          </cell>
          <cell r="F337">
            <v>1.4E-3</v>
          </cell>
          <cell r="G337" t="str">
            <v>--</v>
          </cell>
          <cell r="H337" t="str">
            <v>--</v>
          </cell>
          <cell r="I337">
            <v>3.7681159420289857E-2</v>
          </cell>
          <cell r="J337">
            <v>3.7999999999999999E-2</v>
          </cell>
          <cell r="K337" t="str">
            <v>--</v>
          </cell>
          <cell r="L337" t="str">
            <v>--</v>
          </cell>
          <cell r="M337">
            <v>1.7391304347826087E-2</v>
          </cell>
          <cell r="N337">
            <v>1.7000000000000001E-2</v>
          </cell>
          <cell r="O337" t="str">
            <v>--</v>
          </cell>
          <cell r="P337" t="str">
            <v>--</v>
          </cell>
          <cell r="Q337" t="str">
            <v>--</v>
          </cell>
          <cell r="R337" t="str">
            <v>--</v>
          </cell>
        </row>
        <row r="338">
          <cell r="B338">
            <v>559</v>
          </cell>
          <cell r="C338" t="str">
            <v>123-38-6</v>
          </cell>
          <cell r="D338" t="str">
            <v>Propionaldehyde</v>
          </cell>
          <cell r="E338" t="str">
            <v>--</v>
          </cell>
          <cell r="F338" t="str">
            <v>--</v>
          </cell>
          <cell r="G338">
            <v>8</v>
          </cell>
          <cell r="H338">
            <v>8</v>
          </cell>
          <cell r="I338" t="str">
            <v>--</v>
          </cell>
          <cell r="J338" t="str">
            <v>--</v>
          </cell>
          <cell r="K338">
            <v>35.200000000000003</v>
          </cell>
          <cell r="L338">
            <v>35</v>
          </cell>
          <cell r="M338" t="str">
            <v>--</v>
          </cell>
          <cell r="N338" t="str">
            <v>--</v>
          </cell>
          <cell r="O338">
            <v>35.200000000000003</v>
          </cell>
          <cell r="P338">
            <v>35</v>
          </cell>
          <cell r="Q338">
            <v>1800</v>
          </cell>
          <cell r="R338">
            <v>1800</v>
          </cell>
        </row>
        <row r="339">
          <cell r="B339" t="str">
            <v>1030T</v>
          </cell>
          <cell r="C339" t="str">
            <v>103-65-1</v>
          </cell>
          <cell r="D339" t="str">
            <v>n-Propylbenzene</v>
          </cell>
          <cell r="E339">
            <v>0.39999999999999997</v>
          </cell>
          <cell r="F339">
            <v>0.4</v>
          </cell>
          <cell r="G339">
            <v>260</v>
          </cell>
          <cell r="H339">
            <v>260</v>
          </cell>
          <cell r="I339">
            <v>10.399999999999999</v>
          </cell>
          <cell r="J339">
            <v>10</v>
          </cell>
          <cell r="K339">
            <v>1144</v>
          </cell>
          <cell r="L339">
            <v>1100</v>
          </cell>
          <cell r="M339">
            <v>4.8</v>
          </cell>
          <cell r="N339">
            <v>4.8</v>
          </cell>
          <cell r="O339">
            <v>1144</v>
          </cell>
          <cell r="P339">
            <v>1100</v>
          </cell>
          <cell r="Q339">
            <v>22000</v>
          </cell>
          <cell r="R339">
            <v>22000</v>
          </cell>
        </row>
        <row r="340">
          <cell r="B340">
            <v>561</v>
          </cell>
          <cell r="C340" t="str">
            <v>115-07-1</v>
          </cell>
          <cell r="D340" t="str">
            <v>Propylene</v>
          </cell>
          <cell r="E340" t="str">
            <v>--</v>
          </cell>
          <cell r="F340" t="str">
            <v>--</v>
          </cell>
          <cell r="G340">
            <v>3000</v>
          </cell>
          <cell r="H340">
            <v>3000</v>
          </cell>
          <cell r="I340" t="str">
            <v>--</v>
          </cell>
          <cell r="J340" t="str">
            <v>--</v>
          </cell>
          <cell r="K340">
            <v>13200.000000000002</v>
          </cell>
          <cell r="L340">
            <v>13000</v>
          </cell>
          <cell r="M340" t="str">
            <v>--</v>
          </cell>
          <cell r="N340" t="str">
            <v>--</v>
          </cell>
          <cell r="O340">
            <v>13200.000000000002</v>
          </cell>
          <cell r="P340">
            <v>13000</v>
          </cell>
          <cell r="Q340" t="str">
            <v>--</v>
          </cell>
          <cell r="R340" t="str">
            <v>--</v>
          </cell>
        </row>
        <row r="341">
          <cell r="B341" t="str">
            <v>1031T</v>
          </cell>
          <cell r="C341" t="str">
            <v>57-55-6</v>
          </cell>
          <cell r="D341" t="str">
            <v>Propylene glycol</v>
          </cell>
          <cell r="E341" t="str">
            <v>--</v>
          </cell>
          <cell r="F341" t="str">
            <v>--</v>
          </cell>
          <cell r="G341" t="str">
            <v>--</v>
          </cell>
          <cell r="H341" t="str">
            <v>--</v>
          </cell>
          <cell r="I341" t="str">
            <v>--</v>
          </cell>
          <cell r="J341" t="str">
            <v>--</v>
          </cell>
          <cell r="K341" t="str">
            <v>--</v>
          </cell>
          <cell r="L341" t="str">
            <v>--</v>
          </cell>
          <cell r="M341" t="str">
            <v>--</v>
          </cell>
          <cell r="N341" t="str">
            <v>--</v>
          </cell>
          <cell r="O341" t="str">
            <v>--</v>
          </cell>
          <cell r="P341" t="str">
            <v>--</v>
          </cell>
          <cell r="Q341">
            <v>39.200000000000003</v>
          </cell>
          <cell r="R341">
            <v>39</v>
          </cell>
        </row>
        <row r="342">
          <cell r="B342">
            <v>562</v>
          </cell>
          <cell r="C342" t="str">
            <v>6423-43-4</v>
          </cell>
          <cell r="D342" t="str">
            <v>Propylene glycol dinitrate</v>
          </cell>
          <cell r="E342" t="str">
            <v>--</v>
          </cell>
          <cell r="F342" t="str">
            <v>--</v>
          </cell>
          <cell r="G342">
            <v>0.27</v>
          </cell>
          <cell r="H342">
            <v>0.27</v>
          </cell>
          <cell r="I342" t="str">
            <v>--</v>
          </cell>
          <cell r="J342" t="str">
            <v>--</v>
          </cell>
          <cell r="K342">
            <v>1.1880000000000002</v>
          </cell>
          <cell r="L342">
            <v>1.2</v>
          </cell>
          <cell r="M342" t="str">
            <v>--</v>
          </cell>
          <cell r="N342" t="str">
            <v>--</v>
          </cell>
          <cell r="O342">
            <v>1.1880000000000002</v>
          </cell>
          <cell r="P342">
            <v>1.2</v>
          </cell>
          <cell r="Q342">
            <v>20</v>
          </cell>
          <cell r="R342">
            <v>20</v>
          </cell>
        </row>
        <row r="343">
          <cell r="B343">
            <v>563</v>
          </cell>
          <cell r="C343" t="str">
            <v>75-56-9</v>
          </cell>
          <cell r="D343" t="str">
            <v>Propylene oxide</v>
          </cell>
          <cell r="E343">
            <v>0.27027027027027023</v>
          </cell>
          <cell r="F343">
            <v>0.27</v>
          </cell>
          <cell r="G343">
            <v>30</v>
          </cell>
          <cell r="H343">
            <v>30</v>
          </cell>
          <cell r="I343">
            <v>7.0270270270270263</v>
          </cell>
          <cell r="J343">
            <v>7</v>
          </cell>
          <cell r="K343">
            <v>132</v>
          </cell>
          <cell r="L343">
            <v>130</v>
          </cell>
          <cell r="M343">
            <v>3.243243243243243</v>
          </cell>
          <cell r="N343">
            <v>3.2</v>
          </cell>
          <cell r="O343">
            <v>132</v>
          </cell>
          <cell r="P343">
            <v>130</v>
          </cell>
          <cell r="Q343">
            <v>260</v>
          </cell>
          <cell r="R343">
            <v>260</v>
          </cell>
        </row>
        <row r="344">
          <cell r="B344">
            <v>575</v>
          </cell>
          <cell r="C344" t="str">
            <v>7782-49-2</v>
          </cell>
          <cell r="D344" t="str">
            <v>Selenium and compounds</v>
          </cell>
          <cell r="E344" t="str">
            <v>--</v>
          </cell>
          <cell r="F344" t="str">
            <v>--</v>
          </cell>
          <cell r="G344">
            <v>0.16666666666666666</v>
          </cell>
          <cell r="H344">
            <v>0.17</v>
          </cell>
          <cell r="I344" t="str">
            <v>--</v>
          </cell>
          <cell r="J344" t="str">
            <v>--</v>
          </cell>
          <cell r="K344">
            <v>0.19555555555555557</v>
          </cell>
          <cell r="L344">
            <v>0.2</v>
          </cell>
          <cell r="M344" t="str">
            <v>--</v>
          </cell>
          <cell r="N344" t="str">
            <v>--</v>
          </cell>
          <cell r="O344">
            <v>1.8333333333333333</v>
          </cell>
          <cell r="P344">
            <v>1.8</v>
          </cell>
          <cell r="Q344" t="str">
            <v>--</v>
          </cell>
          <cell r="R344" t="str">
            <v>--</v>
          </cell>
        </row>
        <row r="345">
          <cell r="B345">
            <v>577</v>
          </cell>
          <cell r="C345" t="str">
            <v>7783-07-5</v>
          </cell>
          <cell r="D345" t="str">
            <v>Selenide, hydrogen</v>
          </cell>
          <cell r="E345" t="str">
            <v>--</v>
          </cell>
          <cell r="F345" t="str">
            <v>--</v>
          </cell>
          <cell r="G345" t="str">
            <v>--</v>
          </cell>
          <cell r="H345" t="str">
            <v>--</v>
          </cell>
          <cell r="I345" t="str">
            <v>--</v>
          </cell>
          <cell r="J345" t="str">
            <v>--</v>
          </cell>
          <cell r="K345" t="str">
            <v>--</v>
          </cell>
          <cell r="L345" t="str">
            <v>--</v>
          </cell>
          <cell r="M345" t="str">
            <v>--</v>
          </cell>
          <cell r="N345" t="str">
            <v>--</v>
          </cell>
          <cell r="O345" t="str">
            <v>--</v>
          </cell>
          <cell r="P345" t="str">
            <v>--</v>
          </cell>
          <cell r="Q345">
            <v>0.20830000000000001</v>
          </cell>
          <cell r="R345">
            <v>0.21</v>
          </cell>
        </row>
        <row r="346">
          <cell r="B346">
            <v>579</v>
          </cell>
          <cell r="C346" t="str">
            <v>7631-86-9</v>
          </cell>
          <cell r="D346" t="str">
            <v>Silica, crystalline forms (respirable)</v>
          </cell>
          <cell r="E346" t="str">
            <v>--</v>
          </cell>
          <cell r="F346" t="str">
            <v>--</v>
          </cell>
          <cell r="G346">
            <v>3</v>
          </cell>
          <cell r="H346">
            <v>3</v>
          </cell>
          <cell r="I346" t="str">
            <v>--</v>
          </cell>
          <cell r="J346" t="str">
            <v>--</v>
          </cell>
          <cell r="K346">
            <v>13.200000000000001</v>
          </cell>
          <cell r="L346">
            <v>13</v>
          </cell>
          <cell r="M346" t="str">
            <v>--</v>
          </cell>
          <cell r="N346" t="str">
            <v>--</v>
          </cell>
          <cell r="O346">
            <v>13.200000000000001</v>
          </cell>
          <cell r="P346">
            <v>13</v>
          </cell>
          <cell r="Q346">
            <v>24</v>
          </cell>
          <cell r="R346">
            <v>24</v>
          </cell>
        </row>
        <row r="347">
          <cell r="B347" t="str">
            <v>1058T</v>
          </cell>
          <cell r="C347" t="str">
            <v>1058T</v>
          </cell>
          <cell r="D347" t="str">
            <v>Silica, amorphous and other non-crystalline forms (respirable)  </v>
          </cell>
          <cell r="E347" t="str">
            <v>--</v>
          </cell>
          <cell r="F347" t="str">
            <v>--</v>
          </cell>
          <cell r="G347">
            <v>6.6</v>
          </cell>
          <cell r="H347">
            <v>6.6</v>
          </cell>
          <cell r="I347" t="str">
            <v>--</v>
          </cell>
          <cell r="J347" t="str">
            <v>--</v>
          </cell>
          <cell r="K347">
            <v>29.04</v>
          </cell>
          <cell r="L347">
            <v>29</v>
          </cell>
          <cell r="M347" t="str">
            <v>--</v>
          </cell>
          <cell r="N347" t="str">
            <v>--</v>
          </cell>
          <cell r="O347">
            <v>29.04</v>
          </cell>
          <cell r="P347">
            <v>29</v>
          </cell>
          <cell r="Q347" t="str">
            <v>--</v>
          </cell>
          <cell r="R347" t="str">
            <v>--</v>
          </cell>
        </row>
        <row r="348">
          <cell r="B348">
            <v>582</v>
          </cell>
          <cell r="C348" t="str">
            <v>1310-73-2</v>
          </cell>
          <cell r="D348" t="str">
            <v>Sodium hydroxide</v>
          </cell>
          <cell r="E348" t="str">
            <v>--</v>
          </cell>
          <cell r="F348" t="str">
            <v>--</v>
          </cell>
          <cell r="G348" t="str">
            <v>--</v>
          </cell>
          <cell r="H348" t="str">
            <v>--</v>
          </cell>
          <cell r="I348" t="str">
            <v>--</v>
          </cell>
          <cell r="J348" t="str">
            <v>--</v>
          </cell>
          <cell r="K348" t="str">
            <v>--</v>
          </cell>
          <cell r="L348" t="str">
            <v>--</v>
          </cell>
          <cell r="M348" t="str">
            <v>--</v>
          </cell>
          <cell r="N348" t="str">
            <v>--</v>
          </cell>
          <cell r="O348" t="str">
            <v>--</v>
          </cell>
          <cell r="P348" t="str">
            <v>--</v>
          </cell>
          <cell r="Q348">
            <v>8</v>
          </cell>
          <cell r="R348">
            <v>8</v>
          </cell>
        </row>
        <row r="349">
          <cell r="B349">
            <v>585</v>
          </cell>
          <cell r="C349" t="str">
            <v>100-42-5</v>
          </cell>
          <cell r="D349" t="str">
            <v>Styrene</v>
          </cell>
          <cell r="E349" t="str">
            <v>--</v>
          </cell>
          <cell r="F349" t="str">
            <v>--</v>
          </cell>
          <cell r="G349">
            <v>850</v>
          </cell>
          <cell r="H349">
            <v>850</v>
          </cell>
          <cell r="I349" t="str">
            <v>--</v>
          </cell>
          <cell r="J349" t="str">
            <v>--</v>
          </cell>
          <cell r="K349">
            <v>3740.0000000000005</v>
          </cell>
          <cell r="L349">
            <v>3700</v>
          </cell>
          <cell r="M349" t="str">
            <v>--</v>
          </cell>
          <cell r="N349" t="str">
            <v>--</v>
          </cell>
          <cell r="O349">
            <v>3740.0000000000005</v>
          </cell>
          <cell r="P349">
            <v>3700</v>
          </cell>
          <cell r="Q349">
            <v>21000</v>
          </cell>
          <cell r="R349">
            <v>21000</v>
          </cell>
        </row>
        <row r="350">
          <cell r="B350">
            <v>591</v>
          </cell>
          <cell r="C350" t="str">
            <v>7664-93-9</v>
          </cell>
          <cell r="D350" t="str">
            <v>Sulfuric acid</v>
          </cell>
          <cell r="E350" t="str">
            <v>--</v>
          </cell>
          <cell r="F350" t="str">
            <v>--</v>
          </cell>
          <cell r="G350">
            <v>1</v>
          </cell>
          <cell r="H350">
            <v>1</v>
          </cell>
          <cell r="I350" t="str">
            <v>--</v>
          </cell>
          <cell r="J350" t="str">
            <v>--</v>
          </cell>
          <cell r="K350">
            <v>4.4000000000000004</v>
          </cell>
          <cell r="L350">
            <v>4.4000000000000004</v>
          </cell>
          <cell r="M350" t="str">
            <v>--</v>
          </cell>
          <cell r="N350" t="str">
            <v>--</v>
          </cell>
          <cell r="O350">
            <v>4.4000000000000004</v>
          </cell>
          <cell r="P350">
            <v>4.4000000000000004</v>
          </cell>
          <cell r="Q350">
            <v>120</v>
          </cell>
          <cell r="R350">
            <v>120</v>
          </cell>
        </row>
        <row r="351">
          <cell r="B351">
            <v>588</v>
          </cell>
          <cell r="C351" t="str">
            <v>505-60-2</v>
          </cell>
          <cell r="D351" t="str">
            <v>Sulfur mustard</v>
          </cell>
          <cell r="E351" t="str">
            <v>--</v>
          </cell>
          <cell r="F351" t="str">
            <v>--</v>
          </cell>
          <cell r="G351" t="str">
            <v>--</v>
          </cell>
          <cell r="H351" t="str">
            <v>--</v>
          </cell>
          <cell r="I351" t="str">
            <v>--</v>
          </cell>
          <cell r="J351" t="str">
            <v>--</v>
          </cell>
          <cell r="K351" t="str">
            <v>--</v>
          </cell>
          <cell r="L351" t="str">
            <v>--</v>
          </cell>
          <cell r="M351" t="str">
            <v>--</v>
          </cell>
          <cell r="N351" t="str">
            <v>--</v>
          </cell>
          <cell r="O351" t="str">
            <v>--</v>
          </cell>
          <cell r="P351" t="str">
            <v>--</v>
          </cell>
          <cell r="Q351">
            <v>0.7</v>
          </cell>
          <cell r="R351">
            <v>0.7</v>
          </cell>
        </row>
        <row r="352">
          <cell r="B352" t="str">
            <v>1266T</v>
          </cell>
          <cell r="C352" t="str">
            <v>2699-79-8</v>
          </cell>
          <cell r="D352" t="str">
            <v>Sulfuryl fluoride {Vikane}</v>
          </cell>
          <cell r="E352" t="str">
            <v>--</v>
          </cell>
          <cell r="F352" t="str">
            <v>--</v>
          </cell>
          <cell r="G352">
            <v>50</v>
          </cell>
          <cell r="H352">
            <v>50</v>
          </cell>
          <cell r="I352" t="str">
            <v>--</v>
          </cell>
          <cell r="J352" t="str">
            <v>--</v>
          </cell>
          <cell r="K352">
            <v>220.00000000000003</v>
          </cell>
          <cell r="L352">
            <v>220</v>
          </cell>
          <cell r="M352" t="str">
            <v>--</v>
          </cell>
          <cell r="N352" t="str">
            <v>--</v>
          </cell>
          <cell r="O352">
            <v>220.00000000000003</v>
          </cell>
          <cell r="P352">
            <v>220</v>
          </cell>
          <cell r="Q352">
            <v>3100</v>
          </cell>
          <cell r="R352">
            <v>3100</v>
          </cell>
        </row>
        <row r="353">
          <cell r="B353">
            <v>488</v>
          </cell>
          <cell r="C353" t="str">
            <v>127-18-4</v>
          </cell>
          <cell r="D353" t="str">
            <v>Tetrachloroethene {perchloroethylene, perc}</v>
          </cell>
          <cell r="E353">
            <v>3.8461538461538458</v>
          </cell>
          <cell r="F353">
            <v>3.8</v>
          </cell>
          <cell r="G353">
            <v>41</v>
          </cell>
          <cell r="H353">
            <v>41</v>
          </cell>
          <cell r="I353">
            <v>99.999999999999986</v>
          </cell>
          <cell r="J353">
            <v>100</v>
          </cell>
          <cell r="K353">
            <v>180.4</v>
          </cell>
          <cell r="L353">
            <v>180</v>
          </cell>
          <cell r="M353">
            <v>46.153846153846146</v>
          </cell>
          <cell r="N353">
            <v>46</v>
          </cell>
          <cell r="O353">
            <v>180.4</v>
          </cell>
          <cell r="P353">
            <v>180</v>
          </cell>
          <cell r="Q353">
            <v>41</v>
          </cell>
          <cell r="R353">
            <v>41</v>
          </cell>
        </row>
        <row r="354">
          <cell r="B354">
            <v>115</v>
          </cell>
          <cell r="C354" t="str">
            <v>630-20-6</v>
          </cell>
          <cell r="D354" t="str">
            <v>1,1,1,2-Tetrachloroethane</v>
          </cell>
          <cell r="E354">
            <v>0.13513513513513511</v>
          </cell>
          <cell r="F354">
            <v>0.14000000000000001</v>
          </cell>
          <cell r="G354" t="str">
            <v>--</v>
          </cell>
          <cell r="H354" t="str">
            <v>--</v>
          </cell>
          <cell r="I354">
            <v>3.5135135135135132</v>
          </cell>
          <cell r="J354">
            <v>3.5</v>
          </cell>
          <cell r="K354" t="str">
            <v>--</v>
          </cell>
          <cell r="L354" t="str">
            <v>--</v>
          </cell>
          <cell r="M354">
            <v>1.6216216216216215</v>
          </cell>
          <cell r="N354">
            <v>1.6</v>
          </cell>
          <cell r="O354" t="str">
            <v>--</v>
          </cell>
          <cell r="P354" t="str">
            <v>--</v>
          </cell>
          <cell r="Q354" t="str">
            <v>--</v>
          </cell>
          <cell r="R354" t="str">
            <v>--</v>
          </cell>
        </row>
        <row r="355">
          <cell r="B355">
            <v>594</v>
          </cell>
          <cell r="C355" t="str">
            <v>79-34-5</v>
          </cell>
          <cell r="D355" t="str">
            <v>1,1,2,2-Tetrachloroethane</v>
          </cell>
          <cell r="E355">
            <v>1.7241379310344827E-2</v>
          </cell>
          <cell r="F355">
            <v>1.7000000000000001E-2</v>
          </cell>
          <cell r="G355" t="str">
            <v>--</v>
          </cell>
          <cell r="H355" t="str">
            <v>--</v>
          </cell>
          <cell r="I355">
            <v>0.44827586206896552</v>
          </cell>
          <cell r="J355">
            <v>0.45</v>
          </cell>
          <cell r="K355" t="str">
            <v>--</v>
          </cell>
          <cell r="L355" t="str">
            <v>--</v>
          </cell>
          <cell r="M355">
            <v>0.20689655172413793</v>
          </cell>
          <cell r="N355">
            <v>0.21</v>
          </cell>
          <cell r="O355" t="str">
            <v>--</v>
          </cell>
          <cell r="P355" t="str">
            <v>--</v>
          </cell>
          <cell r="Q355" t="str">
            <v>--</v>
          </cell>
          <cell r="R355" t="str">
            <v>--</v>
          </cell>
        </row>
        <row r="356">
          <cell r="B356">
            <v>245</v>
          </cell>
          <cell r="C356" t="str">
            <v>811-97-2</v>
          </cell>
          <cell r="D356" t="str">
            <v>1,1,1,2-Tetrafluoroethane</v>
          </cell>
          <cell r="E356" t="str">
            <v>--</v>
          </cell>
          <cell r="F356" t="str">
            <v>--</v>
          </cell>
          <cell r="G356">
            <v>80000</v>
          </cell>
          <cell r="H356">
            <v>80000</v>
          </cell>
          <cell r="I356" t="str">
            <v>--</v>
          </cell>
          <cell r="J356" t="str">
            <v>--</v>
          </cell>
          <cell r="K356">
            <v>352000</v>
          </cell>
          <cell r="L356">
            <v>350000</v>
          </cell>
          <cell r="M356" t="str">
            <v>--</v>
          </cell>
          <cell r="N356" t="str">
            <v>--</v>
          </cell>
          <cell r="O356">
            <v>352000</v>
          </cell>
          <cell r="P356">
            <v>350000</v>
          </cell>
          <cell r="Q356" t="str">
            <v>--</v>
          </cell>
          <cell r="R356" t="str">
            <v>--</v>
          </cell>
        </row>
        <row r="357">
          <cell r="B357" t="str">
            <v>1066T</v>
          </cell>
          <cell r="C357" t="str">
            <v>109-99-9</v>
          </cell>
          <cell r="D357" t="str">
            <v>Tetrahydrofuran</v>
          </cell>
          <cell r="E357" t="str">
            <v>--</v>
          </cell>
          <cell r="F357" t="str">
            <v>--</v>
          </cell>
          <cell r="G357">
            <v>2000</v>
          </cell>
          <cell r="H357">
            <v>2000</v>
          </cell>
          <cell r="I357" t="str">
            <v>--</v>
          </cell>
          <cell r="J357" t="str">
            <v>--</v>
          </cell>
          <cell r="K357">
            <v>8800</v>
          </cell>
          <cell r="L357">
            <v>8800</v>
          </cell>
          <cell r="M357" t="str">
            <v>--</v>
          </cell>
          <cell r="N357" t="str">
            <v>--</v>
          </cell>
          <cell r="O357">
            <v>8800</v>
          </cell>
          <cell r="P357">
            <v>8800</v>
          </cell>
          <cell r="Q357" t="str">
            <v>--</v>
          </cell>
          <cell r="R357" t="str">
            <v>--</v>
          </cell>
        </row>
        <row r="358">
          <cell r="B358">
            <v>596</v>
          </cell>
          <cell r="C358" t="str">
            <v>62-55-5</v>
          </cell>
          <cell r="D358" t="str">
            <v>Thioacetamide</v>
          </cell>
          <cell r="E358">
            <v>5.8823529411764712E-4</v>
          </cell>
          <cell r="F358">
            <v>5.9000000000000003E-4</v>
          </cell>
          <cell r="G358" t="str">
            <v>--</v>
          </cell>
          <cell r="H358" t="str">
            <v>--</v>
          </cell>
          <cell r="I358">
            <v>1.5294117647058824E-2</v>
          </cell>
          <cell r="J358">
            <v>1.4999999999999999E-2</v>
          </cell>
          <cell r="K358" t="str">
            <v>--</v>
          </cell>
          <cell r="L358" t="str">
            <v>--</v>
          </cell>
          <cell r="M358">
            <v>7.058823529411765E-3</v>
          </cell>
          <cell r="N358">
            <v>7.1000000000000004E-3</v>
          </cell>
          <cell r="O358" t="str">
            <v>--</v>
          </cell>
          <cell r="P358" t="str">
            <v>--</v>
          </cell>
          <cell r="Q358" t="str">
            <v>--</v>
          </cell>
          <cell r="R358" t="str">
            <v>--</v>
          </cell>
        </row>
        <row r="359">
          <cell r="B359">
            <v>599</v>
          </cell>
          <cell r="C359" t="str">
            <v>7550-45-0</v>
          </cell>
          <cell r="D359" t="str">
            <v>Titanium tetrachloride</v>
          </cell>
          <cell r="E359" t="str">
            <v>--</v>
          </cell>
          <cell r="F359" t="str">
            <v>--</v>
          </cell>
          <cell r="G359">
            <v>0.1</v>
          </cell>
          <cell r="H359">
            <v>0.1</v>
          </cell>
          <cell r="I359" t="str">
            <v>--</v>
          </cell>
          <cell r="J359" t="str">
            <v>--</v>
          </cell>
          <cell r="K359">
            <v>0.44000000000000006</v>
          </cell>
          <cell r="L359">
            <v>0.44</v>
          </cell>
          <cell r="M359" t="str">
            <v>--</v>
          </cell>
          <cell r="N359" t="str">
            <v>--</v>
          </cell>
          <cell r="O359">
            <v>0.44000000000000006</v>
          </cell>
          <cell r="P359">
            <v>0.44</v>
          </cell>
          <cell r="Q359">
            <v>10</v>
          </cell>
          <cell r="R359">
            <v>10</v>
          </cell>
        </row>
        <row r="360">
          <cell r="B360">
            <v>600</v>
          </cell>
          <cell r="C360" t="str">
            <v>108-88-3</v>
          </cell>
          <cell r="D360" t="str">
            <v>Toluene</v>
          </cell>
          <cell r="E360" t="str">
            <v>--</v>
          </cell>
          <cell r="F360" t="str">
            <v>--</v>
          </cell>
          <cell r="G360">
            <v>420</v>
          </cell>
          <cell r="H360">
            <v>420</v>
          </cell>
          <cell r="I360" t="str">
            <v>--</v>
          </cell>
          <cell r="J360" t="str">
            <v>--</v>
          </cell>
          <cell r="K360">
            <v>1848.0000000000002</v>
          </cell>
          <cell r="L360">
            <v>1800</v>
          </cell>
          <cell r="M360" t="str">
            <v>--</v>
          </cell>
          <cell r="N360" t="str">
            <v>--</v>
          </cell>
          <cell r="O360">
            <v>1848.0000000000002</v>
          </cell>
          <cell r="P360">
            <v>1800</v>
          </cell>
          <cell r="Q360">
            <v>7500</v>
          </cell>
          <cell r="R360">
            <v>7500</v>
          </cell>
        </row>
        <row r="361">
          <cell r="B361">
            <v>606</v>
          </cell>
          <cell r="C361" t="str">
            <v>8001-35-2</v>
          </cell>
          <cell r="D361" t="str">
            <v>Toxaphene (polychlorinated camphenes)</v>
          </cell>
          <cell r="E361">
            <v>3.1249999999999997E-3</v>
          </cell>
          <cell r="F361">
            <v>3.0999999999999999E-3</v>
          </cell>
          <cell r="G361" t="str">
            <v>--</v>
          </cell>
          <cell r="H361" t="str">
            <v>--</v>
          </cell>
          <cell r="I361">
            <v>8.1249999999999989E-2</v>
          </cell>
          <cell r="J361">
            <v>8.1000000000000003E-2</v>
          </cell>
          <cell r="K361" t="str">
            <v>--</v>
          </cell>
          <cell r="L361" t="str">
            <v>--</v>
          </cell>
          <cell r="M361">
            <v>3.7499999999999999E-2</v>
          </cell>
          <cell r="N361">
            <v>3.7999999999999999E-2</v>
          </cell>
          <cell r="O361" t="str">
            <v>--</v>
          </cell>
          <cell r="P361" t="str">
            <v>--</v>
          </cell>
          <cell r="Q361" t="str">
            <v>--</v>
          </cell>
          <cell r="R361" t="str">
            <v>--</v>
          </cell>
        </row>
        <row r="362">
          <cell r="B362" t="str">
            <v>1032T</v>
          </cell>
          <cell r="C362" t="str">
            <v>78-48-8</v>
          </cell>
          <cell r="D362" t="str">
            <v>S,S,S-Tributyl phosphorotrithioate {tribufos}</v>
          </cell>
          <cell r="E362" t="str">
            <v>--</v>
          </cell>
          <cell r="F362" t="str">
            <v>--</v>
          </cell>
          <cell r="G362">
            <v>13.33</v>
          </cell>
          <cell r="H362">
            <v>13</v>
          </cell>
          <cell r="I362" t="str">
            <v>--</v>
          </cell>
          <cell r="J362" t="str">
            <v>--</v>
          </cell>
          <cell r="K362">
            <v>58.652000000000008</v>
          </cell>
          <cell r="L362">
            <v>59</v>
          </cell>
          <cell r="M362" t="str">
            <v>--</v>
          </cell>
          <cell r="N362" t="str">
            <v>--</v>
          </cell>
          <cell r="O362">
            <v>58.652000000000008</v>
          </cell>
          <cell r="P362">
            <v>59</v>
          </cell>
          <cell r="Q362">
            <v>56</v>
          </cell>
          <cell r="R362">
            <v>56</v>
          </cell>
        </row>
        <row r="363">
          <cell r="B363">
            <v>113</v>
          </cell>
          <cell r="C363" t="str">
            <v>120-82-1</v>
          </cell>
          <cell r="D363" t="str">
            <v>1,2,4-Trichlorobenzene</v>
          </cell>
          <cell r="E363" t="str">
            <v>--</v>
          </cell>
          <cell r="F363" t="str">
            <v>--</v>
          </cell>
          <cell r="G363">
            <v>2</v>
          </cell>
          <cell r="H363">
            <v>2</v>
          </cell>
          <cell r="I363" t="str">
            <v>--</v>
          </cell>
          <cell r="J363" t="str">
            <v>--</v>
          </cell>
          <cell r="K363">
            <v>8.8000000000000007</v>
          </cell>
          <cell r="L363">
            <v>8.8000000000000007</v>
          </cell>
          <cell r="M363" t="str">
            <v>--</v>
          </cell>
          <cell r="N363" t="str">
            <v>--</v>
          </cell>
          <cell r="O363">
            <v>8.8000000000000007</v>
          </cell>
          <cell r="P363">
            <v>8.8000000000000007</v>
          </cell>
          <cell r="Q363" t="str">
            <v>--</v>
          </cell>
          <cell r="R363" t="str">
            <v>--</v>
          </cell>
        </row>
        <row r="364">
          <cell r="B364">
            <v>326</v>
          </cell>
          <cell r="C364" t="str">
            <v>71-55-6</v>
          </cell>
          <cell r="D364" t="str">
            <v>1,1,1-Trichloroethane {methyl chloroform}</v>
          </cell>
          <cell r="E364" t="str">
            <v>--</v>
          </cell>
          <cell r="F364" t="str">
            <v>--</v>
          </cell>
          <cell r="G364">
            <v>5000</v>
          </cell>
          <cell r="H364">
            <v>5000</v>
          </cell>
          <cell r="I364" t="str">
            <v>--</v>
          </cell>
          <cell r="J364" t="str">
            <v>--</v>
          </cell>
          <cell r="K364">
            <v>22000</v>
          </cell>
          <cell r="L364">
            <v>22000</v>
          </cell>
          <cell r="M364" t="str">
            <v>--</v>
          </cell>
          <cell r="N364" t="str">
            <v>--</v>
          </cell>
          <cell r="O364">
            <v>22000</v>
          </cell>
          <cell r="P364">
            <v>22000</v>
          </cell>
          <cell r="Q364">
            <v>5500</v>
          </cell>
          <cell r="R364">
            <v>5500</v>
          </cell>
        </row>
        <row r="365">
          <cell r="B365">
            <v>607</v>
          </cell>
          <cell r="C365" t="str">
            <v>79-00-5</v>
          </cell>
          <cell r="D365" t="str">
            <v>1,1,2-Trichloroethane {vinyl trichloride}</v>
          </cell>
          <cell r="E365">
            <v>6.25E-2</v>
          </cell>
          <cell r="F365">
            <v>6.3E-2</v>
          </cell>
          <cell r="G365">
            <v>0.2</v>
          </cell>
          <cell r="H365">
            <v>0.2</v>
          </cell>
          <cell r="I365">
            <v>1.625</v>
          </cell>
          <cell r="J365">
            <v>1.6</v>
          </cell>
          <cell r="K365">
            <v>0.88000000000000012</v>
          </cell>
          <cell r="L365">
            <v>0.88</v>
          </cell>
          <cell r="M365">
            <v>0.75</v>
          </cell>
          <cell r="N365">
            <v>0.75</v>
          </cell>
          <cell r="O365">
            <v>0.88000000000000012</v>
          </cell>
          <cell r="P365">
            <v>0.88</v>
          </cell>
          <cell r="Q365">
            <v>160</v>
          </cell>
          <cell r="R365">
            <v>160</v>
          </cell>
        </row>
        <row r="366">
          <cell r="B366">
            <v>608</v>
          </cell>
          <cell r="C366" t="str">
            <v>79-01-6</v>
          </cell>
          <cell r="D366" t="str">
            <v>Trichloroethene (TCE) {trichloroethylene}</v>
          </cell>
          <cell r="E366">
            <v>0.2032520325203252</v>
          </cell>
          <cell r="F366">
            <v>0.2</v>
          </cell>
          <cell r="G366">
            <v>2.1</v>
          </cell>
          <cell r="H366">
            <v>2.1</v>
          </cell>
          <cell r="I366">
            <v>3.5230352303523036</v>
          </cell>
          <cell r="J366">
            <v>3.5</v>
          </cell>
          <cell r="K366">
            <v>9.240000000000002</v>
          </cell>
          <cell r="L366">
            <v>9.1999999999999993</v>
          </cell>
          <cell r="M366">
            <v>2.9268292682926829</v>
          </cell>
          <cell r="N366">
            <v>2.9</v>
          </cell>
          <cell r="O366">
            <v>9.240000000000002</v>
          </cell>
          <cell r="P366">
            <v>9.1999999999999993</v>
          </cell>
          <cell r="Q366">
            <v>2.1</v>
          </cell>
          <cell r="R366">
            <v>2.1</v>
          </cell>
        </row>
        <row r="367">
          <cell r="B367">
            <v>126</v>
          </cell>
          <cell r="C367" t="str">
            <v>88-06-2</v>
          </cell>
          <cell r="D367" t="str">
            <v>2,4,6-Trichlorophenol</v>
          </cell>
          <cell r="E367">
            <v>4.9999999999999996E-2</v>
          </cell>
          <cell r="F367">
            <v>0.05</v>
          </cell>
          <cell r="G367" t="str">
            <v>--</v>
          </cell>
          <cell r="H367" t="str">
            <v>--</v>
          </cell>
          <cell r="I367">
            <v>1.2999999999999998</v>
          </cell>
          <cell r="J367">
            <v>1.3</v>
          </cell>
          <cell r="K367" t="str">
            <v>--</v>
          </cell>
          <cell r="L367" t="str">
            <v>--</v>
          </cell>
          <cell r="M367">
            <v>0.6</v>
          </cell>
          <cell r="N367">
            <v>0.6</v>
          </cell>
          <cell r="O367" t="str">
            <v>--</v>
          </cell>
          <cell r="P367" t="str">
            <v>--</v>
          </cell>
          <cell r="Q367" t="str">
            <v>--</v>
          </cell>
          <cell r="R367" t="str">
            <v>--</v>
          </cell>
        </row>
        <row r="368">
          <cell r="B368">
            <v>609</v>
          </cell>
          <cell r="C368" t="str">
            <v>96-18-4</v>
          </cell>
          <cell r="D368" t="str">
            <v>1,2,3-Trichloropropane</v>
          </cell>
          <cell r="E368" t="str">
            <v>--</v>
          </cell>
          <cell r="F368" t="str">
            <v>--</v>
          </cell>
          <cell r="G368">
            <v>0.3</v>
          </cell>
          <cell r="H368">
            <v>0.3</v>
          </cell>
          <cell r="I368" t="str">
            <v>--</v>
          </cell>
          <cell r="J368" t="str">
            <v>--</v>
          </cell>
          <cell r="K368">
            <v>1.32</v>
          </cell>
          <cell r="L368">
            <v>1.3</v>
          </cell>
          <cell r="M368" t="str">
            <v>--</v>
          </cell>
          <cell r="N368" t="str">
            <v>--</v>
          </cell>
          <cell r="O368">
            <v>1.32</v>
          </cell>
          <cell r="P368">
            <v>1.3</v>
          </cell>
          <cell r="Q368">
            <v>6</v>
          </cell>
          <cell r="R368">
            <v>6</v>
          </cell>
        </row>
        <row r="369">
          <cell r="B369">
            <v>610</v>
          </cell>
          <cell r="C369" t="str">
            <v>121-44-8</v>
          </cell>
          <cell r="D369" t="str">
            <v>Triethylamine</v>
          </cell>
          <cell r="E369" t="str">
            <v>--</v>
          </cell>
          <cell r="F369" t="str">
            <v>--</v>
          </cell>
          <cell r="G369">
            <v>200</v>
          </cell>
          <cell r="H369">
            <v>200</v>
          </cell>
          <cell r="I369" t="str">
            <v>--</v>
          </cell>
          <cell r="J369" t="str">
            <v>--</v>
          </cell>
          <cell r="K369">
            <v>880.00000000000011</v>
          </cell>
          <cell r="L369">
            <v>880</v>
          </cell>
          <cell r="M369" t="str">
            <v>--</v>
          </cell>
          <cell r="N369" t="str">
            <v>--</v>
          </cell>
          <cell r="O369">
            <v>880.00000000000011</v>
          </cell>
          <cell r="P369">
            <v>880</v>
          </cell>
          <cell r="Q369">
            <v>333.3</v>
          </cell>
          <cell r="R369">
            <v>330</v>
          </cell>
        </row>
        <row r="370">
          <cell r="B370" t="str">
            <v>1083T</v>
          </cell>
          <cell r="C370" t="str">
            <v>25551-13-7</v>
          </cell>
          <cell r="D370" t="str">
            <v>Trimethylbenzene (mixed isomers)</v>
          </cell>
          <cell r="E370" t="str">
            <v>--</v>
          </cell>
          <cell r="F370" t="str">
            <v>--</v>
          </cell>
          <cell r="G370">
            <v>4</v>
          </cell>
          <cell r="H370">
            <v>4</v>
          </cell>
          <cell r="I370" t="str">
            <v>--</v>
          </cell>
          <cell r="J370" t="str">
            <v>--</v>
          </cell>
          <cell r="K370">
            <v>17.600000000000001</v>
          </cell>
          <cell r="L370">
            <v>18</v>
          </cell>
          <cell r="M370" t="str">
            <v>--</v>
          </cell>
          <cell r="N370" t="str">
            <v>--</v>
          </cell>
          <cell r="O370">
            <v>17.600000000000001</v>
          </cell>
          <cell r="P370">
            <v>18</v>
          </cell>
          <cell r="Q370">
            <v>394</v>
          </cell>
          <cell r="R370">
            <v>390</v>
          </cell>
        </row>
        <row r="371">
          <cell r="B371" t="str">
            <v>1064T</v>
          </cell>
          <cell r="C371" t="str">
            <v>7440-61-1</v>
          </cell>
          <cell r="D371" t="str">
            <v>Uranium and compounds (insoluble particulate)</v>
          </cell>
          <cell r="E371" t="str">
            <v>--</v>
          </cell>
          <cell r="F371" t="str">
            <v>--</v>
          </cell>
          <cell r="G371">
            <v>8.0000000000000002E-3</v>
          </cell>
          <cell r="H371">
            <v>8.0000000000000002E-3</v>
          </cell>
          <cell r="I371" t="str">
            <v>--</v>
          </cell>
          <cell r="J371" t="str">
            <v>--</v>
          </cell>
          <cell r="K371">
            <v>7.8222222222222235E-3</v>
          </cell>
          <cell r="L371">
            <v>7.7999999999999996E-3</v>
          </cell>
          <cell r="M371" t="str">
            <v>--</v>
          </cell>
          <cell r="N371" t="str">
            <v>--</v>
          </cell>
          <cell r="O371">
            <v>7.3333333333333348E-2</v>
          </cell>
          <cell r="P371">
            <v>7.2999999999999995E-2</v>
          </cell>
          <cell r="Q371">
            <v>2.3333300000000001</v>
          </cell>
          <cell r="R371">
            <v>2.2999999999999998</v>
          </cell>
        </row>
        <row r="372">
          <cell r="B372" t="str">
            <v>1065T</v>
          </cell>
          <cell r="C372" t="str">
            <v>1065T</v>
          </cell>
          <cell r="D372" t="str">
            <v>Uranium and compounds (soluble)</v>
          </cell>
          <cell r="E372" t="str">
            <v>--</v>
          </cell>
          <cell r="F372" t="str">
            <v>--</v>
          </cell>
          <cell r="G372">
            <v>5.7142857142857143E-3</v>
          </cell>
          <cell r="H372">
            <v>5.7000000000000002E-3</v>
          </cell>
          <cell r="I372" t="str">
            <v>--</v>
          </cell>
          <cell r="J372" t="str">
            <v>--</v>
          </cell>
          <cell r="K372">
            <v>7.3333333333333341E-3</v>
          </cell>
          <cell r="L372">
            <v>7.3000000000000001E-3</v>
          </cell>
          <cell r="M372" t="str">
            <v>--</v>
          </cell>
          <cell r="N372" t="str">
            <v>--</v>
          </cell>
          <cell r="O372">
            <v>5.1764705882352949E-2</v>
          </cell>
          <cell r="P372">
            <v>5.1999999999999998E-2</v>
          </cell>
          <cell r="Q372">
            <v>0.11666700000000001</v>
          </cell>
          <cell r="R372">
            <v>0.12</v>
          </cell>
        </row>
        <row r="373">
          <cell r="B373">
            <v>619</v>
          </cell>
          <cell r="C373" t="str">
            <v>51-79-6</v>
          </cell>
          <cell r="D373" t="str">
            <v>Urethane {ethyl carbamate}</v>
          </cell>
          <cell r="E373">
            <v>2.0283975659229209E-3</v>
          </cell>
          <cell r="F373">
            <v>2E-3</v>
          </cell>
          <cell r="G373" t="str">
            <v>--</v>
          </cell>
          <cell r="H373" t="str">
            <v>--</v>
          </cell>
          <cell r="I373">
            <v>2.134646962233169E-2</v>
          </cell>
          <cell r="J373">
            <v>2.1000000000000001E-2</v>
          </cell>
          <cell r="K373" t="str">
            <v>--</v>
          </cell>
          <cell r="L373" t="str">
            <v>--</v>
          </cell>
          <cell r="M373">
            <v>4.1379310344827586E-2</v>
          </cell>
          <cell r="N373">
            <v>4.1000000000000002E-2</v>
          </cell>
          <cell r="O373" t="str">
            <v>--</v>
          </cell>
          <cell r="P373" t="str">
            <v>--</v>
          </cell>
          <cell r="Q373" t="str">
            <v>--</v>
          </cell>
          <cell r="R373" t="str">
            <v>--</v>
          </cell>
        </row>
        <row r="374">
          <cell r="B374">
            <v>620</v>
          </cell>
          <cell r="C374" t="str">
            <v>7440-62-2</v>
          </cell>
          <cell r="D374" t="str">
            <v>Vanadium and compounds</v>
          </cell>
          <cell r="E374">
            <v>1.2048192771084337E-4</v>
          </cell>
          <cell r="F374">
            <v>1.2E-4</v>
          </cell>
          <cell r="G374">
            <v>0.1</v>
          </cell>
          <cell r="H374">
            <v>0.1</v>
          </cell>
          <cell r="I374">
            <v>3.1325301204819275E-3</v>
          </cell>
          <cell r="J374">
            <v>3.0999999999999999E-3</v>
          </cell>
          <cell r="K374">
            <v>0.44000000000000006</v>
          </cell>
          <cell r="L374">
            <v>0.44</v>
          </cell>
          <cell r="M374">
            <v>1.4457831325301205E-3</v>
          </cell>
          <cell r="N374">
            <v>1.4E-3</v>
          </cell>
          <cell r="O374">
            <v>0.44000000000000006</v>
          </cell>
          <cell r="P374">
            <v>0.44</v>
          </cell>
          <cell r="Q374">
            <v>0.8</v>
          </cell>
          <cell r="R374">
            <v>0.8</v>
          </cell>
        </row>
        <row r="375">
          <cell r="B375">
            <v>622</v>
          </cell>
          <cell r="C375" t="str">
            <v>108-05-4</v>
          </cell>
          <cell r="D375" t="str">
            <v>Vinyl acetate</v>
          </cell>
          <cell r="E375" t="str">
            <v>--</v>
          </cell>
          <cell r="F375" t="str">
            <v>--</v>
          </cell>
          <cell r="G375">
            <v>1100</v>
          </cell>
          <cell r="H375">
            <v>1100</v>
          </cell>
          <cell r="I375" t="str">
            <v>--</v>
          </cell>
          <cell r="J375" t="str">
            <v>--</v>
          </cell>
          <cell r="K375">
            <v>4840</v>
          </cell>
          <cell r="L375">
            <v>4800</v>
          </cell>
          <cell r="M375" t="str">
            <v>--</v>
          </cell>
          <cell r="N375" t="str">
            <v>--</v>
          </cell>
          <cell r="O375">
            <v>4840</v>
          </cell>
          <cell r="P375">
            <v>4800</v>
          </cell>
          <cell r="Q375">
            <v>3500</v>
          </cell>
          <cell r="R375">
            <v>3500</v>
          </cell>
        </row>
        <row r="376">
          <cell r="B376">
            <v>623</v>
          </cell>
          <cell r="C376" t="str">
            <v>593-60-2</v>
          </cell>
          <cell r="D376" t="str">
            <v>Vinyl bromide</v>
          </cell>
          <cell r="E376">
            <v>6.6666666666666666E-2</v>
          </cell>
          <cell r="F376">
            <v>6.7000000000000004E-2</v>
          </cell>
          <cell r="G376">
            <v>3</v>
          </cell>
          <cell r="H376">
            <v>3</v>
          </cell>
          <cell r="I376">
            <v>1.7333333333333334</v>
          </cell>
          <cell r="J376">
            <v>1.7</v>
          </cell>
          <cell r="K376">
            <v>13.200000000000001</v>
          </cell>
          <cell r="L376">
            <v>13</v>
          </cell>
          <cell r="M376">
            <v>0.8</v>
          </cell>
          <cell r="N376">
            <v>0.8</v>
          </cell>
          <cell r="O376">
            <v>13.200000000000001</v>
          </cell>
          <cell r="P376">
            <v>13</v>
          </cell>
          <cell r="Q376" t="str">
            <v>--</v>
          </cell>
          <cell r="R376" t="str">
            <v>--</v>
          </cell>
        </row>
        <row r="377">
          <cell r="B377">
            <v>624</v>
          </cell>
          <cell r="C377" t="str">
            <v>75-01-4</v>
          </cell>
          <cell r="D377" t="str">
            <v>Vinyl chloride</v>
          </cell>
          <cell r="E377">
            <v>0.11363636363636362</v>
          </cell>
          <cell r="F377">
            <v>0.11</v>
          </cell>
          <cell r="G377">
            <v>100</v>
          </cell>
          <cell r="H377">
            <v>100</v>
          </cell>
          <cell r="I377">
            <v>0.21929824561403505</v>
          </cell>
          <cell r="J377">
            <v>0.22</v>
          </cell>
          <cell r="K377">
            <v>440.00000000000006</v>
          </cell>
          <cell r="L377">
            <v>440</v>
          </cell>
          <cell r="M377">
            <v>2.7272727272727266</v>
          </cell>
          <cell r="N377">
            <v>2.7</v>
          </cell>
          <cell r="O377">
            <v>440.00000000000006</v>
          </cell>
          <cell r="P377">
            <v>440</v>
          </cell>
          <cell r="Q377">
            <v>1300</v>
          </cell>
          <cell r="R377">
            <v>1300</v>
          </cell>
        </row>
        <row r="378">
          <cell r="B378">
            <v>625</v>
          </cell>
          <cell r="C378" t="str">
            <v>100-40-3</v>
          </cell>
          <cell r="D378" t="str">
            <v>4-Vinylcyclohexene</v>
          </cell>
          <cell r="E378" t="str">
            <v>--</v>
          </cell>
          <cell r="F378" t="str">
            <v>--</v>
          </cell>
          <cell r="G378">
            <v>330</v>
          </cell>
          <cell r="H378">
            <v>330</v>
          </cell>
          <cell r="I378" t="str">
            <v>--</v>
          </cell>
          <cell r="J378" t="str">
            <v>--</v>
          </cell>
          <cell r="K378">
            <v>1452.0000000000002</v>
          </cell>
          <cell r="L378">
            <v>1500</v>
          </cell>
          <cell r="M378" t="str">
            <v>--</v>
          </cell>
          <cell r="N378" t="str">
            <v>--</v>
          </cell>
          <cell r="O378">
            <v>1452.0000000000002</v>
          </cell>
          <cell r="P378">
            <v>1500</v>
          </cell>
          <cell r="Q378">
            <v>5800</v>
          </cell>
          <cell r="R378">
            <v>5800</v>
          </cell>
        </row>
        <row r="379">
          <cell r="B379">
            <v>627</v>
          </cell>
          <cell r="C379" t="str">
            <v>75-35-4</v>
          </cell>
          <cell r="D379" t="str">
            <v>Vinylidene chloride</v>
          </cell>
          <cell r="E379" t="str">
            <v>--</v>
          </cell>
          <cell r="F379" t="str">
            <v>--</v>
          </cell>
          <cell r="G379">
            <v>4</v>
          </cell>
          <cell r="H379">
            <v>4</v>
          </cell>
          <cell r="I379" t="str">
            <v>--</v>
          </cell>
          <cell r="J379" t="str">
            <v>--</v>
          </cell>
          <cell r="K379">
            <v>17.600000000000001</v>
          </cell>
          <cell r="L379">
            <v>18</v>
          </cell>
          <cell r="M379" t="str">
            <v>--</v>
          </cell>
          <cell r="N379" t="str">
            <v>--</v>
          </cell>
          <cell r="O379">
            <v>17.600000000000001</v>
          </cell>
          <cell r="P379">
            <v>18</v>
          </cell>
          <cell r="Q379">
            <v>99.12</v>
          </cell>
          <cell r="R379">
            <v>99</v>
          </cell>
        </row>
        <row r="380">
          <cell r="B380">
            <v>628</v>
          </cell>
          <cell r="C380" t="str">
            <v>1330-20-7</v>
          </cell>
          <cell r="D380" t="str">
            <v>Xylene (mixture), including m-xylene, o-xylene, p-xylene</v>
          </cell>
          <cell r="E380" t="str">
            <v>--</v>
          </cell>
          <cell r="F380" t="str">
            <v>--</v>
          </cell>
          <cell r="G380">
            <v>220</v>
          </cell>
          <cell r="H380">
            <v>220</v>
          </cell>
          <cell r="I380" t="str">
            <v>--</v>
          </cell>
          <cell r="J380" t="str">
            <v>--</v>
          </cell>
          <cell r="K380">
            <v>968.00000000000011</v>
          </cell>
          <cell r="L380">
            <v>970</v>
          </cell>
          <cell r="M380" t="str">
            <v>--</v>
          </cell>
          <cell r="N380" t="str">
            <v>--</v>
          </cell>
          <cell r="O380">
            <v>968.00000000000011</v>
          </cell>
          <cell r="P380">
            <v>970</v>
          </cell>
          <cell r="Q380">
            <v>8700</v>
          </cell>
          <cell r="R380">
            <v>8700</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nge AF"/>
      <sheetName val="Lookup"/>
      <sheetName val="TRV 2018"/>
      <sheetName val="RBC 2018"/>
      <sheetName val="Sheet8"/>
      <sheetName val="Sheet7"/>
      <sheetName val="TRV 2022"/>
      <sheetName val="RBC 2022"/>
      <sheetName val="Mike _DRAFT"/>
      <sheetName val="Adjustment Factors"/>
      <sheetName val="AF_2018"/>
      <sheetName val="Original RBCs to check"/>
      <sheetName val="Compare"/>
      <sheetName val="Equations"/>
    </sheetNames>
    <sheetDataSet>
      <sheetData sheetId="0" refreshError="1"/>
      <sheetData sheetId="1">
        <row r="2">
          <cell r="Q2">
            <v>9.6999999999999993</v>
          </cell>
          <cell r="R2">
            <v>4.5</v>
          </cell>
          <cell r="S2">
            <v>88</v>
          </cell>
          <cell r="T2">
            <v>28</v>
          </cell>
        </row>
        <row r="3">
          <cell r="Q3">
            <v>5.2</v>
          </cell>
          <cell r="R3">
            <v>1.3</v>
          </cell>
          <cell r="S3">
            <v>2</v>
          </cell>
          <cell r="T3">
            <v>1.2</v>
          </cell>
        </row>
        <row r="4">
          <cell r="Q4">
            <v>1.6</v>
          </cell>
          <cell r="R4">
            <v>5.8</v>
          </cell>
          <cell r="S4">
            <v>2.4</v>
          </cell>
          <cell r="T4">
            <v>1</v>
          </cell>
        </row>
        <row r="5">
          <cell r="Q5">
            <v>5.4</v>
          </cell>
          <cell r="R5">
            <v>2.5</v>
          </cell>
          <cell r="S5">
            <v>5.7</v>
          </cell>
          <cell r="T5">
            <v>2.9</v>
          </cell>
        </row>
        <row r="6">
          <cell r="Q6">
            <v>11</v>
          </cell>
          <cell r="R6">
            <v>13</v>
          </cell>
          <cell r="S6">
            <v>6.1</v>
          </cell>
          <cell r="T6">
            <v>3</v>
          </cell>
        </row>
        <row r="7">
          <cell r="Q7">
            <v>7.2</v>
          </cell>
          <cell r="R7">
            <v>7.6</v>
          </cell>
          <cell r="S7">
            <v>3.9</v>
          </cell>
          <cell r="T7">
            <v>2.1</v>
          </cell>
        </row>
        <row r="8">
          <cell r="Q8">
            <v>19</v>
          </cell>
          <cell r="S8">
            <v>240</v>
          </cell>
          <cell r="T8">
            <v>11</v>
          </cell>
        </row>
        <row r="9">
          <cell r="Q9">
            <v>26</v>
          </cell>
          <cell r="S9">
            <v>310</v>
          </cell>
          <cell r="T9">
            <v>6.7</v>
          </cell>
        </row>
        <row r="10">
          <cell r="S10">
            <v>200</v>
          </cell>
          <cell r="T10">
            <v>24</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cao/pages/toxic-air-contaminant-review.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267BA-DBA0-45AF-BACD-08248C99FF11}">
  <dimension ref="A1:R56"/>
  <sheetViews>
    <sheetView tabSelected="1" zoomScaleNormal="100" workbookViewId="0">
      <selection activeCell="E9" sqref="E9"/>
    </sheetView>
  </sheetViews>
  <sheetFormatPr defaultColWidth="9.140625" defaultRowHeight="14.25" x14ac:dyDescent="0.2"/>
  <cols>
    <col min="1" max="1" width="14.140625" style="2" customWidth="1"/>
    <col min="2" max="2" width="14.42578125" style="2" customWidth="1"/>
    <col min="3" max="3" width="12.28515625" style="2" customWidth="1"/>
    <col min="4" max="4" width="33" style="2" customWidth="1"/>
    <col min="5" max="5" width="100.42578125" style="2" customWidth="1"/>
    <col min="6" max="6" width="10.140625" style="2" customWidth="1"/>
    <col min="7" max="16384" width="9.140625" style="2"/>
  </cols>
  <sheetData>
    <row r="1" spans="1:18" x14ac:dyDescent="0.2">
      <c r="A1" s="1"/>
      <c r="F1" s="3"/>
      <c r="G1" s="3"/>
      <c r="H1" s="3"/>
    </row>
    <row r="2" spans="1:18" ht="30" customHeight="1" x14ac:dyDescent="0.2">
      <c r="A2" s="1"/>
      <c r="B2" s="4" t="s">
        <v>1835</v>
      </c>
      <c r="C2" s="4"/>
      <c r="D2" s="4"/>
      <c r="E2" s="4"/>
      <c r="F2" s="3"/>
      <c r="G2" s="3"/>
      <c r="H2" s="3"/>
    </row>
    <row r="3" spans="1:18" ht="15" x14ac:dyDescent="0.25">
      <c r="A3" s="1"/>
      <c r="B3" s="5" t="s">
        <v>1836</v>
      </c>
      <c r="F3" s="6"/>
      <c r="G3" s="6"/>
    </row>
    <row r="4" spans="1:18" ht="15" x14ac:dyDescent="0.25">
      <c r="A4" s="1"/>
      <c r="B4" s="2" t="s">
        <v>1837</v>
      </c>
      <c r="F4" s="6"/>
      <c r="G4" s="6"/>
    </row>
    <row r="5" spans="1:18" ht="7.5" customHeight="1" x14ac:dyDescent="0.2"/>
    <row r="6" spans="1:18" ht="15" x14ac:dyDescent="0.25">
      <c r="B6" s="7" t="s">
        <v>0</v>
      </c>
    </row>
    <row r="7" spans="1:18" ht="48" customHeight="1" x14ac:dyDescent="0.2">
      <c r="B7" s="8" t="s">
        <v>1</v>
      </c>
      <c r="C7" s="8"/>
      <c r="D7" s="8"/>
      <c r="E7" s="8"/>
      <c r="F7" s="9"/>
      <c r="G7" s="9"/>
      <c r="H7" s="9"/>
      <c r="I7" s="9"/>
      <c r="J7" s="9"/>
      <c r="K7" s="9"/>
      <c r="L7" s="9"/>
      <c r="M7" s="9"/>
      <c r="N7" s="9"/>
      <c r="O7" s="9"/>
      <c r="P7" s="9"/>
      <c r="Q7" s="9"/>
      <c r="R7" s="9"/>
    </row>
    <row r="8" spans="1:18" ht="7.5" customHeight="1" x14ac:dyDescent="0.2">
      <c r="B8" s="10"/>
      <c r="C8" s="10"/>
      <c r="D8" s="10"/>
      <c r="E8" s="10"/>
      <c r="F8" s="9"/>
      <c r="G8" s="9"/>
      <c r="H8" s="9"/>
      <c r="I8" s="9"/>
      <c r="J8" s="9"/>
      <c r="K8" s="9"/>
      <c r="L8" s="9"/>
      <c r="M8" s="9"/>
      <c r="N8" s="9"/>
      <c r="O8" s="9"/>
      <c r="P8" s="9"/>
      <c r="Q8" s="9"/>
      <c r="R8" s="9"/>
    </row>
    <row r="9" spans="1:18" ht="15" customHeight="1" x14ac:dyDescent="0.25">
      <c r="B9" s="7" t="s">
        <v>2</v>
      </c>
    </row>
    <row r="10" spans="1:18" x14ac:dyDescent="0.2">
      <c r="B10" s="11" t="s">
        <v>3</v>
      </c>
    </row>
    <row r="11" spans="1:18" ht="14.25" customHeight="1" x14ac:dyDescent="0.2">
      <c r="B11" s="11" t="s">
        <v>4</v>
      </c>
    </row>
    <row r="12" spans="1:18" ht="15.75" customHeight="1" x14ac:dyDescent="0.2">
      <c r="B12" s="11" t="s">
        <v>5</v>
      </c>
      <c r="C12" s="11"/>
      <c r="D12" s="11"/>
    </row>
    <row r="13" spans="1:18" ht="7.5" customHeight="1" x14ac:dyDescent="0.2">
      <c r="B13" s="8"/>
      <c r="C13" s="8"/>
      <c r="D13" s="8"/>
      <c r="E13" s="8"/>
      <c r="F13" s="9"/>
      <c r="G13" s="9"/>
      <c r="H13" s="9"/>
      <c r="I13" s="9"/>
      <c r="J13" s="9"/>
      <c r="K13" s="9"/>
      <c r="L13" s="9"/>
      <c r="M13" s="9"/>
      <c r="N13" s="9"/>
      <c r="O13" s="9"/>
      <c r="P13" s="9"/>
      <c r="Q13" s="9"/>
      <c r="R13" s="9"/>
    </row>
    <row r="14" spans="1:18" ht="5.25" customHeight="1" x14ac:dyDescent="0.2"/>
    <row r="15" spans="1:18" ht="15" x14ac:dyDescent="0.25">
      <c r="B15" s="7" t="s">
        <v>6</v>
      </c>
    </row>
    <row r="16" spans="1:18" x14ac:dyDescent="0.2">
      <c r="B16" s="12" t="s">
        <v>7</v>
      </c>
      <c r="C16" s="12"/>
      <c r="D16" s="12"/>
      <c r="E16" s="12"/>
    </row>
    <row r="17" spans="2:5" ht="7.5" customHeight="1" x14ac:dyDescent="0.2"/>
    <row r="18" spans="2:5" ht="15" x14ac:dyDescent="0.2">
      <c r="B18" s="13" t="s">
        <v>8</v>
      </c>
      <c r="C18" s="14"/>
      <c r="D18" s="13" t="s">
        <v>9</v>
      </c>
      <c r="E18" s="14"/>
    </row>
    <row r="19" spans="2:5" x14ac:dyDescent="0.2">
      <c r="B19" s="15" t="s">
        <v>10</v>
      </c>
      <c r="C19" s="15"/>
      <c r="D19" s="15" t="s">
        <v>11</v>
      </c>
      <c r="E19" s="15"/>
    </row>
    <row r="20" spans="2:5" x14ac:dyDescent="0.2">
      <c r="B20" s="15" t="s">
        <v>12</v>
      </c>
      <c r="C20" s="15"/>
      <c r="D20" s="15" t="s">
        <v>13</v>
      </c>
      <c r="E20" s="15"/>
    </row>
    <row r="21" spans="2:5" x14ac:dyDescent="0.2">
      <c r="B21" s="15" t="s">
        <v>14</v>
      </c>
      <c r="C21" s="15"/>
      <c r="D21" s="15" t="s">
        <v>1829</v>
      </c>
      <c r="E21" s="15"/>
    </row>
    <row r="22" spans="2:5" x14ac:dyDescent="0.2">
      <c r="B22" s="15" t="s">
        <v>15</v>
      </c>
      <c r="C22" s="15"/>
      <c r="D22" s="15" t="s">
        <v>16</v>
      </c>
      <c r="E22" s="15"/>
    </row>
    <row r="23" spans="2:5" ht="30" customHeight="1" x14ac:dyDescent="0.2">
      <c r="B23" s="15" t="s">
        <v>17</v>
      </c>
      <c r="C23" s="15"/>
      <c r="D23" s="15" t="s">
        <v>18</v>
      </c>
      <c r="E23" s="15"/>
    </row>
    <row r="24" spans="2:5" x14ac:dyDescent="0.2">
      <c r="B24" s="15" t="s">
        <v>19</v>
      </c>
      <c r="C24" s="15"/>
      <c r="D24" s="15" t="s">
        <v>20</v>
      </c>
      <c r="E24" s="15"/>
    </row>
    <row r="25" spans="2:5" x14ac:dyDescent="0.2">
      <c r="B25" s="15" t="s">
        <v>21</v>
      </c>
      <c r="C25" s="15"/>
      <c r="D25" s="15" t="s">
        <v>22</v>
      </c>
      <c r="E25" s="15"/>
    </row>
    <row r="26" spans="2:5" x14ac:dyDescent="0.2">
      <c r="B26" s="15" t="s">
        <v>23</v>
      </c>
      <c r="C26" s="15"/>
      <c r="D26" s="15" t="s">
        <v>24</v>
      </c>
      <c r="E26" s="15"/>
    </row>
    <row r="27" spans="2:5" x14ac:dyDescent="0.2">
      <c r="B27" s="15" t="s">
        <v>25</v>
      </c>
      <c r="C27" s="15"/>
      <c r="D27" s="15" t="s">
        <v>26</v>
      </c>
      <c r="E27" s="15"/>
    </row>
    <row r="28" spans="2:5" x14ac:dyDescent="0.2">
      <c r="B28" s="15" t="s">
        <v>27</v>
      </c>
      <c r="C28" s="15"/>
      <c r="D28" s="15" t="s">
        <v>28</v>
      </c>
      <c r="E28" s="15"/>
    </row>
    <row r="29" spans="2:5" ht="33" customHeight="1" x14ac:dyDescent="0.2">
      <c r="B29" s="15" t="s">
        <v>29</v>
      </c>
      <c r="C29" s="15"/>
      <c r="D29" s="15" t="s">
        <v>30</v>
      </c>
      <c r="E29" s="15"/>
    </row>
    <row r="31" spans="2:5" ht="15" x14ac:dyDescent="0.25">
      <c r="B31" s="7" t="s">
        <v>31</v>
      </c>
    </row>
    <row r="32" spans="2:5" x14ac:dyDescent="0.2">
      <c r="B32" s="12" t="s">
        <v>32</v>
      </c>
      <c r="C32" s="12"/>
      <c r="D32" s="12"/>
      <c r="E32" s="12"/>
    </row>
    <row r="33" spans="2:5" ht="7.5" customHeight="1" x14ac:dyDescent="0.2"/>
    <row r="34" spans="2:5" ht="15" x14ac:dyDescent="0.25">
      <c r="B34" s="16" t="s">
        <v>33</v>
      </c>
      <c r="C34" s="17" t="s">
        <v>34</v>
      </c>
      <c r="D34" s="18"/>
      <c r="E34" s="19"/>
    </row>
    <row r="35" spans="2:5" x14ac:dyDescent="0.2">
      <c r="B35" s="20">
        <v>1</v>
      </c>
      <c r="C35" s="21" t="s">
        <v>35</v>
      </c>
      <c r="D35" s="21"/>
      <c r="E35" s="21"/>
    </row>
    <row r="36" spans="2:5" ht="30" customHeight="1" x14ac:dyDescent="0.2">
      <c r="B36" s="20">
        <v>2</v>
      </c>
      <c r="C36" s="22" t="s">
        <v>36</v>
      </c>
      <c r="D36" s="23"/>
      <c r="E36" s="24"/>
    </row>
    <row r="37" spans="2:5" x14ac:dyDescent="0.2">
      <c r="B37" s="25">
        <v>3</v>
      </c>
      <c r="C37" s="26" t="s">
        <v>37</v>
      </c>
      <c r="D37" s="27"/>
      <c r="E37" s="28"/>
    </row>
    <row r="38" spans="2:5" x14ac:dyDescent="0.2">
      <c r="B38" s="25">
        <v>4</v>
      </c>
      <c r="C38" s="27" t="s">
        <v>38</v>
      </c>
      <c r="D38" s="27"/>
      <c r="E38" s="28"/>
    </row>
    <row r="39" spans="2:5" x14ac:dyDescent="0.2">
      <c r="B39" s="29"/>
      <c r="C39" s="30" t="s">
        <v>1830</v>
      </c>
      <c r="D39" s="31"/>
      <c r="E39" s="32"/>
    </row>
    <row r="40" spans="2:5" x14ac:dyDescent="0.2">
      <c r="B40" s="33"/>
      <c r="C40" s="34" t="s">
        <v>39</v>
      </c>
      <c r="D40" s="34"/>
      <c r="E40" s="35"/>
    </row>
    <row r="41" spans="2:5" ht="30" customHeight="1" x14ac:dyDescent="0.2">
      <c r="B41" s="36">
        <v>5</v>
      </c>
      <c r="C41" s="37" t="s">
        <v>40</v>
      </c>
      <c r="D41" s="38"/>
      <c r="E41" s="39"/>
    </row>
    <row r="42" spans="2:5" x14ac:dyDescent="0.2">
      <c r="B42" s="20">
        <v>6</v>
      </c>
      <c r="C42" s="37" t="s">
        <v>41</v>
      </c>
      <c r="D42" s="38"/>
      <c r="E42" s="39"/>
    </row>
    <row r="43" spans="2:5" x14ac:dyDescent="0.2">
      <c r="B43" s="20">
        <v>7</v>
      </c>
      <c r="C43" s="37" t="s">
        <v>42</v>
      </c>
      <c r="D43" s="38"/>
      <c r="E43" s="39"/>
    </row>
    <row r="44" spans="2:5" x14ac:dyDescent="0.2">
      <c r="B44" s="20">
        <v>8</v>
      </c>
      <c r="C44" s="26" t="s">
        <v>43</v>
      </c>
      <c r="D44" s="27"/>
      <c r="E44" s="28"/>
    </row>
    <row r="45" spans="2:5" x14ac:dyDescent="0.2">
      <c r="B45" s="20">
        <v>9</v>
      </c>
      <c r="C45" s="26" t="s">
        <v>44</v>
      </c>
      <c r="D45" s="27"/>
      <c r="E45" s="28"/>
    </row>
    <row r="46" spans="2:5" ht="30" customHeight="1" x14ac:dyDescent="0.2">
      <c r="B46" s="36">
        <v>10</v>
      </c>
      <c r="C46" s="26" t="s">
        <v>45</v>
      </c>
      <c r="D46" s="27"/>
      <c r="E46" s="28"/>
    </row>
    <row r="47" spans="2:5" ht="30" customHeight="1" x14ac:dyDescent="0.2">
      <c r="B47" s="20">
        <v>11</v>
      </c>
      <c r="C47" s="22" t="s">
        <v>46</v>
      </c>
      <c r="D47" s="23"/>
      <c r="E47" s="24"/>
    </row>
    <row r="48" spans="2:5" x14ac:dyDescent="0.2">
      <c r="B48" s="20">
        <v>12</v>
      </c>
      <c r="C48" s="40" t="s">
        <v>1838</v>
      </c>
      <c r="D48" s="34"/>
      <c r="E48" s="35"/>
    </row>
    <row r="49" spans="2:5" x14ac:dyDescent="0.2">
      <c r="B49" s="20">
        <v>13</v>
      </c>
      <c r="C49" s="41" t="s">
        <v>1832</v>
      </c>
      <c r="D49" s="42"/>
      <c r="E49" s="43"/>
    </row>
    <row r="50" spans="2:5" x14ac:dyDescent="0.2">
      <c r="B50" s="20">
        <v>14</v>
      </c>
      <c r="C50" s="41" t="s">
        <v>1833</v>
      </c>
      <c r="D50" s="42"/>
      <c r="E50" s="43"/>
    </row>
    <row r="51" spans="2:5" x14ac:dyDescent="0.2">
      <c r="B51" s="36">
        <v>15</v>
      </c>
      <c r="C51" s="41" t="s">
        <v>1834</v>
      </c>
      <c r="D51" s="42"/>
      <c r="E51" s="43"/>
    </row>
    <row r="52" spans="2:5" x14ac:dyDescent="0.2">
      <c r="B52" s="20">
        <v>16</v>
      </c>
      <c r="C52" s="41" t="s">
        <v>47</v>
      </c>
      <c r="D52" s="42"/>
      <c r="E52" s="43"/>
    </row>
    <row r="53" spans="2:5" x14ac:dyDescent="0.2">
      <c r="B53" s="20">
        <v>17</v>
      </c>
      <c r="C53" s="44" t="s">
        <v>48</v>
      </c>
      <c r="D53" s="44"/>
      <c r="E53" s="44"/>
    </row>
    <row r="54" spans="2:5" x14ac:dyDescent="0.2">
      <c r="B54" s="20">
        <v>18</v>
      </c>
      <c r="C54" s="44" t="s">
        <v>49</v>
      </c>
      <c r="D54" s="44"/>
      <c r="E54" s="44"/>
    </row>
    <row r="55" spans="2:5" x14ac:dyDescent="0.2">
      <c r="B55" s="45">
        <v>19</v>
      </c>
      <c r="C55" s="34" t="s">
        <v>50</v>
      </c>
      <c r="D55" s="34"/>
      <c r="E55" s="35"/>
    </row>
    <row r="56" spans="2:5" x14ac:dyDescent="0.2">
      <c r="B56" s="2" t="s">
        <v>1831</v>
      </c>
    </row>
  </sheetData>
  <mergeCells count="53">
    <mergeCell ref="C34:E34"/>
    <mergeCell ref="D28:E28"/>
    <mergeCell ref="D29:E29"/>
    <mergeCell ref="B18:C18"/>
    <mergeCell ref="D18:E18"/>
    <mergeCell ref="B29:C29"/>
    <mergeCell ref="B28:C28"/>
    <mergeCell ref="D19:E19"/>
    <mergeCell ref="D20:E20"/>
    <mergeCell ref="D22:E22"/>
    <mergeCell ref="D21:E21"/>
    <mergeCell ref="D23:E23"/>
    <mergeCell ref="D24:E24"/>
    <mergeCell ref="D25:E25"/>
    <mergeCell ref="D26:E26"/>
    <mergeCell ref="B24:C24"/>
    <mergeCell ref="B25:C25"/>
    <mergeCell ref="B26:C26"/>
    <mergeCell ref="D27:E27"/>
    <mergeCell ref="B32:E32"/>
    <mergeCell ref="F1:H2"/>
    <mergeCell ref="B2:E2"/>
    <mergeCell ref="B7:E7"/>
    <mergeCell ref="B13:E13"/>
    <mergeCell ref="B27:C27"/>
    <mergeCell ref="B19:C19"/>
    <mergeCell ref="B20:C20"/>
    <mergeCell ref="B21:C21"/>
    <mergeCell ref="B22:C22"/>
    <mergeCell ref="B23:C23"/>
    <mergeCell ref="A1:A4"/>
    <mergeCell ref="C55:E55"/>
    <mergeCell ref="C41:E41"/>
    <mergeCell ref="C42:E42"/>
    <mergeCell ref="C43:E43"/>
    <mergeCell ref="C44:E44"/>
    <mergeCell ref="C48:E48"/>
    <mergeCell ref="C54:E54"/>
    <mergeCell ref="C50:E50"/>
    <mergeCell ref="C52:E52"/>
    <mergeCell ref="C53:E53"/>
    <mergeCell ref="C49:E49"/>
    <mergeCell ref="C51:E51"/>
    <mergeCell ref="B16:E16"/>
    <mergeCell ref="C39:E39"/>
    <mergeCell ref="C45:E45"/>
    <mergeCell ref="C46:E46"/>
    <mergeCell ref="C47:E47"/>
    <mergeCell ref="C35:E35"/>
    <mergeCell ref="C36:E36"/>
    <mergeCell ref="C37:E37"/>
    <mergeCell ref="C38:E38"/>
    <mergeCell ref="C40:E40"/>
  </mergeCells>
  <hyperlinks>
    <hyperlink ref="B10" r:id="rId1" xr:uid="{B3F93AC0-51C9-4770-9164-C46AB7450862}"/>
  </hyperlinks>
  <pageMargins left="0.7" right="0.7" top="0.75" bottom="0.75" header="0.3" footer="0.3"/>
  <pageSetup scale="48" orientation="portrait" horizontalDpi="1200" verticalDpi="1200" r:id="rId2"/>
  <colBreaks count="1" manualBreakCount="1">
    <brk id="6"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7AB7C-84FE-43D9-8D4F-E900FCB66047}">
  <dimension ref="A3:K813"/>
  <sheetViews>
    <sheetView zoomScale="110" zoomScaleNormal="110" workbookViewId="0">
      <pane ySplit="7" topLeftCell="A8" activePane="bottomLeft" state="frozen"/>
      <selection pane="bottomLeft" activeCell="F4" sqref="F4"/>
    </sheetView>
  </sheetViews>
  <sheetFormatPr defaultColWidth="8.7109375" defaultRowHeight="14.25" x14ac:dyDescent="0.2"/>
  <cols>
    <col min="1" max="1" width="8.7109375" style="2"/>
    <col min="2" max="2" width="8" style="2" customWidth="1"/>
    <col min="3" max="4" width="8.7109375" style="2"/>
    <col min="5" max="5" width="12.140625" style="2" bestFit="1" customWidth="1"/>
    <col min="6" max="6" width="52.85546875" style="2" customWidth="1"/>
    <col min="7" max="7" width="22.140625" style="2" bestFit="1" customWidth="1"/>
    <col min="8" max="8" width="8.7109375" style="2"/>
    <col min="9" max="9" width="10.140625" style="47" customWidth="1"/>
    <col min="10" max="10" width="8.7109375" style="48"/>
    <col min="11" max="16384" width="8.7109375" style="2"/>
  </cols>
  <sheetData>
    <row r="3" spans="1:11" ht="18" x14ac:dyDescent="0.25">
      <c r="A3" s="46" t="s">
        <v>51</v>
      </c>
    </row>
    <row r="4" spans="1:11" x14ac:dyDescent="0.2">
      <c r="A4" s="2" t="s">
        <v>52</v>
      </c>
    </row>
    <row r="7" spans="1:11" ht="45" x14ac:dyDescent="0.25">
      <c r="A7" s="49" t="s">
        <v>10</v>
      </c>
      <c r="B7" s="49" t="s">
        <v>12</v>
      </c>
      <c r="C7" s="49" t="s">
        <v>14</v>
      </c>
      <c r="D7" s="49" t="s">
        <v>53</v>
      </c>
      <c r="E7" s="50" t="s">
        <v>17</v>
      </c>
      <c r="F7" s="49" t="s">
        <v>19</v>
      </c>
      <c r="G7" s="49" t="s">
        <v>21</v>
      </c>
      <c r="H7" s="49" t="s">
        <v>23</v>
      </c>
      <c r="I7" s="49" t="s">
        <v>25</v>
      </c>
      <c r="J7" s="51" t="s">
        <v>27</v>
      </c>
      <c r="K7" s="51" t="s">
        <v>54</v>
      </c>
    </row>
    <row r="8" spans="1:11" x14ac:dyDescent="0.2">
      <c r="A8" s="52">
        <v>1</v>
      </c>
      <c r="B8" s="52">
        <v>1</v>
      </c>
      <c r="C8" s="53" t="s">
        <v>55</v>
      </c>
      <c r="D8" s="53" t="s">
        <v>55</v>
      </c>
      <c r="E8" s="54" t="s">
        <v>56</v>
      </c>
      <c r="F8" s="55" t="s">
        <v>57</v>
      </c>
      <c r="G8" s="55"/>
      <c r="H8" s="56">
        <v>1</v>
      </c>
      <c r="I8" s="55"/>
      <c r="J8" s="57"/>
      <c r="K8" s="58">
        <v>2018</v>
      </c>
    </row>
    <row r="9" spans="1:11" x14ac:dyDescent="0.2">
      <c r="A9" s="52">
        <v>2</v>
      </c>
      <c r="B9" s="52">
        <v>2</v>
      </c>
      <c r="C9" s="53" t="s">
        <v>55</v>
      </c>
      <c r="D9" s="53" t="s">
        <v>55</v>
      </c>
      <c r="E9" s="54" t="s">
        <v>58</v>
      </c>
      <c r="F9" s="55" t="s">
        <v>59</v>
      </c>
      <c r="G9" s="55"/>
      <c r="H9" s="56">
        <v>2</v>
      </c>
      <c r="I9" s="55"/>
      <c r="J9" s="57"/>
      <c r="K9" s="58">
        <v>2018</v>
      </c>
    </row>
    <row r="10" spans="1:11" x14ac:dyDescent="0.2">
      <c r="A10" s="52">
        <v>3</v>
      </c>
      <c r="B10" s="52">
        <v>634</v>
      </c>
      <c r="C10" s="59" t="s">
        <v>55</v>
      </c>
      <c r="D10" s="53" t="s">
        <v>55</v>
      </c>
      <c r="E10" s="54" t="s">
        <v>60</v>
      </c>
      <c r="F10" s="55" t="s">
        <v>61</v>
      </c>
      <c r="G10" s="55"/>
      <c r="H10" s="56">
        <v>634</v>
      </c>
      <c r="I10" s="55"/>
      <c r="J10" s="57"/>
      <c r="K10" s="58">
        <v>2018</v>
      </c>
    </row>
    <row r="11" spans="1:11" x14ac:dyDescent="0.2">
      <c r="A11" s="52">
        <v>4</v>
      </c>
      <c r="B11" s="52">
        <v>3</v>
      </c>
      <c r="C11" s="53" t="s">
        <v>55</v>
      </c>
      <c r="D11" s="53" t="s">
        <v>55</v>
      </c>
      <c r="E11" s="54" t="s">
        <v>62</v>
      </c>
      <c r="F11" s="55" t="s">
        <v>63</v>
      </c>
      <c r="G11" s="55"/>
      <c r="H11" s="56">
        <v>3</v>
      </c>
      <c r="I11" s="55"/>
      <c r="J11" s="57"/>
      <c r="K11" s="58">
        <v>2018</v>
      </c>
    </row>
    <row r="12" spans="1:11" x14ac:dyDescent="0.2">
      <c r="A12" s="52">
        <v>5</v>
      </c>
      <c r="B12" s="52">
        <v>4</v>
      </c>
      <c r="C12" s="53" t="s">
        <v>64</v>
      </c>
      <c r="D12" s="53" t="s">
        <v>55</v>
      </c>
      <c r="E12" s="54" t="s">
        <v>65</v>
      </c>
      <c r="F12" s="55" t="s">
        <v>66</v>
      </c>
      <c r="G12" s="55"/>
      <c r="H12" s="60"/>
      <c r="I12" s="55"/>
      <c r="J12" s="57"/>
      <c r="K12" s="58">
        <v>2018</v>
      </c>
    </row>
    <row r="13" spans="1:11" x14ac:dyDescent="0.2">
      <c r="A13" s="52">
        <v>6</v>
      </c>
      <c r="B13" s="52">
        <v>5</v>
      </c>
      <c r="C13" s="53" t="s">
        <v>55</v>
      </c>
      <c r="D13" s="53" t="s">
        <v>55</v>
      </c>
      <c r="E13" s="54" t="s">
        <v>67</v>
      </c>
      <c r="F13" s="55" t="s">
        <v>68</v>
      </c>
      <c r="G13" s="55"/>
      <c r="H13" s="56">
        <v>5</v>
      </c>
      <c r="I13" s="55"/>
      <c r="J13" s="57"/>
      <c r="K13" s="58">
        <v>2018</v>
      </c>
    </row>
    <row r="14" spans="1:11" x14ac:dyDescent="0.2">
      <c r="A14" s="52">
        <v>7</v>
      </c>
      <c r="B14" s="52">
        <v>6</v>
      </c>
      <c r="C14" s="53" t="s">
        <v>55</v>
      </c>
      <c r="D14" s="53" t="s">
        <v>55</v>
      </c>
      <c r="E14" s="54" t="s">
        <v>69</v>
      </c>
      <c r="F14" s="55" t="s">
        <v>70</v>
      </c>
      <c r="G14" s="55"/>
      <c r="H14" s="56">
        <v>6</v>
      </c>
      <c r="I14" s="55"/>
      <c r="J14" s="57"/>
      <c r="K14" s="58">
        <v>2018</v>
      </c>
    </row>
    <row r="15" spans="1:11" x14ac:dyDescent="0.2">
      <c r="A15" s="52">
        <v>8</v>
      </c>
      <c r="B15" s="52">
        <v>7</v>
      </c>
      <c r="C15" s="53" t="s">
        <v>55</v>
      </c>
      <c r="D15" s="53" t="s">
        <v>55</v>
      </c>
      <c r="E15" s="54" t="s">
        <v>71</v>
      </c>
      <c r="F15" s="55" t="s">
        <v>72</v>
      </c>
      <c r="G15" s="55"/>
      <c r="H15" s="56">
        <v>7</v>
      </c>
      <c r="I15" s="55"/>
      <c r="J15" s="57"/>
      <c r="K15" s="58">
        <v>2018</v>
      </c>
    </row>
    <row r="16" spans="1:11" x14ac:dyDescent="0.2">
      <c r="A16" s="52">
        <v>9</v>
      </c>
      <c r="B16" s="52">
        <v>8</v>
      </c>
      <c r="C16" s="53" t="s">
        <v>55</v>
      </c>
      <c r="D16" s="53" t="s">
        <v>55</v>
      </c>
      <c r="E16" s="54" t="s">
        <v>73</v>
      </c>
      <c r="F16" s="55" t="s">
        <v>74</v>
      </c>
      <c r="G16" s="55"/>
      <c r="H16" s="56">
        <v>8</v>
      </c>
      <c r="I16" s="55"/>
      <c r="J16" s="57"/>
      <c r="K16" s="58">
        <v>2018</v>
      </c>
    </row>
    <row r="17" spans="1:11" x14ac:dyDescent="0.2">
      <c r="A17" s="52">
        <v>10</v>
      </c>
      <c r="B17" s="52">
        <v>9</v>
      </c>
      <c r="C17" s="53" t="s">
        <v>64</v>
      </c>
      <c r="D17" s="53" t="s">
        <v>55</v>
      </c>
      <c r="E17" s="54" t="s">
        <v>75</v>
      </c>
      <c r="F17" s="61" t="s">
        <v>76</v>
      </c>
      <c r="G17" s="61"/>
      <c r="H17" s="56"/>
      <c r="I17" s="61"/>
      <c r="J17" s="57"/>
      <c r="K17" s="58">
        <v>2018</v>
      </c>
    </row>
    <row r="18" spans="1:11" x14ac:dyDescent="0.2">
      <c r="A18" s="52">
        <v>11</v>
      </c>
      <c r="B18" s="61" t="s">
        <v>77</v>
      </c>
      <c r="C18" s="59" t="s">
        <v>55</v>
      </c>
      <c r="D18" s="53" t="s">
        <v>55</v>
      </c>
      <c r="E18" s="61" t="s">
        <v>78</v>
      </c>
      <c r="F18" s="53" t="s">
        <v>79</v>
      </c>
      <c r="G18" s="61"/>
      <c r="H18" s="56" t="s">
        <v>77</v>
      </c>
      <c r="I18" s="61"/>
      <c r="J18" s="57"/>
      <c r="K18" s="58">
        <v>2026</v>
      </c>
    </row>
    <row r="19" spans="1:11" x14ac:dyDescent="0.2">
      <c r="A19" s="52">
        <v>12</v>
      </c>
      <c r="B19" s="52">
        <v>10</v>
      </c>
      <c r="C19" s="53" t="s">
        <v>64</v>
      </c>
      <c r="D19" s="53" t="s">
        <v>55</v>
      </c>
      <c r="E19" s="54" t="s">
        <v>80</v>
      </c>
      <c r="F19" s="61" t="s">
        <v>81</v>
      </c>
      <c r="G19" s="61"/>
      <c r="H19" s="56"/>
      <c r="I19" s="61"/>
      <c r="J19" s="57"/>
      <c r="K19" s="58">
        <v>2018</v>
      </c>
    </row>
    <row r="20" spans="1:11" x14ac:dyDescent="0.2">
      <c r="A20" s="52">
        <v>13</v>
      </c>
      <c r="B20" s="52">
        <v>11</v>
      </c>
      <c r="C20" s="53" t="s">
        <v>55</v>
      </c>
      <c r="D20" s="53" t="s">
        <v>55</v>
      </c>
      <c r="E20" s="54" t="s">
        <v>82</v>
      </c>
      <c r="F20" s="61" t="s">
        <v>83</v>
      </c>
      <c r="G20" s="61"/>
      <c r="H20" s="56">
        <v>11</v>
      </c>
      <c r="I20" s="61"/>
      <c r="J20" s="57"/>
      <c r="K20" s="58">
        <v>2018</v>
      </c>
    </row>
    <row r="21" spans="1:11" x14ac:dyDescent="0.2">
      <c r="A21" s="52">
        <v>14</v>
      </c>
      <c r="B21" s="52">
        <v>12</v>
      </c>
      <c r="C21" s="53" t="s">
        <v>55</v>
      </c>
      <c r="D21" s="53" t="s">
        <v>55</v>
      </c>
      <c r="E21" s="54" t="s">
        <v>84</v>
      </c>
      <c r="F21" s="55" t="s">
        <v>85</v>
      </c>
      <c r="G21" s="55"/>
      <c r="H21" s="56">
        <v>12</v>
      </c>
      <c r="I21" s="55"/>
      <c r="J21" s="57"/>
      <c r="K21" s="58">
        <v>2018</v>
      </c>
    </row>
    <row r="22" spans="1:11" x14ac:dyDescent="0.2">
      <c r="A22" s="52">
        <v>15</v>
      </c>
      <c r="B22" s="52">
        <v>13</v>
      </c>
      <c r="C22" s="53" t="s">
        <v>55</v>
      </c>
      <c r="D22" s="53" t="s">
        <v>55</v>
      </c>
      <c r="E22" s="54" t="s">
        <v>86</v>
      </c>
      <c r="F22" s="55" t="s">
        <v>87</v>
      </c>
      <c r="G22" s="55"/>
      <c r="H22" s="56">
        <v>13</v>
      </c>
      <c r="I22" s="55"/>
      <c r="J22" s="57">
        <v>4</v>
      </c>
      <c r="K22" s="58">
        <v>2018</v>
      </c>
    </row>
    <row r="23" spans="1:11" x14ac:dyDescent="0.2">
      <c r="A23" s="52">
        <v>16</v>
      </c>
      <c r="B23" s="52">
        <v>14</v>
      </c>
      <c r="C23" s="53" t="s">
        <v>88</v>
      </c>
      <c r="D23" s="53" t="s">
        <v>64</v>
      </c>
      <c r="E23" s="54" t="s">
        <v>89</v>
      </c>
      <c r="F23" s="62" t="s">
        <v>90</v>
      </c>
      <c r="G23" s="55" t="s">
        <v>91</v>
      </c>
      <c r="H23" s="58">
        <v>13</v>
      </c>
      <c r="I23" s="63">
        <f>(26.98*2)/((26.98*2)+(16*3))</f>
        <v>0.52922714790113767</v>
      </c>
      <c r="J23" s="57">
        <v>4</v>
      </c>
      <c r="K23" s="58">
        <v>2018</v>
      </c>
    </row>
    <row r="24" spans="1:11" x14ac:dyDescent="0.2">
      <c r="A24" s="52">
        <v>17</v>
      </c>
      <c r="B24" s="52">
        <v>16</v>
      </c>
      <c r="C24" s="53" t="s">
        <v>64</v>
      </c>
      <c r="D24" s="53" t="s">
        <v>55</v>
      </c>
      <c r="E24" s="54" t="s">
        <v>92</v>
      </c>
      <c r="F24" s="61" t="s">
        <v>1839</v>
      </c>
      <c r="G24" s="61"/>
      <c r="H24" s="56"/>
      <c r="I24" s="61"/>
      <c r="J24" s="57"/>
      <c r="K24" s="58">
        <v>2018</v>
      </c>
    </row>
    <row r="25" spans="1:11" x14ac:dyDescent="0.2">
      <c r="A25" s="52">
        <v>18</v>
      </c>
      <c r="B25" s="52">
        <v>24</v>
      </c>
      <c r="C25" s="53" t="s">
        <v>64</v>
      </c>
      <c r="D25" s="53" t="s">
        <v>55</v>
      </c>
      <c r="E25" s="54" t="s">
        <v>93</v>
      </c>
      <c r="F25" s="55" t="s">
        <v>94</v>
      </c>
      <c r="G25" s="55"/>
      <c r="H25" s="58"/>
      <c r="I25" s="55"/>
      <c r="J25" s="57"/>
      <c r="K25" s="58">
        <v>2018</v>
      </c>
    </row>
    <row r="26" spans="1:11" x14ac:dyDescent="0.2">
      <c r="A26" s="52">
        <v>19</v>
      </c>
      <c r="B26" s="52">
        <v>18</v>
      </c>
      <c r="C26" s="53" t="s">
        <v>64</v>
      </c>
      <c r="D26" s="53" t="s">
        <v>55</v>
      </c>
      <c r="E26" s="54" t="s">
        <v>95</v>
      </c>
      <c r="F26" s="61" t="s">
        <v>96</v>
      </c>
      <c r="G26" s="61"/>
      <c r="H26" s="56"/>
      <c r="I26" s="61"/>
      <c r="J26" s="57"/>
      <c r="K26" s="58">
        <v>2018</v>
      </c>
    </row>
    <row r="27" spans="1:11" x14ac:dyDescent="0.2">
      <c r="A27" s="52">
        <v>20</v>
      </c>
      <c r="B27" s="52">
        <v>20</v>
      </c>
      <c r="C27" s="53" t="s">
        <v>64</v>
      </c>
      <c r="D27" s="53" t="s">
        <v>55</v>
      </c>
      <c r="E27" s="54" t="s">
        <v>97</v>
      </c>
      <c r="F27" s="61" t="s">
        <v>98</v>
      </c>
      <c r="G27" s="61"/>
      <c r="H27" s="56"/>
      <c r="I27" s="61"/>
      <c r="J27" s="57"/>
      <c r="K27" s="58">
        <v>2018</v>
      </c>
    </row>
    <row r="28" spans="1:11" x14ac:dyDescent="0.2">
      <c r="A28" s="52">
        <v>21</v>
      </c>
      <c r="B28" s="52">
        <v>19</v>
      </c>
      <c r="C28" s="53" t="s">
        <v>64</v>
      </c>
      <c r="D28" s="53" t="s">
        <v>55</v>
      </c>
      <c r="E28" s="54" t="s">
        <v>99</v>
      </c>
      <c r="F28" s="61" t="s">
        <v>100</v>
      </c>
      <c r="G28" s="61"/>
      <c r="H28" s="56"/>
      <c r="I28" s="61"/>
      <c r="J28" s="57"/>
      <c r="K28" s="58">
        <v>2018</v>
      </c>
    </row>
    <row r="29" spans="1:11" x14ac:dyDescent="0.2">
      <c r="A29" s="52">
        <v>22</v>
      </c>
      <c r="B29" s="52">
        <v>21</v>
      </c>
      <c r="C29" s="53" t="s">
        <v>64</v>
      </c>
      <c r="D29" s="53" t="s">
        <v>55</v>
      </c>
      <c r="E29" s="54" t="s">
        <v>101</v>
      </c>
      <c r="F29" s="61" t="s">
        <v>102</v>
      </c>
      <c r="G29" s="61"/>
      <c r="H29" s="56"/>
      <c r="I29" s="61"/>
      <c r="J29" s="57"/>
      <c r="K29" s="58">
        <v>2018</v>
      </c>
    </row>
    <row r="30" spans="1:11" x14ac:dyDescent="0.2">
      <c r="A30" s="52">
        <v>23</v>
      </c>
      <c r="B30" s="52">
        <v>22</v>
      </c>
      <c r="C30" s="53" t="s">
        <v>64</v>
      </c>
      <c r="D30" s="53" t="s">
        <v>55</v>
      </c>
      <c r="E30" s="54" t="s">
        <v>103</v>
      </c>
      <c r="F30" s="61" t="s">
        <v>104</v>
      </c>
      <c r="G30" s="61"/>
      <c r="H30" s="56"/>
      <c r="I30" s="61"/>
      <c r="J30" s="57"/>
      <c r="K30" s="58">
        <v>2018</v>
      </c>
    </row>
    <row r="31" spans="1:11" x14ac:dyDescent="0.2">
      <c r="A31" s="52">
        <v>24</v>
      </c>
      <c r="B31" s="52">
        <v>23</v>
      </c>
      <c r="C31" s="53" t="s">
        <v>64</v>
      </c>
      <c r="D31" s="53" t="s">
        <v>55</v>
      </c>
      <c r="E31" s="54" t="s">
        <v>105</v>
      </c>
      <c r="F31" s="61" t="s">
        <v>106</v>
      </c>
      <c r="G31" s="61"/>
      <c r="H31" s="56"/>
      <c r="I31" s="61"/>
      <c r="J31" s="57"/>
      <c r="K31" s="58">
        <v>2018</v>
      </c>
    </row>
    <row r="32" spans="1:11" x14ac:dyDescent="0.2">
      <c r="A32" s="52">
        <v>25</v>
      </c>
      <c r="B32" s="52">
        <v>25</v>
      </c>
      <c r="C32" s="53" t="s">
        <v>64</v>
      </c>
      <c r="D32" s="53" t="s">
        <v>55</v>
      </c>
      <c r="E32" s="54" t="s">
        <v>107</v>
      </c>
      <c r="F32" s="55" t="s">
        <v>108</v>
      </c>
      <c r="G32" s="55"/>
      <c r="H32" s="58"/>
      <c r="I32" s="55"/>
      <c r="J32" s="57"/>
      <c r="K32" s="58">
        <v>2018</v>
      </c>
    </row>
    <row r="33" spans="1:11" x14ac:dyDescent="0.2">
      <c r="A33" s="52">
        <v>26</v>
      </c>
      <c r="B33" s="52">
        <v>26</v>
      </c>
      <c r="C33" s="53" t="s">
        <v>55</v>
      </c>
      <c r="D33" s="53" t="s">
        <v>55</v>
      </c>
      <c r="E33" s="54" t="s">
        <v>109</v>
      </c>
      <c r="F33" s="55" t="s">
        <v>110</v>
      </c>
      <c r="G33" s="55"/>
      <c r="H33" s="56">
        <v>26</v>
      </c>
      <c r="I33" s="55"/>
      <c r="J33" s="57"/>
      <c r="K33" s="58">
        <v>2018</v>
      </c>
    </row>
    <row r="34" spans="1:11" x14ac:dyDescent="0.2">
      <c r="A34" s="52">
        <v>27</v>
      </c>
      <c r="B34" s="52">
        <v>27</v>
      </c>
      <c r="C34" s="53" t="s">
        <v>64</v>
      </c>
      <c r="D34" s="53" t="s">
        <v>55</v>
      </c>
      <c r="E34" s="54" t="s">
        <v>111</v>
      </c>
      <c r="F34" s="61" t="s">
        <v>112</v>
      </c>
      <c r="G34" s="61"/>
      <c r="H34" s="56"/>
      <c r="I34" s="61"/>
      <c r="J34" s="57"/>
      <c r="K34" s="58">
        <v>2018</v>
      </c>
    </row>
    <row r="35" spans="1:11" x14ac:dyDescent="0.2">
      <c r="A35" s="52">
        <v>28</v>
      </c>
      <c r="B35" s="52">
        <v>28</v>
      </c>
      <c r="C35" s="53" t="s">
        <v>64</v>
      </c>
      <c r="D35" s="53" t="s">
        <v>55</v>
      </c>
      <c r="E35" s="54" t="s">
        <v>113</v>
      </c>
      <c r="F35" s="55" t="s">
        <v>114</v>
      </c>
      <c r="G35" s="55"/>
      <c r="H35" s="58"/>
      <c r="I35" s="55"/>
      <c r="J35" s="57"/>
      <c r="K35" s="58">
        <v>2018</v>
      </c>
    </row>
    <row r="36" spans="1:11" x14ac:dyDescent="0.2">
      <c r="A36" s="52">
        <v>29</v>
      </c>
      <c r="B36" s="52">
        <v>29</v>
      </c>
      <c r="C36" s="53" t="s">
        <v>64</v>
      </c>
      <c r="D36" s="53" t="s">
        <v>55</v>
      </c>
      <c r="E36" s="54" t="s">
        <v>115</v>
      </c>
      <c r="F36" s="55" t="s">
        <v>116</v>
      </c>
      <c r="G36" s="55"/>
      <c r="H36" s="58"/>
      <c r="I36" s="55"/>
      <c r="J36" s="57"/>
      <c r="K36" s="58">
        <v>2018</v>
      </c>
    </row>
    <row r="37" spans="1:11" x14ac:dyDescent="0.2">
      <c r="A37" s="52">
        <v>30</v>
      </c>
      <c r="B37" s="52">
        <v>30</v>
      </c>
      <c r="C37" s="53" t="s">
        <v>55</v>
      </c>
      <c r="D37" s="53" t="s">
        <v>55</v>
      </c>
      <c r="E37" s="54" t="s">
        <v>117</v>
      </c>
      <c r="F37" s="55" t="s">
        <v>118</v>
      </c>
      <c r="G37" s="55"/>
      <c r="H37" s="56">
        <v>30</v>
      </c>
      <c r="I37" s="55"/>
      <c r="J37" s="57"/>
      <c r="K37" s="58">
        <v>2018</v>
      </c>
    </row>
    <row r="38" spans="1:11" x14ac:dyDescent="0.2">
      <c r="A38" s="52">
        <v>31</v>
      </c>
      <c r="B38" s="52">
        <v>31</v>
      </c>
      <c r="C38" s="53" t="s">
        <v>64</v>
      </c>
      <c r="D38" s="53" t="s">
        <v>55</v>
      </c>
      <c r="E38" s="54" t="s">
        <v>119</v>
      </c>
      <c r="F38" s="55" t="s">
        <v>1840</v>
      </c>
      <c r="G38" s="55"/>
      <c r="H38" s="58"/>
      <c r="I38" s="55"/>
      <c r="J38" s="57"/>
      <c r="K38" s="58">
        <v>2018</v>
      </c>
    </row>
    <row r="39" spans="1:11" x14ac:dyDescent="0.2">
      <c r="A39" s="52">
        <v>32</v>
      </c>
      <c r="B39" s="52">
        <v>32</v>
      </c>
      <c r="C39" s="53" t="s">
        <v>64</v>
      </c>
      <c r="D39" s="53" t="s">
        <v>55</v>
      </c>
      <c r="E39" s="54" t="s">
        <v>120</v>
      </c>
      <c r="F39" s="61" t="s">
        <v>1841</v>
      </c>
      <c r="G39" s="61"/>
      <c r="H39" s="56"/>
      <c r="I39" s="61"/>
      <c r="J39" s="57"/>
      <c r="K39" s="58">
        <v>2018</v>
      </c>
    </row>
    <row r="40" spans="1:11" x14ac:dyDescent="0.2">
      <c r="A40" s="52">
        <v>33</v>
      </c>
      <c r="B40" s="64">
        <v>33</v>
      </c>
      <c r="C40" s="53" t="s">
        <v>55</v>
      </c>
      <c r="D40" s="53" t="s">
        <v>55</v>
      </c>
      <c r="E40" s="54" t="s">
        <v>121</v>
      </c>
      <c r="F40" s="55" t="s">
        <v>122</v>
      </c>
      <c r="G40" s="55"/>
      <c r="H40" s="65">
        <v>33</v>
      </c>
      <c r="I40" s="55"/>
      <c r="J40" s="57">
        <v>4</v>
      </c>
      <c r="K40" s="58">
        <v>2018</v>
      </c>
    </row>
    <row r="41" spans="1:11" x14ac:dyDescent="0.2">
      <c r="A41" s="52">
        <v>34</v>
      </c>
      <c r="B41" s="66" t="s">
        <v>123</v>
      </c>
      <c r="C41" s="53" t="s">
        <v>88</v>
      </c>
      <c r="D41" s="53" t="s">
        <v>64</v>
      </c>
      <c r="E41" s="54" t="s">
        <v>124</v>
      </c>
      <c r="F41" s="62" t="s">
        <v>125</v>
      </c>
      <c r="G41" s="55" t="s">
        <v>126</v>
      </c>
      <c r="H41" s="58">
        <v>33</v>
      </c>
      <c r="I41" s="67">
        <f>243.52/323.52</f>
        <v>0.75272007912957473</v>
      </c>
      <c r="J41" s="57">
        <v>4</v>
      </c>
      <c r="K41" s="58">
        <v>2018</v>
      </c>
    </row>
    <row r="42" spans="1:11" x14ac:dyDescent="0.2">
      <c r="A42" s="52">
        <v>35</v>
      </c>
      <c r="B42" s="52">
        <v>35</v>
      </c>
      <c r="C42" s="53" t="s">
        <v>88</v>
      </c>
      <c r="D42" s="53" t="s">
        <v>64</v>
      </c>
      <c r="E42" s="54" t="s">
        <v>127</v>
      </c>
      <c r="F42" s="62" t="s">
        <v>128</v>
      </c>
      <c r="G42" s="55" t="s">
        <v>126</v>
      </c>
      <c r="H42" s="58">
        <v>33</v>
      </c>
      <c r="I42" s="68">
        <f>(121.76*2)/(121.76*2+16*3)</f>
        <v>0.83534577387486286</v>
      </c>
      <c r="J42" s="57">
        <v>4</v>
      </c>
      <c r="K42" s="58">
        <v>2018</v>
      </c>
    </row>
    <row r="43" spans="1:11" x14ac:dyDescent="0.2">
      <c r="A43" s="52">
        <v>36</v>
      </c>
      <c r="B43" s="52">
        <v>36</v>
      </c>
      <c r="C43" s="53" t="s">
        <v>55</v>
      </c>
      <c r="D43" s="53" t="s">
        <v>55</v>
      </c>
      <c r="E43" s="54" t="s">
        <v>129</v>
      </c>
      <c r="F43" s="61" t="s">
        <v>130</v>
      </c>
      <c r="G43" s="61"/>
      <c r="H43" s="56">
        <v>36</v>
      </c>
      <c r="I43" s="61"/>
      <c r="J43" s="57"/>
      <c r="K43" s="58">
        <v>2018</v>
      </c>
    </row>
    <row r="44" spans="1:11" x14ac:dyDescent="0.2">
      <c r="A44" s="52">
        <v>37</v>
      </c>
      <c r="B44" s="52">
        <v>37</v>
      </c>
      <c r="C44" s="53" t="s">
        <v>55</v>
      </c>
      <c r="D44" s="53" t="s">
        <v>55</v>
      </c>
      <c r="E44" s="54" t="s">
        <v>131</v>
      </c>
      <c r="F44" s="55" t="s">
        <v>132</v>
      </c>
      <c r="G44" s="55"/>
      <c r="H44" s="56">
        <v>37</v>
      </c>
      <c r="I44" s="55"/>
      <c r="J44" s="57" t="s">
        <v>133</v>
      </c>
      <c r="K44" s="58">
        <v>2018</v>
      </c>
    </row>
    <row r="45" spans="1:11" x14ac:dyDescent="0.2">
      <c r="A45" s="52">
        <v>38</v>
      </c>
      <c r="B45" s="61" t="s">
        <v>134</v>
      </c>
      <c r="C45" s="53" t="s">
        <v>88</v>
      </c>
      <c r="D45" s="53" t="s">
        <v>64</v>
      </c>
      <c r="E45" s="54" t="s">
        <v>135</v>
      </c>
      <c r="F45" s="62" t="s">
        <v>136</v>
      </c>
      <c r="G45" s="55" t="s">
        <v>137</v>
      </c>
      <c r="H45" s="58">
        <v>37</v>
      </c>
      <c r="I45" s="63">
        <v>0.52780000000000005</v>
      </c>
      <c r="J45" s="57">
        <v>3</v>
      </c>
      <c r="K45" s="58">
        <v>2018</v>
      </c>
    </row>
    <row r="46" spans="1:11" x14ac:dyDescent="0.2">
      <c r="A46" s="52">
        <v>39</v>
      </c>
      <c r="B46" s="61" t="s">
        <v>138</v>
      </c>
      <c r="C46" s="53" t="s">
        <v>88</v>
      </c>
      <c r="D46" s="53" t="s">
        <v>64</v>
      </c>
      <c r="E46" s="54" t="s">
        <v>139</v>
      </c>
      <c r="F46" s="62" t="s">
        <v>140</v>
      </c>
      <c r="G46" s="55" t="s">
        <v>137</v>
      </c>
      <c r="H46" s="58">
        <v>37</v>
      </c>
      <c r="I46" s="63">
        <v>0.65190000000000003</v>
      </c>
      <c r="J46" s="57">
        <v>3</v>
      </c>
      <c r="K46" s="58">
        <v>2018</v>
      </c>
    </row>
    <row r="47" spans="1:11" x14ac:dyDescent="0.2">
      <c r="A47" s="52">
        <v>40</v>
      </c>
      <c r="B47" s="61" t="s">
        <v>141</v>
      </c>
      <c r="C47" s="53" t="s">
        <v>88</v>
      </c>
      <c r="D47" s="53" t="s">
        <v>64</v>
      </c>
      <c r="E47" s="54" t="s">
        <v>142</v>
      </c>
      <c r="F47" s="62" t="s">
        <v>143</v>
      </c>
      <c r="G47" s="55" t="s">
        <v>137</v>
      </c>
      <c r="H47" s="58">
        <v>37</v>
      </c>
      <c r="I47" s="63">
        <v>0.75739999999999996</v>
      </c>
      <c r="J47" s="57">
        <v>3</v>
      </c>
      <c r="K47" s="58">
        <v>2018</v>
      </c>
    </row>
    <row r="48" spans="1:11" x14ac:dyDescent="0.2">
      <c r="A48" s="52">
        <v>41</v>
      </c>
      <c r="B48" s="61" t="s">
        <v>144</v>
      </c>
      <c r="C48" s="53" t="s">
        <v>88</v>
      </c>
      <c r="D48" s="53" t="s">
        <v>64</v>
      </c>
      <c r="E48" s="54" t="s">
        <v>145</v>
      </c>
      <c r="F48" s="62" t="s">
        <v>146</v>
      </c>
      <c r="G48" s="55" t="s">
        <v>137</v>
      </c>
      <c r="H48" s="58">
        <v>37</v>
      </c>
      <c r="I48" s="63">
        <v>0.37659999999999999</v>
      </c>
      <c r="J48" s="57">
        <v>3</v>
      </c>
      <c r="K48" s="58">
        <v>2018</v>
      </c>
    </row>
    <row r="49" spans="1:11" x14ac:dyDescent="0.2">
      <c r="A49" s="52">
        <v>42</v>
      </c>
      <c r="B49" s="66" t="s">
        <v>147</v>
      </c>
      <c r="C49" s="53" t="s">
        <v>88</v>
      </c>
      <c r="D49" s="53" t="s">
        <v>64</v>
      </c>
      <c r="E49" s="54" t="s">
        <v>148</v>
      </c>
      <c r="F49" s="62" t="s">
        <v>149</v>
      </c>
      <c r="G49" s="55" t="s">
        <v>137</v>
      </c>
      <c r="H49" s="58">
        <v>37</v>
      </c>
      <c r="I49" s="63">
        <v>0.51800000000000002</v>
      </c>
      <c r="J49" s="57">
        <v>3</v>
      </c>
      <c r="K49" s="58">
        <v>2018</v>
      </c>
    </row>
    <row r="50" spans="1:11" x14ac:dyDescent="0.2">
      <c r="A50" s="52">
        <v>43</v>
      </c>
      <c r="B50" s="52">
        <v>39</v>
      </c>
      <c r="C50" s="53" t="s">
        <v>55</v>
      </c>
      <c r="D50" s="53" t="s">
        <v>55</v>
      </c>
      <c r="E50" s="54" t="s">
        <v>150</v>
      </c>
      <c r="F50" s="62" t="s">
        <v>151</v>
      </c>
      <c r="G50" s="55" t="s">
        <v>137</v>
      </c>
      <c r="H50" s="56">
        <v>39</v>
      </c>
      <c r="I50" s="69"/>
      <c r="J50" s="57">
        <v>3</v>
      </c>
      <c r="K50" s="58">
        <v>2018</v>
      </c>
    </row>
    <row r="51" spans="1:11" x14ac:dyDescent="0.2">
      <c r="A51" s="52">
        <v>44</v>
      </c>
      <c r="B51" s="52">
        <v>356</v>
      </c>
      <c r="C51" s="53" t="s">
        <v>55</v>
      </c>
      <c r="D51" s="53" t="s">
        <v>55</v>
      </c>
      <c r="E51" s="54" t="s">
        <v>152</v>
      </c>
      <c r="F51" s="55" t="s">
        <v>153</v>
      </c>
      <c r="G51" s="55"/>
      <c r="H51" s="56">
        <v>356</v>
      </c>
      <c r="I51" s="55"/>
      <c r="J51" s="57"/>
      <c r="K51" s="58">
        <v>2018</v>
      </c>
    </row>
    <row r="52" spans="1:11" x14ac:dyDescent="0.2">
      <c r="A52" s="52">
        <v>45</v>
      </c>
      <c r="B52" s="61" t="s">
        <v>154</v>
      </c>
      <c r="C52" s="53" t="s">
        <v>88</v>
      </c>
      <c r="D52" s="53" t="s">
        <v>64</v>
      </c>
      <c r="E52" s="61" t="s">
        <v>155</v>
      </c>
      <c r="F52" s="70" t="s">
        <v>156</v>
      </c>
      <c r="G52" s="71" t="s">
        <v>153</v>
      </c>
      <c r="H52" s="72">
        <v>356</v>
      </c>
      <c r="I52" s="71">
        <v>1</v>
      </c>
      <c r="J52" s="57"/>
      <c r="K52" s="58">
        <v>2018</v>
      </c>
    </row>
    <row r="53" spans="1:11" x14ac:dyDescent="0.2">
      <c r="A53" s="52">
        <v>46</v>
      </c>
      <c r="B53" s="61" t="s">
        <v>157</v>
      </c>
      <c r="C53" s="53" t="s">
        <v>88</v>
      </c>
      <c r="D53" s="53" t="s">
        <v>64</v>
      </c>
      <c r="E53" s="61" t="s">
        <v>158</v>
      </c>
      <c r="F53" s="70" t="s">
        <v>159</v>
      </c>
      <c r="G53" s="71" t="s">
        <v>153</v>
      </c>
      <c r="H53" s="72">
        <v>356</v>
      </c>
      <c r="I53" s="71">
        <v>1</v>
      </c>
      <c r="J53" s="57"/>
      <c r="K53" s="58">
        <v>2018</v>
      </c>
    </row>
    <row r="54" spans="1:11" x14ac:dyDescent="0.2">
      <c r="A54" s="52">
        <v>47</v>
      </c>
      <c r="B54" s="61" t="s">
        <v>160</v>
      </c>
      <c r="C54" s="53" t="s">
        <v>88</v>
      </c>
      <c r="D54" s="53" t="s">
        <v>64</v>
      </c>
      <c r="E54" s="61" t="s">
        <v>161</v>
      </c>
      <c r="F54" s="70" t="s">
        <v>162</v>
      </c>
      <c r="G54" s="71" t="s">
        <v>153</v>
      </c>
      <c r="H54" s="72">
        <v>356</v>
      </c>
      <c r="I54" s="71">
        <v>1</v>
      </c>
      <c r="J54" s="57"/>
      <c r="K54" s="58">
        <v>2018</v>
      </c>
    </row>
    <row r="55" spans="1:11" x14ac:dyDescent="0.2">
      <c r="A55" s="52">
        <v>48</v>
      </c>
      <c r="B55" s="61" t="s">
        <v>163</v>
      </c>
      <c r="C55" s="53" t="s">
        <v>88</v>
      </c>
      <c r="D55" s="53" t="s">
        <v>64</v>
      </c>
      <c r="E55" s="61" t="s">
        <v>164</v>
      </c>
      <c r="F55" s="70" t="s">
        <v>165</v>
      </c>
      <c r="G55" s="71" t="s">
        <v>153</v>
      </c>
      <c r="H55" s="72">
        <v>356</v>
      </c>
      <c r="I55" s="71">
        <v>1</v>
      </c>
      <c r="J55" s="57"/>
      <c r="K55" s="58">
        <v>2018</v>
      </c>
    </row>
    <row r="56" spans="1:11" x14ac:dyDescent="0.2">
      <c r="A56" s="52">
        <v>49</v>
      </c>
      <c r="B56" s="61" t="s">
        <v>166</v>
      </c>
      <c r="C56" s="53" t="s">
        <v>88</v>
      </c>
      <c r="D56" s="53" t="s">
        <v>64</v>
      </c>
      <c r="E56" s="61" t="s">
        <v>167</v>
      </c>
      <c r="F56" s="70" t="s">
        <v>168</v>
      </c>
      <c r="G56" s="71" t="s">
        <v>153</v>
      </c>
      <c r="H56" s="72">
        <v>356</v>
      </c>
      <c r="I56" s="71">
        <v>1</v>
      </c>
      <c r="J56" s="57"/>
      <c r="K56" s="58">
        <v>2018</v>
      </c>
    </row>
    <row r="57" spans="1:11" x14ac:dyDescent="0.2">
      <c r="A57" s="52">
        <v>50</v>
      </c>
      <c r="B57" s="61" t="s">
        <v>169</v>
      </c>
      <c r="C57" s="53" t="s">
        <v>88</v>
      </c>
      <c r="D57" s="53" t="s">
        <v>64</v>
      </c>
      <c r="E57" s="61" t="s">
        <v>170</v>
      </c>
      <c r="F57" s="70" t="s">
        <v>171</v>
      </c>
      <c r="G57" s="71" t="s">
        <v>153</v>
      </c>
      <c r="H57" s="72">
        <v>356</v>
      </c>
      <c r="I57" s="71">
        <v>1</v>
      </c>
      <c r="J57" s="57"/>
      <c r="K57" s="58">
        <v>2018</v>
      </c>
    </row>
    <row r="58" spans="1:11" x14ac:dyDescent="0.2">
      <c r="A58" s="52">
        <v>51</v>
      </c>
      <c r="B58" s="52">
        <v>40</v>
      </c>
      <c r="C58" s="53" t="s">
        <v>64</v>
      </c>
      <c r="D58" s="53" t="s">
        <v>55</v>
      </c>
      <c r="E58" s="54" t="s">
        <v>172</v>
      </c>
      <c r="F58" s="61" t="s">
        <v>173</v>
      </c>
      <c r="G58" s="61"/>
      <c r="H58" s="56"/>
      <c r="I58" s="61"/>
      <c r="J58" s="57"/>
      <c r="K58" s="58">
        <v>2018</v>
      </c>
    </row>
    <row r="59" spans="1:11" x14ac:dyDescent="0.2">
      <c r="A59" s="52">
        <v>52</v>
      </c>
      <c r="B59" s="52">
        <v>41</v>
      </c>
      <c r="C59" s="53" t="s">
        <v>64</v>
      </c>
      <c r="D59" s="53" t="s">
        <v>55</v>
      </c>
      <c r="E59" s="54" t="s">
        <v>174</v>
      </c>
      <c r="F59" s="61" t="s">
        <v>175</v>
      </c>
      <c r="G59" s="61"/>
      <c r="H59" s="56"/>
      <c r="I59" s="61"/>
      <c r="J59" s="57"/>
      <c r="K59" s="58">
        <v>2018</v>
      </c>
    </row>
    <row r="60" spans="1:11" x14ac:dyDescent="0.2">
      <c r="A60" s="52">
        <v>53</v>
      </c>
      <c r="B60" s="52">
        <v>42</v>
      </c>
      <c r="C60" s="53" t="s">
        <v>64</v>
      </c>
      <c r="D60" s="53" t="s">
        <v>55</v>
      </c>
      <c r="E60" s="54" t="s">
        <v>176</v>
      </c>
      <c r="F60" s="61" t="s">
        <v>177</v>
      </c>
      <c r="G60" s="61"/>
      <c r="H60" s="56"/>
      <c r="I60" s="61"/>
      <c r="J60" s="57"/>
      <c r="K60" s="58">
        <v>2018</v>
      </c>
    </row>
    <row r="61" spans="1:11" x14ac:dyDescent="0.2">
      <c r="A61" s="52">
        <v>54</v>
      </c>
      <c r="B61" s="61" t="s">
        <v>178</v>
      </c>
      <c r="C61" s="53" t="s">
        <v>55</v>
      </c>
      <c r="D61" s="53" t="s">
        <v>55</v>
      </c>
      <c r="E61" s="61" t="s">
        <v>179</v>
      </c>
      <c r="F61" s="53" t="s">
        <v>180</v>
      </c>
      <c r="G61" s="61"/>
      <c r="H61" s="56" t="s">
        <v>178</v>
      </c>
      <c r="I61" s="61"/>
      <c r="J61" s="57"/>
      <c r="K61" s="58">
        <v>2026</v>
      </c>
    </row>
    <row r="62" spans="1:11" x14ac:dyDescent="0.2">
      <c r="A62" s="52">
        <v>55</v>
      </c>
      <c r="B62" s="52">
        <v>43</v>
      </c>
      <c r="C62" s="53" t="s">
        <v>64</v>
      </c>
      <c r="D62" s="53" t="s">
        <v>55</v>
      </c>
      <c r="E62" s="54" t="s">
        <v>181</v>
      </c>
      <c r="F62" s="61" t="s">
        <v>1842</v>
      </c>
      <c r="G62" s="61"/>
      <c r="H62" s="56"/>
      <c r="I62" s="61"/>
      <c r="J62" s="57"/>
      <c r="K62" s="58">
        <v>2018</v>
      </c>
    </row>
    <row r="63" spans="1:11" x14ac:dyDescent="0.2">
      <c r="A63" s="52">
        <v>56</v>
      </c>
      <c r="B63" s="52">
        <v>44</v>
      </c>
      <c r="C63" s="53" t="s">
        <v>55</v>
      </c>
      <c r="D63" s="53" t="s">
        <v>55</v>
      </c>
      <c r="E63" s="54" t="s">
        <v>182</v>
      </c>
      <c r="F63" s="61" t="s">
        <v>183</v>
      </c>
      <c r="G63" s="61"/>
      <c r="H63" s="56">
        <v>44</v>
      </c>
      <c r="I63" s="61"/>
      <c r="J63" s="57"/>
      <c r="K63" s="58">
        <v>2018</v>
      </c>
    </row>
    <row r="64" spans="1:11" x14ac:dyDescent="0.2">
      <c r="A64" s="52">
        <v>57</v>
      </c>
      <c r="B64" s="52">
        <v>45</v>
      </c>
      <c r="C64" s="53" t="s">
        <v>64</v>
      </c>
      <c r="D64" s="53" t="s">
        <v>55</v>
      </c>
      <c r="E64" s="54" t="s">
        <v>184</v>
      </c>
      <c r="F64" s="55" t="s">
        <v>185</v>
      </c>
      <c r="G64" s="55"/>
      <c r="H64" s="58"/>
      <c r="I64" s="55"/>
      <c r="J64" s="57">
        <v>4</v>
      </c>
      <c r="K64" s="58">
        <v>2018</v>
      </c>
    </row>
    <row r="65" spans="1:11" x14ac:dyDescent="0.2">
      <c r="A65" s="52">
        <v>58</v>
      </c>
      <c r="B65" s="52">
        <v>46</v>
      </c>
      <c r="C65" s="53" t="s">
        <v>55</v>
      </c>
      <c r="D65" s="53" t="s">
        <v>55</v>
      </c>
      <c r="E65" s="54" t="s">
        <v>186</v>
      </c>
      <c r="F65" s="55" t="s">
        <v>187</v>
      </c>
      <c r="G65" s="55"/>
      <c r="H65" s="56">
        <v>46</v>
      </c>
      <c r="I65" s="55"/>
      <c r="J65" s="57"/>
      <c r="K65" s="58">
        <v>2018</v>
      </c>
    </row>
    <row r="66" spans="1:11" x14ac:dyDescent="0.2">
      <c r="A66" s="52">
        <v>59</v>
      </c>
      <c r="B66" s="52">
        <v>47</v>
      </c>
      <c r="C66" s="53" t="s">
        <v>55</v>
      </c>
      <c r="D66" s="53" t="s">
        <v>55</v>
      </c>
      <c r="E66" s="54" t="s">
        <v>188</v>
      </c>
      <c r="F66" s="55" t="s">
        <v>189</v>
      </c>
      <c r="G66" s="55"/>
      <c r="H66" s="56">
        <v>47</v>
      </c>
      <c r="I66" s="55"/>
      <c r="J66" s="57"/>
      <c r="K66" s="58">
        <v>2018</v>
      </c>
    </row>
    <row r="67" spans="1:11" x14ac:dyDescent="0.2">
      <c r="A67" s="52">
        <v>60</v>
      </c>
      <c r="B67" s="52">
        <v>49</v>
      </c>
      <c r="C67" s="53" t="s">
        <v>55</v>
      </c>
      <c r="D67" s="53" t="s">
        <v>55</v>
      </c>
      <c r="E67" s="54" t="s">
        <v>190</v>
      </c>
      <c r="F67" s="62" t="s">
        <v>191</v>
      </c>
      <c r="G67" s="55" t="s">
        <v>192</v>
      </c>
      <c r="H67" s="56">
        <v>49</v>
      </c>
      <c r="I67" s="73"/>
      <c r="J67" s="57"/>
      <c r="K67" s="58">
        <v>2018</v>
      </c>
    </row>
    <row r="68" spans="1:11" x14ac:dyDescent="0.2">
      <c r="A68" s="52">
        <v>61</v>
      </c>
      <c r="B68" s="52">
        <v>50</v>
      </c>
      <c r="C68" s="53" t="s">
        <v>55</v>
      </c>
      <c r="D68" s="53" t="s">
        <v>55</v>
      </c>
      <c r="E68" s="54" t="s">
        <v>193</v>
      </c>
      <c r="F68" s="62" t="s">
        <v>194</v>
      </c>
      <c r="G68" s="55" t="s">
        <v>192</v>
      </c>
      <c r="H68" s="56">
        <v>50</v>
      </c>
      <c r="I68" s="20"/>
      <c r="J68" s="57"/>
      <c r="K68" s="58">
        <v>2018</v>
      </c>
    </row>
    <row r="69" spans="1:11" x14ac:dyDescent="0.2">
      <c r="A69" s="52">
        <v>62</v>
      </c>
      <c r="B69" s="52">
        <v>51</v>
      </c>
      <c r="C69" s="53" t="s">
        <v>55</v>
      </c>
      <c r="D69" s="53" t="s">
        <v>55</v>
      </c>
      <c r="E69" s="54" t="s">
        <v>195</v>
      </c>
      <c r="F69" s="62" t="s">
        <v>196</v>
      </c>
      <c r="G69" s="55" t="s">
        <v>192</v>
      </c>
      <c r="H69" s="56">
        <v>51</v>
      </c>
      <c r="I69" s="20"/>
      <c r="J69" s="57"/>
      <c r="K69" s="58">
        <v>2018</v>
      </c>
    </row>
    <row r="70" spans="1:11" x14ac:dyDescent="0.2">
      <c r="A70" s="52">
        <v>63</v>
      </c>
      <c r="B70" s="61" t="s">
        <v>197</v>
      </c>
      <c r="C70" s="53" t="s">
        <v>88</v>
      </c>
      <c r="D70" s="53" t="s">
        <v>64</v>
      </c>
      <c r="E70" s="54" t="s">
        <v>198</v>
      </c>
      <c r="F70" s="62" t="s">
        <v>199</v>
      </c>
      <c r="G70" s="55" t="s">
        <v>192</v>
      </c>
      <c r="H70" s="58">
        <v>47</v>
      </c>
      <c r="I70" s="55">
        <v>1</v>
      </c>
      <c r="J70" s="57"/>
      <c r="K70" s="58">
        <v>2026</v>
      </c>
    </row>
    <row r="71" spans="1:11" x14ac:dyDescent="0.2">
      <c r="A71" s="52">
        <v>64</v>
      </c>
      <c r="B71" s="52">
        <v>52</v>
      </c>
      <c r="C71" s="53" t="s">
        <v>64</v>
      </c>
      <c r="D71" s="53" t="s">
        <v>55</v>
      </c>
      <c r="E71" s="54" t="s">
        <v>200</v>
      </c>
      <c r="F71" s="55" t="s">
        <v>201</v>
      </c>
      <c r="G71" s="55"/>
      <c r="H71" s="58"/>
      <c r="I71" s="55"/>
      <c r="J71" s="57"/>
      <c r="K71" s="58">
        <v>2018</v>
      </c>
    </row>
    <row r="72" spans="1:11" x14ac:dyDescent="0.2">
      <c r="A72" s="52">
        <v>65</v>
      </c>
      <c r="B72" s="52">
        <v>53</v>
      </c>
      <c r="C72" s="53" t="s">
        <v>64</v>
      </c>
      <c r="D72" s="53" t="s">
        <v>55</v>
      </c>
      <c r="E72" s="54" t="s">
        <v>202</v>
      </c>
      <c r="F72" s="53" t="s">
        <v>203</v>
      </c>
      <c r="G72" s="55"/>
      <c r="H72" s="58"/>
      <c r="I72" s="55"/>
      <c r="J72" s="57"/>
      <c r="K72" s="58">
        <v>2018</v>
      </c>
    </row>
    <row r="73" spans="1:11" x14ac:dyDescent="0.2">
      <c r="A73" s="52">
        <v>66</v>
      </c>
      <c r="B73" s="52">
        <v>54</v>
      </c>
      <c r="C73" s="53" t="s">
        <v>64</v>
      </c>
      <c r="D73" s="53" t="s">
        <v>55</v>
      </c>
      <c r="E73" s="54" t="s">
        <v>204</v>
      </c>
      <c r="F73" s="55" t="s">
        <v>205</v>
      </c>
      <c r="G73" s="55"/>
      <c r="H73" s="58"/>
      <c r="I73" s="55"/>
      <c r="J73" s="57"/>
      <c r="K73" s="58">
        <v>2018</v>
      </c>
    </row>
    <row r="74" spans="1:11" x14ac:dyDescent="0.2">
      <c r="A74" s="52">
        <v>67</v>
      </c>
      <c r="B74" s="52">
        <v>55</v>
      </c>
      <c r="C74" s="53" t="s">
        <v>64</v>
      </c>
      <c r="D74" s="53" t="s">
        <v>55</v>
      </c>
      <c r="E74" s="54" t="s">
        <v>206</v>
      </c>
      <c r="F74" s="55" t="s">
        <v>207</v>
      </c>
      <c r="G74" s="55"/>
      <c r="H74" s="58"/>
      <c r="I74" s="55"/>
      <c r="J74" s="57"/>
      <c r="K74" s="58">
        <v>2018</v>
      </c>
    </row>
    <row r="75" spans="1:11" x14ac:dyDescent="0.2">
      <c r="A75" s="52">
        <v>68</v>
      </c>
      <c r="B75" s="52">
        <v>56</v>
      </c>
      <c r="C75" s="53" t="s">
        <v>55</v>
      </c>
      <c r="D75" s="53" t="s">
        <v>55</v>
      </c>
      <c r="E75" s="54" t="s">
        <v>208</v>
      </c>
      <c r="F75" s="55" t="s">
        <v>209</v>
      </c>
      <c r="G75" s="55"/>
      <c r="H75" s="56">
        <v>56</v>
      </c>
      <c r="I75" s="55"/>
      <c r="J75" s="57"/>
      <c r="K75" s="58">
        <v>2018</v>
      </c>
    </row>
    <row r="76" spans="1:11" x14ac:dyDescent="0.2">
      <c r="A76" s="52">
        <v>69</v>
      </c>
      <c r="B76" s="52">
        <v>57</v>
      </c>
      <c r="C76" s="53" t="s">
        <v>64</v>
      </c>
      <c r="D76" s="53" t="s">
        <v>55</v>
      </c>
      <c r="E76" s="54" t="s">
        <v>210</v>
      </c>
      <c r="F76" s="61" t="s">
        <v>211</v>
      </c>
      <c r="G76" s="61"/>
      <c r="H76" s="56"/>
      <c r="I76" s="61"/>
      <c r="J76" s="57"/>
      <c r="K76" s="58">
        <v>2018</v>
      </c>
    </row>
    <row r="77" spans="1:11" x14ac:dyDescent="0.2">
      <c r="A77" s="52">
        <v>70</v>
      </c>
      <c r="B77" s="52">
        <v>58</v>
      </c>
      <c r="C77" s="53" t="s">
        <v>55</v>
      </c>
      <c r="D77" s="53" t="s">
        <v>55</v>
      </c>
      <c r="E77" s="54" t="s">
        <v>212</v>
      </c>
      <c r="F77" s="55" t="s">
        <v>213</v>
      </c>
      <c r="G77" s="55"/>
      <c r="H77" s="56">
        <v>58</v>
      </c>
      <c r="I77" s="55"/>
      <c r="J77" s="57">
        <v>4</v>
      </c>
      <c r="K77" s="58">
        <v>2018</v>
      </c>
    </row>
    <row r="78" spans="1:11" x14ac:dyDescent="0.2">
      <c r="A78" s="52">
        <v>71</v>
      </c>
      <c r="B78" s="52">
        <v>61</v>
      </c>
      <c r="C78" s="53" t="s">
        <v>88</v>
      </c>
      <c r="D78" s="53" t="s">
        <v>64</v>
      </c>
      <c r="E78" s="54" t="s">
        <v>214</v>
      </c>
      <c r="F78" s="74" t="s">
        <v>215</v>
      </c>
      <c r="G78" s="55" t="s">
        <v>216</v>
      </c>
      <c r="H78" s="58">
        <v>58</v>
      </c>
      <c r="I78" s="75">
        <v>8.5699999999999998E-2</v>
      </c>
      <c r="J78" s="57">
        <v>4</v>
      </c>
      <c r="K78" s="58">
        <v>2018</v>
      </c>
    </row>
    <row r="79" spans="1:11" x14ac:dyDescent="0.2">
      <c r="A79" s="52">
        <v>72</v>
      </c>
      <c r="B79" s="52">
        <v>60</v>
      </c>
      <c r="C79" s="53" t="s">
        <v>88</v>
      </c>
      <c r="D79" s="53" t="s">
        <v>64</v>
      </c>
      <c r="E79" s="54" t="s">
        <v>217</v>
      </c>
      <c r="F79" s="74" t="s">
        <v>218</v>
      </c>
      <c r="G79" s="55" t="s">
        <v>216</v>
      </c>
      <c r="H79" s="58">
        <v>58</v>
      </c>
      <c r="I79" s="54">
        <v>0.36</v>
      </c>
      <c r="J79" s="57">
        <v>4</v>
      </c>
      <c r="K79" s="58">
        <v>2018</v>
      </c>
    </row>
    <row r="80" spans="1:11" x14ac:dyDescent="0.2">
      <c r="A80" s="52">
        <v>73</v>
      </c>
      <c r="B80" s="52">
        <v>62</v>
      </c>
      <c r="C80" s="53" t="s">
        <v>55</v>
      </c>
      <c r="D80" s="53" t="s">
        <v>55</v>
      </c>
      <c r="E80" s="54" t="s">
        <v>219</v>
      </c>
      <c r="F80" s="55" t="s">
        <v>220</v>
      </c>
      <c r="G80" s="55"/>
      <c r="H80" s="56">
        <v>62</v>
      </c>
      <c r="I80" s="55"/>
      <c r="J80" s="57"/>
      <c r="K80" s="58">
        <v>2018</v>
      </c>
    </row>
    <row r="81" spans="1:11" x14ac:dyDescent="0.2">
      <c r="A81" s="52">
        <v>74</v>
      </c>
      <c r="B81" s="61" t="s">
        <v>221</v>
      </c>
      <c r="C81" s="53" t="s">
        <v>55</v>
      </c>
      <c r="D81" s="53" t="s">
        <v>55</v>
      </c>
      <c r="E81" s="61" t="s">
        <v>222</v>
      </c>
      <c r="F81" s="53" t="s">
        <v>223</v>
      </c>
      <c r="G81" s="61"/>
      <c r="H81" s="56" t="s">
        <v>221</v>
      </c>
      <c r="I81" s="61"/>
      <c r="J81" s="57" t="s">
        <v>224</v>
      </c>
      <c r="K81" s="58">
        <v>2026</v>
      </c>
    </row>
    <row r="82" spans="1:11" x14ac:dyDescent="0.2">
      <c r="A82" s="52">
        <v>75</v>
      </c>
      <c r="B82" s="61" t="s">
        <v>225</v>
      </c>
      <c r="C82" s="53" t="s">
        <v>88</v>
      </c>
      <c r="D82" s="53" t="s">
        <v>64</v>
      </c>
      <c r="E82" s="54" t="s">
        <v>226</v>
      </c>
      <c r="F82" s="55" t="s">
        <v>227</v>
      </c>
      <c r="G82" s="55"/>
      <c r="H82" s="76">
        <v>70</v>
      </c>
      <c r="I82" s="77">
        <v>1</v>
      </c>
      <c r="J82" s="78"/>
      <c r="K82" s="58">
        <v>2026</v>
      </c>
    </row>
    <row r="83" spans="1:11" x14ac:dyDescent="0.2">
      <c r="A83" s="52">
        <v>76</v>
      </c>
      <c r="B83" s="52">
        <v>66</v>
      </c>
      <c r="C83" s="53" t="s">
        <v>64</v>
      </c>
      <c r="D83" s="53" t="s">
        <v>55</v>
      </c>
      <c r="E83" s="54" t="s">
        <v>228</v>
      </c>
      <c r="F83" s="55" t="s">
        <v>229</v>
      </c>
      <c r="G83" s="55"/>
      <c r="H83" s="76"/>
      <c r="I83" s="79"/>
      <c r="J83" s="78"/>
      <c r="K83" s="58">
        <v>2018</v>
      </c>
    </row>
    <row r="84" spans="1:11" x14ac:dyDescent="0.2">
      <c r="A84" s="52">
        <v>77</v>
      </c>
      <c r="B84" s="52">
        <v>68</v>
      </c>
      <c r="C84" s="53" t="s">
        <v>64</v>
      </c>
      <c r="D84" s="53" t="s">
        <v>64</v>
      </c>
      <c r="E84" s="54" t="s">
        <v>230</v>
      </c>
      <c r="F84" s="55" t="s">
        <v>231</v>
      </c>
      <c r="G84" s="55"/>
      <c r="H84" s="76"/>
      <c r="I84" s="77"/>
      <c r="J84" s="78"/>
      <c r="K84" s="58">
        <v>2018</v>
      </c>
    </row>
    <row r="85" spans="1:11" x14ac:dyDescent="0.2">
      <c r="A85" s="52">
        <v>78</v>
      </c>
      <c r="B85" s="61" t="s">
        <v>232</v>
      </c>
      <c r="C85" s="53" t="s">
        <v>55</v>
      </c>
      <c r="D85" s="53" t="s">
        <v>55</v>
      </c>
      <c r="E85" s="61" t="s">
        <v>233</v>
      </c>
      <c r="F85" s="53" t="s">
        <v>234</v>
      </c>
      <c r="G85" s="61"/>
      <c r="H85" s="56" t="s">
        <v>232</v>
      </c>
      <c r="I85" s="61"/>
      <c r="J85" s="57"/>
      <c r="K85" s="58">
        <v>2026</v>
      </c>
    </row>
    <row r="86" spans="1:11" x14ac:dyDescent="0.2">
      <c r="A86" s="52">
        <v>79</v>
      </c>
      <c r="B86" s="52">
        <v>71</v>
      </c>
      <c r="C86" s="53" t="s">
        <v>55</v>
      </c>
      <c r="D86" s="53" t="s">
        <v>55</v>
      </c>
      <c r="E86" s="54" t="s">
        <v>235</v>
      </c>
      <c r="F86" s="61" t="s">
        <v>236</v>
      </c>
      <c r="G86" s="61"/>
      <c r="H86" s="56">
        <v>71</v>
      </c>
      <c r="I86" s="61"/>
      <c r="J86" s="57"/>
      <c r="K86" s="58">
        <v>2018</v>
      </c>
    </row>
    <row r="87" spans="1:11" x14ac:dyDescent="0.2">
      <c r="A87" s="52">
        <v>80</v>
      </c>
      <c r="B87" s="52">
        <v>72</v>
      </c>
      <c r="C87" s="53" t="s">
        <v>55</v>
      </c>
      <c r="D87" s="53" t="s">
        <v>55</v>
      </c>
      <c r="E87" s="54" t="s">
        <v>237</v>
      </c>
      <c r="F87" s="55" t="s">
        <v>238</v>
      </c>
      <c r="G87" s="55"/>
      <c r="H87" s="56">
        <v>72</v>
      </c>
      <c r="I87" s="55"/>
      <c r="J87" s="57"/>
      <c r="K87" s="58">
        <v>2018</v>
      </c>
    </row>
    <row r="88" spans="1:11" x14ac:dyDescent="0.2">
      <c r="A88" s="52">
        <v>81</v>
      </c>
      <c r="B88" s="52">
        <v>324</v>
      </c>
      <c r="C88" s="53" t="s">
        <v>55</v>
      </c>
      <c r="D88" s="53" t="s">
        <v>55</v>
      </c>
      <c r="E88" s="54" t="s">
        <v>239</v>
      </c>
      <c r="F88" s="53" t="s">
        <v>240</v>
      </c>
      <c r="G88" s="55"/>
      <c r="H88" s="56">
        <v>324</v>
      </c>
      <c r="I88" s="55"/>
      <c r="J88" s="57"/>
      <c r="K88" s="58">
        <v>2018</v>
      </c>
    </row>
    <row r="89" spans="1:11" x14ac:dyDescent="0.2">
      <c r="A89" s="52">
        <v>82</v>
      </c>
      <c r="B89" s="52">
        <v>73</v>
      </c>
      <c r="C89" s="53" t="s">
        <v>55</v>
      </c>
      <c r="D89" s="53" t="s">
        <v>55</v>
      </c>
      <c r="E89" s="54" t="s">
        <v>241</v>
      </c>
      <c r="F89" s="53" t="s">
        <v>242</v>
      </c>
      <c r="G89" s="55"/>
      <c r="H89" s="56">
        <v>73</v>
      </c>
      <c r="I89" s="55"/>
      <c r="J89" s="57"/>
      <c r="K89" s="58">
        <v>2018</v>
      </c>
    </row>
    <row r="90" spans="1:11" x14ac:dyDescent="0.2">
      <c r="A90" s="52">
        <v>83</v>
      </c>
      <c r="B90" s="52">
        <v>75</v>
      </c>
      <c r="C90" s="53" t="s">
        <v>55</v>
      </c>
      <c r="D90" s="53" t="s">
        <v>55</v>
      </c>
      <c r="E90" s="54" t="s">
        <v>243</v>
      </c>
      <c r="F90" s="55" t="s">
        <v>244</v>
      </c>
      <c r="G90" s="55"/>
      <c r="H90" s="56">
        <v>75</v>
      </c>
      <c r="I90" s="55"/>
      <c r="J90" s="57"/>
      <c r="K90" s="58">
        <v>2018</v>
      </c>
    </row>
    <row r="91" spans="1:11" x14ac:dyDescent="0.2">
      <c r="A91" s="52">
        <v>84</v>
      </c>
      <c r="B91" s="52">
        <v>333</v>
      </c>
      <c r="C91" s="53" t="s">
        <v>55</v>
      </c>
      <c r="D91" s="53" t="s">
        <v>55</v>
      </c>
      <c r="E91" s="54" t="s">
        <v>245</v>
      </c>
      <c r="F91" s="53" t="s">
        <v>246</v>
      </c>
      <c r="G91" s="55"/>
      <c r="H91" s="56">
        <v>333</v>
      </c>
      <c r="I91" s="55"/>
      <c r="J91" s="57"/>
      <c r="K91" s="58">
        <v>2018</v>
      </c>
    </row>
    <row r="92" spans="1:11" x14ac:dyDescent="0.2">
      <c r="A92" s="52">
        <v>85</v>
      </c>
      <c r="B92" s="52">
        <v>76</v>
      </c>
      <c r="C92" s="53" t="s">
        <v>55</v>
      </c>
      <c r="D92" s="53" t="s">
        <v>55</v>
      </c>
      <c r="E92" s="54" t="s">
        <v>247</v>
      </c>
      <c r="F92" s="55" t="s">
        <v>1843</v>
      </c>
      <c r="G92" s="55"/>
      <c r="H92" s="56">
        <v>76</v>
      </c>
      <c r="I92" s="55"/>
      <c r="J92" s="57"/>
      <c r="K92" s="58">
        <v>2018</v>
      </c>
    </row>
    <row r="93" spans="1:11" x14ac:dyDescent="0.2">
      <c r="A93" s="52">
        <v>86</v>
      </c>
      <c r="B93" s="52">
        <v>77</v>
      </c>
      <c r="C93" s="53" t="s">
        <v>64</v>
      </c>
      <c r="D93" s="53" t="s">
        <v>55</v>
      </c>
      <c r="E93" s="54" t="s">
        <v>248</v>
      </c>
      <c r="F93" s="55" t="s">
        <v>249</v>
      </c>
      <c r="G93" s="55"/>
      <c r="H93" s="58"/>
      <c r="I93" s="55"/>
      <c r="J93" s="57"/>
      <c r="K93" s="58">
        <v>2018</v>
      </c>
    </row>
    <row r="94" spans="1:11" x14ac:dyDescent="0.2">
      <c r="A94" s="52">
        <v>87</v>
      </c>
      <c r="B94" s="52">
        <v>78</v>
      </c>
      <c r="C94" s="53" t="s">
        <v>64</v>
      </c>
      <c r="D94" s="53" t="s">
        <v>55</v>
      </c>
      <c r="E94" s="54" t="s">
        <v>250</v>
      </c>
      <c r="F94" s="55" t="s">
        <v>1844</v>
      </c>
      <c r="G94" s="55"/>
      <c r="H94" s="58"/>
      <c r="I94" s="55"/>
      <c r="J94" s="57"/>
      <c r="K94" s="58">
        <v>2018</v>
      </c>
    </row>
    <row r="95" spans="1:11" x14ac:dyDescent="0.2">
      <c r="A95" s="52">
        <v>88</v>
      </c>
      <c r="B95" s="52">
        <v>79</v>
      </c>
      <c r="C95" s="53" t="s">
        <v>55</v>
      </c>
      <c r="D95" s="53" t="s">
        <v>55</v>
      </c>
      <c r="E95" s="54" t="s">
        <v>251</v>
      </c>
      <c r="F95" s="55" t="s">
        <v>1845</v>
      </c>
      <c r="G95" s="55"/>
      <c r="H95" s="56">
        <v>79</v>
      </c>
      <c r="I95" s="55"/>
      <c r="J95" s="57"/>
      <c r="K95" s="58">
        <v>2018</v>
      </c>
    </row>
    <row r="96" spans="1:11" x14ac:dyDescent="0.2">
      <c r="A96" s="52">
        <v>89</v>
      </c>
      <c r="B96" s="52">
        <v>80</v>
      </c>
      <c r="C96" s="53" t="s">
        <v>55</v>
      </c>
      <c r="D96" s="53" t="s">
        <v>55</v>
      </c>
      <c r="E96" s="54" t="s">
        <v>252</v>
      </c>
      <c r="F96" s="55" t="s">
        <v>1846</v>
      </c>
      <c r="G96" s="55"/>
      <c r="H96" s="56">
        <v>80</v>
      </c>
      <c r="I96" s="55"/>
      <c r="J96" s="57"/>
      <c r="K96" s="58">
        <v>2018</v>
      </c>
    </row>
    <row r="97" spans="1:11" x14ac:dyDescent="0.2">
      <c r="A97" s="52">
        <v>90</v>
      </c>
      <c r="B97" s="52">
        <v>81</v>
      </c>
      <c r="C97" s="53" t="s">
        <v>64</v>
      </c>
      <c r="D97" s="53" t="s">
        <v>55</v>
      </c>
      <c r="E97" s="54" t="s">
        <v>253</v>
      </c>
      <c r="F97" s="61" t="s">
        <v>254</v>
      </c>
      <c r="G97" s="61"/>
      <c r="H97" s="56"/>
      <c r="I97" s="61"/>
      <c r="J97" s="57"/>
      <c r="K97" s="58">
        <v>2018</v>
      </c>
    </row>
    <row r="98" spans="1:11" x14ac:dyDescent="0.2">
      <c r="A98" s="52">
        <v>91</v>
      </c>
      <c r="B98" s="52">
        <v>519</v>
      </c>
      <c r="C98" s="53" t="s">
        <v>64</v>
      </c>
      <c r="D98" s="53" t="s">
        <v>55</v>
      </c>
      <c r="E98" s="54" t="s">
        <v>255</v>
      </c>
      <c r="F98" s="55" t="s">
        <v>256</v>
      </c>
      <c r="G98" s="55" t="s">
        <v>257</v>
      </c>
      <c r="H98" s="58"/>
      <c r="I98" s="55"/>
      <c r="J98" s="57"/>
      <c r="K98" s="58">
        <v>2018</v>
      </c>
    </row>
    <row r="99" spans="1:11" x14ac:dyDescent="0.2">
      <c r="A99" s="52">
        <v>92</v>
      </c>
      <c r="B99" s="52">
        <v>82</v>
      </c>
      <c r="C99" s="53" t="s">
        <v>64</v>
      </c>
      <c r="D99" s="53" t="s">
        <v>55</v>
      </c>
      <c r="E99" s="54" t="s">
        <v>258</v>
      </c>
      <c r="F99" s="61" t="s">
        <v>1847</v>
      </c>
      <c r="G99" s="61"/>
      <c r="H99" s="56"/>
      <c r="I99" s="61"/>
      <c r="J99" s="57"/>
      <c r="K99" s="58">
        <v>2018</v>
      </c>
    </row>
    <row r="100" spans="1:11" x14ac:dyDescent="0.2">
      <c r="A100" s="52">
        <v>93</v>
      </c>
      <c r="B100" s="52">
        <v>144</v>
      </c>
      <c r="C100" s="53" t="s">
        <v>64</v>
      </c>
      <c r="D100" s="53" t="s">
        <v>55</v>
      </c>
      <c r="E100" s="54" t="s">
        <v>259</v>
      </c>
      <c r="F100" s="61" t="s">
        <v>260</v>
      </c>
      <c r="G100" s="61"/>
      <c r="H100" s="56"/>
      <c r="I100" s="61"/>
      <c r="J100" s="57"/>
      <c r="K100" s="58">
        <v>2018</v>
      </c>
    </row>
    <row r="101" spans="1:11" x14ac:dyDescent="0.2">
      <c r="A101" s="52">
        <v>94</v>
      </c>
      <c r="B101" s="52">
        <v>83</v>
      </c>
      <c r="C101" s="53" t="s">
        <v>55</v>
      </c>
      <c r="D101" s="53" t="s">
        <v>55</v>
      </c>
      <c r="E101" s="54" t="s">
        <v>261</v>
      </c>
      <c r="F101" s="55" t="s">
        <v>262</v>
      </c>
      <c r="G101" s="55"/>
      <c r="H101" s="56">
        <v>83</v>
      </c>
      <c r="I101" s="55"/>
      <c r="J101" s="57">
        <v>4</v>
      </c>
      <c r="K101" s="58">
        <v>2018</v>
      </c>
    </row>
    <row r="102" spans="1:11" x14ac:dyDescent="0.2">
      <c r="A102" s="52">
        <v>95</v>
      </c>
      <c r="B102" s="61" t="s">
        <v>263</v>
      </c>
      <c r="C102" s="53" t="s">
        <v>88</v>
      </c>
      <c r="D102" s="53" t="s">
        <v>64</v>
      </c>
      <c r="E102" s="54" t="s">
        <v>264</v>
      </c>
      <c r="F102" s="62" t="s">
        <v>265</v>
      </c>
      <c r="G102" s="55" t="s">
        <v>266</v>
      </c>
      <c r="H102" s="58">
        <v>83</v>
      </c>
      <c r="I102" s="63">
        <v>0.61319999999999997</v>
      </c>
      <c r="J102" s="57">
        <v>4</v>
      </c>
      <c r="K102" s="58">
        <v>2018</v>
      </c>
    </row>
    <row r="103" spans="1:11" x14ac:dyDescent="0.2">
      <c r="A103" s="52">
        <v>96</v>
      </c>
      <c r="B103" s="61" t="s">
        <v>267</v>
      </c>
      <c r="C103" s="53" t="s">
        <v>88</v>
      </c>
      <c r="D103" s="53" t="s">
        <v>64</v>
      </c>
      <c r="E103" s="54" t="s">
        <v>268</v>
      </c>
      <c r="F103" s="62" t="s">
        <v>269</v>
      </c>
      <c r="G103" s="55" t="s">
        <v>266</v>
      </c>
      <c r="H103" s="58">
        <v>83</v>
      </c>
      <c r="I103" s="63">
        <v>0.49209999999999998</v>
      </c>
      <c r="J103" s="57">
        <v>4</v>
      </c>
      <c r="K103" s="58">
        <v>2018</v>
      </c>
    </row>
    <row r="104" spans="1:11" x14ac:dyDescent="0.2">
      <c r="A104" s="52">
        <v>97</v>
      </c>
      <c r="B104" s="52">
        <v>85</v>
      </c>
      <c r="C104" s="53" t="s">
        <v>64</v>
      </c>
      <c r="D104" s="53" t="s">
        <v>55</v>
      </c>
      <c r="E104" s="54" t="s">
        <v>270</v>
      </c>
      <c r="F104" s="55" t="s">
        <v>271</v>
      </c>
      <c r="G104" s="55"/>
      <c r="H104" s="58"/>
      <c r="I104" s="55"/>
      <c r="J104" s="57"/>
      <c r="K104" s="58">
        <v>2018</v>
      </c>
    </row>
    <row r="105" spans="1:11" x14ac:dyDescent="0.2">
      <c r="A105" s="52">
        <v>98</v>
      </c>
      <c r="B105" s="52">
        <v>86</v>
      </c>
      <c r="C105" s="53" t="s">
        <v>55</v>
      </c>
      <c r="D105" s="53" t="s">
        <v>55</v>
      </c>
      <c r="E105" s="54" t="s">
        <v>272</v>
      </c>
      <c r="F105" s="55" t="s">
        <v>273</v>
      </c>
      <c r="G105" s="55"/>
      <c r="H105" s="56">
        <v>86</v>
      </c>
      <c r="I105" s="55"/>
      <c r="J105" s="57"/>
      <c r="K105" s="58">
        <v>2018</v>
      </c>
    </row>
    <row r="106" spans="1:11" x14ac:dyDescent="0.2">
      <c r="A106" s="52">
        <v>99</v>
      </c>
      <c r="B106" s="52">
        <v>87</v>
      </c>
      <c r="C106" s="53" t="s">
        <v>64</v>
      </c>
      <c r="D106" s="53" t="s">
        <v>55</v>
      </c>
      <c r="E106" s="80" t="s">
        <v>274</v>
      </c>
      <c r="F106" s="55" t="s">
        <v>275</v>
      </c>
      <c r="G106" s="55"/>
      <c r="H106" s="58"/>
      <c r="I106" s="55"/>
      <c r="J106" s="57"/>
      <c r="K106" s="58">
        <v>2018</v>
      </c>
    </row>
    <row r="107" spans="1:11" x14ac:dyDescent="0.2">
      <c r="A107" s="52">
        <v>100</v>
      </c>
      <c r="B107" s="52">
        <v>88</v>
      </c>
      <c r="C107" s="53" t="s">
        <v>64</v>
      </c>
      <c r="D107" s="53" t="s">
        <v>55</v>
      </c>
      <c r="E107" s="54" t="s">
        <v>276</v>
      </c>
      <c r="F107" s="55" t="s">
        <v>277</v>
      </c>
      <c r="G107" s="55"/>
      <c r="H107" s="58"/>
      <c r="I107" s="55"/>
      <c r="J107" s="57"/>
      <c r="K107" s="58">
        <v>2018</v>
      </c>
    </row>
    <row r="108" spans="1:11" x14ac:dyDescent="0.2">
      <c r="A108" s="52">
        <v>101</v>
      </c>
      <c r="B108" s="52">
        <v>89</v>
      </c>
      <c r="C108" s="53" t="s">
        <v>64</v>
      </c>
      <c r="D108" s="53" t="s">
        <v>55</v>
      </c>
      <c r="E108" s="54">
        <v>89</v>
      </c>
      <c r="F108" s="55" t="s">
        <v>278</v>
      </c>
      <c r="G108" s="55"/>
      <c r="H108" s="58"/>
      <c r="I108" s="55"/>
      <c r="J108" s="57"/>
      <c r="K108" s="58">
        <v>2018</v>
      </c>
    </row>
    <row r="109" spans="1:11" x14ac:dyDescent="0.2">
      <c r="A109" s="52">
        <v>102</v>
      </c>
      <c r="B109" s="52">
        <v>90</v>
      </c>
      <c r="C109" s="53" t="s">
        <v>55</v>
      </c>
      <c r="D109" s="53" t="s">
        <v>55</v>
      </c>
      <c r="E109" s="54" t="s">
        <v>279</v>
      </c>
      <c r="F109" s="55" t="s">
        <v>280</v>
      </c>
      <c r="G109" s="55"/>
      <c r="H109" s="56">
        <v>90</v>
      </c>
      <c r="I109" s="55"/>
      <c r="J109" s="57"/>
      <c r="K109" s="58">
        <v>2018</v>
      </c>
    </row>
    <row r="110" spans="1:11" x14ac:dyDescent="0.2">
      <c r="A110" s="52">
        <v>103</v>
      </c>
      <c r="B110" s="52">
        <v>91</v>
      </c>
      <c r="C110" s="53" t="s">
        <v>55</v>
      </c>
      <c r="D110" s="53" t="s">
        <v>55</v>
      </c>
      <c r="E110" s="54" t="s">
        <v>281</v>
      </c>
      <c r="F110" s="55" t="s">
        <v>282</v>
      </c>
      <c r="G110" s="55"/>
      <c r="H110" s="56">
        <v>91</v>
      </c>
      <c r="I110" s="55"/>
      <c r="J110" s="57"/>
      <c r="K110" s="58">
        <v>2018</v>
      </c>
    </row>
    <row r="111" spans="1:11" x14ac:dyDescent="0.2">
      <c r="A111" s="52">
        <v>104</v>
      </c>
      <c r="B111" s="52">
        <v>92</v>
      </c>
      <c r="C111" s="53" t="s">
        <v>55</v>
      </c>
      <c r="D111" s="53" t="s">
        <v>55</v>
      </c>
      <c r="E111" s="54" t="s">
        <v>283</v>
      </c>
      <c r="F111" s="55" t="s">
        <v>284</v>
      </c>
      <c r="G111" s="55"/>
      <c r="H111" s="56">
        <v>92</v>
      </c>
      <c r="I111" s="55"/>
      <c r="J111" s="57"/>
      <c r="K111" s="58">
        <v>2018</v>
      </c>
    </row>
    <row r="112" spans="1:11" x14ac:dyDescent="0.2">
      <c r="A112" s="52">
        <v>105</v>
      </c>
      <c r="B112" s="52">
        <v>93</v>
      </c>
      <c r="C112" s="53" t="s">
        <v>64</v>
      </c>
      <c r="D112" s="53" t="s">
        <v>55</v>
      </c>
      <c r="E112" s="80" t="s">
        <v>285</v>
      </c>
      <c r="F112" s="55" t="s">
        <v>286</v>
      </c>
      <c r="G112" s="55"/>
      <c r="H112" s="58"/>
      <c r="I112" s="55"/>
      <c r="J112" s="57"/>
      <c r="K112" s="58">
        <v>2018</v>
      </c>
    </row>
    <row r="113" spans="1:11" x14ac:dyDescent="0.2">
      <c r="A113" s="52">
        <v>106</v>
      </c>
      <c r="B113" s="52">
        <v>94</v>
      </c>
      <c r="C113" s="53" t="s">
        <v>64</v>
      </c>
      <c r="D113" s="53" t="s">
        <v>55</v>
      </c>
      <c r="E113" s="54" t="s">
        <v>287</v>
      </c>
      <c r="F113" s="55" t="s">
        <v>288</v>
      </c>
      <c r="G113" s="55"/>
      <c r="H113" s="58"/>
      <c r="I113" s="55"/>
      <c r="J113" s="57"/>
      <c r="K113" s="58">
        <v>2018</v>
      </c>
    </row>
    <row r="114" spans="1:11" x14ac:dyDescent="0.2">
      <c r="A114" s="52">
        <v>107</v>
      </c>
      <c r="B114" s="61" t="s">
        <v>289</v>
      </c>
      <c r="C114" s="53" t="s">
        <v>55</v>
      </c>
      <c r="D114" s="53" t="s">
        <v>55</v>
      </c>
      <c r="E114" s="61" t="s">
        <v>290</v>
      </c>
      <c r="F114" s="53" t="s">
        <v>291</v>
      </c>
      <c r="G114" s="61"/>
      <c r="H114" s="56" t="s">
        <v>289</v>
      </c>
      <c r="I114" s="61"/>
      <c r="J114" s="57"/>
      <c r="K114" s="58">
        <v>2026</v>
      </c>
    </row>
    <row r="115" spans="1:11" x14ac:dyDescent="0.2">
      <c r="A115" s="52">
        <v>108</v>
      </c>
      <c r="B115" s="52">
        <v>95</v>
      </c>
      <c r="C115" s="53" t="s">
        <v>64</v>
      </c>
      <c r="D115" s="53" t="s">
        <v>55</v>
      </c>
      <c r="E115" s="54" t="s">
        <v>292</v>
      </c>
      <c r="F115" s="55" t="s">
        <v>293</v>
      </c>
      <c r="G115" s="55"/>
      <c r="H115" s="58"/>
      <c r="I115" s="55"/>
      <c r="J115" s="57"/>
      <c r="K115" s="58">
        <v>2018</v>
      </c>
    </row>
    <row r="116" spans="1:11" x14ac:dyDescent="0.2">
      <c r="A116" s="52">
        <v>109</v>
      </c>
      <c r="B116" s="52">
        <v>96</v>
      </c>
      <c r="C116" s="53" t="s">
        <v>64</v>
      </c>
      <c r="D116" s="53" t="s">
        <v>55</v>
      </c>
      <c r="E116" s="54" t="s">
        <v>294</v>
      </c>
      <c r="F116" s="61" t="s">
        <v>295</v>
      </c>
      <c r="G116" s="61"/>
      <c r="H116" s="56"/>
      <c r="I116" s="61"/>
      <c r="J116" s="57"/>
      <c r="K116" s="58">
        <v>2018</v>
      </c>
    </row>
    <row r="117" spans="1:11" x14ac:dyDescent="0.2">
      <c r="A117" s="52">
        <v>110</v>
      </c>
      <c r="B117" s="52">
        <v>97</v>
      </c>
      <c r="C117" s="53" t="s">
        <v>55</v>
      </c>
      <c r="D117" s="53" t="s">
        <v>55</v>
      </c>
      <c r="E117" s="54" t="s">
        <v>296</v>
      </c>
      <c r="F117" s="55" t="s">
        <v>297</v>
      </c>
      <c r="G117" s="55"/>
      <c r="H117" s="56">
        <v>97</v>
      </c>
      <c r="I117" s="55"/>
      <c r="J117" s="57"/>
      <c r="K117" s="58">
        <v>2018</v>
      </c>
    </row>
    <row r="118" spans="1:11" x14ac:dyDescent="0.2">
      <c r="A118" s="52">
        <v>111</v>
      </c>
      <c r="B118" s="61" t="s">
        <v>298</v>
      </c>
      <c r="C118" s="53" t="s">
        <v>88</v>
      </c>
      <c r="D118" s="53" t="s">
        <v>64</v>
      </c>
      <c r="E118" s="54" t="s">
        <v>299</v>
      </c>
      <c r="F118" s="55" t="s">
        <v>300</v>
      </c>
      <c r="G118" s="55"/>
      <c r="H118" s="58">
        <v>97</v>
      </c>
      <c r="I118" s="55">
        <v>1</v>
      </c>
      <c r="J118" s="57"/>
      <c r="K118" s="58">
        <v>2018</v>
      </c>
    </row>
    <row r="119" spans="1:11" x14ac:dyDescent="0.2">
      <c r="A119" s="52">
        <v>112</v>
      </c>
      <c r="B119" s="52">
        <v>98</v>
      </c>
      <c r="C119" s="53" t="s">
        <v>55</v>
      </c>
      <c r="D119" s="53" t="s">
        <v>55</v>
      </c>
      <c r="E119" s="54" t="s">
        <v>301</v>
      </c>
      <c r="F119" s="61" t="s">
        <v>302</v>
      </c>
      <c r="G119" s="61"/>
      <c r="H119" s="56">
        <v>98</v>
      </c>
      <c r="I119" s="61"/>
      <c r="J119" s="57"/>
      <c r="K119" s="58">
        <v>2018</v>
      </c>
    </row>
    <row r="120" spans="1:11" x14ac:dyDescent="0.2">
      <c r="A120" s="52">
        <v>113</v>
      </c>
      <c r="B120" s="52">
        <v>99</v>
      </c>
      <c r="C120" s="53" t="s">
        <v>64</v>
      </c>
      <c r="D120" s="53" t="s">
        <v>55</v>
      </c>
      <c r="E120" s="54" t="s">
        <v>303</v>
      </c>
      <c r="F120" s="54" t="s">
        <v>304</v>
      </c>
      <c r="G120" s="54"/>
      <c r="H120" s="81"/>
      <c r="I120" s="54"/>
      <c r="J120" s="57"/>
      <c r="K120" s="58">
        <v>2018</v>
      </c>
    </row>
    <row r="121" spans="1:11" x14ac:dyDescent="0.2">
      <c r="A121" s="52">
        <v>114</v>
      </c>
      <c r="B121" s="52">
        <v>100</v>
      </c>
      <c r="C121" s="53" t="s">
        <v>55</v>
      </c>
      <c r="D121" s="53" t="s">
        <v>55</v>
      </c>
      <c r="E121" s="54" t="s">
        <v>305</v>
      </c>
      <c r="F121" s="55" t="s">
        <v>306</v>
      </c>
      <c r="G121" s="55"/>
      <c r="H121" s="56">
        <v>100</v>
      </c>
      <c r="I121" s="55"/>
      <c r="J121" s="57"/>
      <c r="K121" s="58">
        <v>2018</v>
      </c>
    </row>
    <row r="122" spans="1:11" x14ac:dyDescent="0.2">
      <c r="A122" s="52">
        <v>115</v>
      </c>
      <c r="B122" s="52">
        <v>101</v>
      </c>
      <c r="C122" s="53" t="s">
        <v>55</v>
      </c>
      <c r="D122" s="53" t="s">
        <v>55</v>
      </c>
      <c r="E122" s="54" t="s">
        <v>307</v>
      </c>
      <c r="F122" s="55" t="s">
        <v>308</v>
      </c>
      <c r="G122" s="55"/>
      <c r="H122" s="56">
        <v>101</v>
      </c>
      <c r="I122" s="55"/>
      <c r="J122" s="57"/>
      <c r="K122" s="58">
        <v>2018</v>
      </c>
    </row>
    <row r="123" spans="1:11" x14ac:dyDescent="0.2">
      <c r="A123" s="52">
        <v>116</v>
      </c>
      <c r="B123" s="52">
        <v>102</v>
      </c>
      <c r="C123" s="53" t="s">
        <v>55</v>
      </c>
      <c r="D123" s="53" t="s">
        <v>55</v>
      </c>
      <c r="E123" s="54" t="s">
        <v>309</v>
      </c>
      <c r="F123" s="55" t="s">
        <v>310</v>
      </c>
      <c r="G123" s="55"/>
      <c r="H123" s="56">
        <v>102</v>
      </c>
      <c r="I123" s="55"/>
      <c r="J123" s="57"/>
      <c r="K123" s="58">
        <v>2018</v>
      </c>
    </row>
    <row r="124" spans="1:11" x14ac:dyDescent="0.2">
      <c r="A124" s="52">
        <v>117</v>
      </c>
      <c r="B124" s="52">
        <v>103</v>
      </c>
      <c r="C124" s="53" t="s">
        <v>64</v>
      </c>
      <c r="D124" s="53" t="s">
        <v>55</v>
      </c>
      <c r="E124" s="54" t="s">
        <v>311</v>
      </c>
      <c r="F124" s="55" t="s">
        <v>312</v>
      </c>
      <c r="G124" s="55"/>
      <c r="H124" s="58"/>
      <c r="I124" s="55"/>
      <c r="J124" s="57"/>
      <c r="K124" s="58">
        <v>2018</v>
      </c>
    </row>
    <row r="125" spans="1:11" x14ac:dyDescent="0.2">
      <c r="A125" s="52">
        <v>118</v>
      </c>
      <c r="B125" s="52">
        <v>104</v>
      </c>
      <c r="C125" s="53" t="s">
        <v>55</v>
      </c>
      <c r="D125" s="53" t="s">
        <v>55</v>
      </c>
      <c r="E125" s="54" t="s">
        <v>313</v>
      </c>
      <c r="F125" s="55" t="s">
        <v>314</v>
      </c>
      <c r="G125" s="55"/>
      <c r="H125" s="56">
        <v>104</v>
      </c>
      <c r="I125" s="55"/>
      <c r="J125" s="57"/>
      <c r="K125" s="58">
        <v>2018</v>
      </c>
    </row>
    <row r="126" spans="1:11" ht="18.75" x14ac:dyDescent="0.2">
      <c r="A126" s="52">
        <v>119</v>
      </c>
      <c r="B126" s="52">
        <v>105</v>
      </c>
      <c r="C126" s="53" t="s">
        <v>64</v>
      </c>
      <c r="D126" s="53" t="s">
        <v>55</v>
      </c>
      <c r="E126" s="54" t="s">
        <v>315</v>
      </c>
      <c r="F126" s="61" t="s">
        <v>1848</v>
      </c>
      <c r="G126" s="61"/>
      <c r="H126" s="56"/>
      <c r="I126" s="61"/>
      <c r="J126" s="57"/>
      <c r="K126" s="58">
        <v>2018</v>
      </c>
    </row>
    <row r="127" spans="1:11" x14ac:dyDescent="0.2">
      <c r="A127" s="52">
        <v>120</v>
      </c>
      <c r="B127" s="52">
        <v>106</v>
      </c>
      <c r="C127" s="53" t="s">
        <v>64</v>
      </c>
      <c r="D127" s="53" t="s">
        <v>55</v>
      </c>
      <c r="E127" s="54" t="s">
        <v>316</v>
      </c>
      <c r="F127" s="55" t="s">
        <v>1849</v>
      </c>
      <c r="G127" s="55"/>
      <c r="H127" s="58"/>
      <c r="I127" s="55"/>
      <c r="J127" s="57"/>
      <c r="K127" s="58">
        <v>2018</v>
      </c>
    </row>
    <row r="128" spans="1:11" x14ac:dyDescent="0.2">
      <c r="A128" s="52">
        <v>121</v>
      </c>
      <c r="B128" s="52">
        <v>108</v>
      </c>
      <c r="C128" s="53" t="s">
        <v>55</v>
      </c>
      <c r="D128" s="53" t="s">
        <v>55</v>
      </c>
      <c r="E128" s="54" t="s">
        <v>317</v>
      </c>
      <c r="F128" s="55" t="s">
        <v>318</v>
      </c>
      <c r="G128" s="55"/>
      <c r="H128" s="56">
        <v>108</v>
      </c>
      <c r="I128" s="55"/>
      <c r="J128" s="57"/>
      <c r="K128" s="58">
        <v>2018</v>
      </c>
    </row>
    <row r="129" spans="1:11" x14ac:dyDescent="0.2">
      <c r="A129" s="52">
        <v>122</v>
      </c>
      <c r="B129" s="52">
        <v>114</v>
      </c>
      <c r="C129" s="53" t="s">
        <v>64</v>
      </c>
      <c r="D129" s="53" t="s">
        <v>55</v>
      </c>
      <c r="E129" s="54" t="s">
        <v>319</v>
      </c>
      <c r="F129" s="55" t="s">
        <v>320</v>
      </c>
      <c r="G129" s="55"/>
      <c r="H129" s="58"/>
      <c r="I129" s="55"/>
      <c r="J129" s="57"/>
      <c r="K129" s="58">
        <v>2018</v>
      </c>
    </row>
    <row r="130" spans="1:11" x14ac:dyDescent="0.2">
      <c r="A130" s="52">
        <v>123</v>
      </c>
      <c r="B130" s="61" t="s">
        <v>321</v>
      </c>
      <c r="C130" s="53" t="s">
        <v>55</v>
      </c>
      <c r="D130" s="53" t="s">
        <v>55</v>
      </c>
      <c r="E130" s="61" t="s">
        <v>322</v>
      </c>
      <c r="F130" s="53" t="s">
        <v>323</v>
      </c>
      <c r="G130" s="61"/>
      <c r="H130" s="56" t="s">
        <v>321</v>
      </c>
      <c r="I130" s="61"/>
      <c r="J130" s="57"/>
      <c r="K130" s="58">
        <v>2026</v>
      </c>
    </row>
    <row r="131" spans="1:11" x14ac:dyDescent="0.2">
      <c r="A131" s="52">
        <v>124</v>
      </c>
      <c r="B131" s="52">
        <v>117</v>
      </c>
      <c r="C131" s="53" t="s">
        <v>55</v>
      </c>
      <c r="D131" s="53" t="s">
        <v>55</v>
      </c>
      <c r="E131" s="54" t="s">
        <v>324</v>
      </c>
      <c r="F131" s="61" t="s">
        <v>325</v>
      </c>
      <c r="G131" s="61"/>
      <c r="H131" s="56">
        <v>117</v>
      </c>
      <c r="I131" s="61"/>
      <c r="J131" s="57"/>
      <c r="K131" s="58">
        <v>2018</v>
      </c>
    </row>
    <row r="132" spans="1:11" x14ac:dyDescent="0.2">
      <c r="A132" s="52">
        <v>125</v>
      </c>
      <c r="B132" s="52">
        <v>230</v>
      </c>
      <c r="C132" s="53" t="s">
        <v>55</v>
      </c>
      <c r="D132" s="53" t="s">
        <v>55</v>
      </c>
      <c r="E132" s="54" t="s">
        <v>326</v>
      </c>
      <c r="F132" s="53" t="s">
        <v>327</v>
      </c>
      <c r="G132" s="55"/>
      <c r="H132" s="56">
        <v>230</v>
      </c>
      <c r="I132" s="55"/>
      <c r="J132" s="57"/>
      <c r="K132" s="58">
        <v>2018</v>
      </c>
    </row>
    <row r="133" spans="1:11" x14ac:dyDescent="0.2">
      <c r="A133" s="52">
        <v>126</v>
      </c>
      <c r="B133" s="52">
        <v>63</v>
      </c>
      <c r="C133" s="53" t="s">
        <v>55</v>
      </c>
      <c r="D133" s="53" t="s">
        <v>55</v>
      </c>
      <c r="E133" s="54" t="s">
        <v>328</v>
      </c>
      <c r="F133" s="55" t="s">
        <v>1850</v>
      </c>
      <c r="G133" s="55"/>
      <c r="H133" s="56">
        <v>63</v>
      </c>
      <c r="I133" s="55"/>
      <c r="J133" s="57"/>
      <c r="K133" s="58">
        <v>2018</v>
      </c>
    </row>
    <row r="134" spans="1:11" x14ac:dyDescent="0.2">
      <c r="A134" s="52">
        <v>127</v>
      </c>
      <c r="B134" s="52">
        <v>118</v>
      </c>
      <c r="C134" s="53" t="s">
        <v>55</v>
      </c>
      <c r="D134" s="53" t="s">
        <v>55</v>
      </c>
      <c r="E134" s="54" t="s">
        <v>329</v>
      </c>
      <c r="F134" s="55" t="s">
        <v>330</v>
      </c>
      <c r="G134" s="55"/>
      <c r="H134" s="56">
        <v>118</v>
      </c>
      <c r="I134" s="55"/>
      <c r="J134" s="57"/>
      <c r="K134" s="58">
        <v>2018</v>
      </c>
    </row>
    <row r="135" spans="1:11" x14ac:dyDescent="0.2">
      <c r="A135" s="52">
        <v>128</v>
      </c>
      <c r="B135" s="52">
        <v>325</v>
      </c>
      <c r="C135" s="53" t="s">
        <v>55</v>
      </c>
      <c r="D135" s="53" t="s">
        <v>55</v>
      </c>
      <c r="E135" s="54" t="s">
        <v>331</v>
      </c>
      <c r="F135" s="53" t="s">
        <v>332</v>
      </c>
      <c r="G135" s="55"/>
      <c r="H135" s="56">
        <v>325</v>
      </c>
      <c r="I135" s="55"/>
      <c r="J135" s="57"/>
      <c r="K135" s="58">
        <v>2018</v>
      </c>
    </row>
    <row r="136" spans="1:11" x14ac:dyDescent="0.2">
      <c r="A136" s="52">
        <v>129</v>
      </c>
      <c r="B136" s="52">
        <v>64</v>
      </c>
      <c r="C136" s="53" t="s">
        <v>55</v>
      </c>
      <c r="D136" s="53" t="s">
        <v>55</v>
      </c>
      <c r="E136" s="54" t="s">
        <v>333</v>
      </c>
      <c r="F136" s="55" t="s">
        <v>1851</v>
      </c>
      <c r="G136" s="55"/>
      <c r="H136" s="56">
        <v>64</v>
      </c>
      <c r="I136" s="55"/>
      <c r="J136" s="57"/>
      <c r="K136" s="58">
        <v>2018</v>
      </c>
    </row>
    <row r="137" spans="1:11" x14ac:dyDescent="0.2">
      <c r="A137" s="52">
        <v>130</v>
      </c>
      <c r="B137" s="52">
        <v>120</v>
      </c>
      <c r="C137" s="53" t="s">
        <v>64</v>
      </c>
      <c r="D137" s="53" t="s">
        <v>55</v>
      </c>
      <c r="E137" s="54" t="s">
        <v>334</v>
      </c>
      <c r="F137" s="61" t="s">
        <v>335</v>
      </c>
      <c r="G137" s="61"/>
      <c r="H137" s="56"/>
      <c r="I137" s="61"/>
      <c r="J137" s="57"/>
      <c r="K137" s="58">
        <v>2018</v>
      </c>
    </row>
    <row r="138" spans="1:11" x14ac:dyDescent="0.2">
      <c r="A138" s="52">
        <v>131</v>
      </c>
      <c r="B138" s="52">
        <v>119</v>
      </c>
      <c r="C138" s="53" t="s">
        <v>64</v>
      </c>
      <c r="D138" s="53" t="s">
        <v>55</v>
      </c>
      <c r="E138" s="54" t="s">
        <v>336</v>
      </c>
      <c r="F138" s="55" t="s">
        <v>337</v>
      </c>
      <c r="G138" s="55"/>
      <c r="H138" s="58"/>
      <c r="I138" s="55"/>
      <c r="J138" s="57"/>
      <c r="K138" s="58">
        <v>2018</v>
      </c>
    </row>
    <row r="139" spans="1:11" x14ac:dyDescent="0.2">
      <c r="A139" s="52">
        <v>132</v>
      </c>
      <c r="B139" s="61" t="s">
        <v>338</v>
      </c>
      <c r="C139" s="53" t="s">
        <v>55</v>
      </c>
      <c r="D139" s="53" t="s">
        <v>55</v>
      </c>
      <c r="E139" s="61" t="s">
        <v>339</v>
      </c>
      <c r="F139" s="53" t="s">
        <v>340</v>
      </c>
      <c r="G139" s="61"/>
      <c r="H139" s="56" t="s">
        <v>338</v>
      </c>
      <c r="I139" s="61"/>
      <c r="J139" s="57"/>
      <c r="K139" s="58">
        <v>2026</v>
      </c>
    </row>
    <row r="140" spans="1:11" x14ac:dyDescent="0.2">
      <c r="A140" s="52">
        <v>133</v>
      </c>
      <c r="B140" s="52">
        <v>122</v>
      </c>
      <c r="C140" s="53" t="s">
        <v>64</v>
      </c>
      <c r="D140" s="53" t="s">
        <v>55</v>
      </c>
      <c r="E140" s="54" t="s">
        <v>341</v>
      </c>
      <c r="F140" s="55" t="s">
        <v>342</v>
      </c>
      <c r="G140" s="55"/>
      <c r="H140" s="58"/>
      <c r="I140" s="55"/>
      <c r="J140" s="57"/>
      <c r="K140" s="58">
        <v>2018</v>
      </c>
    </row>
    <row r="141" spans="1:11" x14ac:dyDescent="0.2">
      <c r="A141" s="52">
        <v>134</v>
      </c>
      <c r="B141" s="52">
        <v>129</v>
      </c>
      <c r="C141" s="53" t="s">
        <v>55</v>
      </c>
      <c r="D141" s="53" t="s">
        <v>55</v>
      </c>
      <c r="E141" s="54" t="s">
        <v>343</v>
      </c>
      <c r="F141" s="55" t="s">
        <v>1852</v>
      </c>
      <c r="G141" s="55"/>
      <c r="H141" s="56">
        <v>129</v>
      </c>
      <c r="I141" s="55"/>
      <c r="J141" s="57"/>
      <c r="K141" s="58">
        <v>2018</v>
      </c>
    </row>
    <row r="142" spans="1:11" x14ac:dyDescent="0.2">
      <c r="A142" s="52">
        <v>135</v>
      </c>
      <c r="B142" s="52">
        <v>130</v>
      </c>
      <c r="C142" s="53" t="s">
        <v>55</v>
      </c>
      <c r="D142" s="53" t="s">
        <v>55</v>
      </c>
      <c r="E142" s="54" t="s">
        <v>344</v>
      </c>
      <c r="F142" s="55" t="s">
        <v>345</v>
      </c>
      <c r="G142" s="55"/>
      <c r="H142" s="56">
        <v>130</v>
      </c>
      <c r="I142" s="55"/>
      <c r="J142" s="57"/>
      <c r="K142" s="58">
        <v>2018</v>
      </c>
    </row>
    <row r="143" spans="1:11" x14ac:dyDescent="0.2">
      <c r="A143" s="52">
        <v>136</v>
      </c>
      <c r="B143" s="52">
        <v>131</v>
      </c>
      <c r="C143" s="53" t="s">
        <v>55</v>
      </c>
      <c r="D143" s="53" t="s">
        <v>55</v>
      </c>
      <c r="E143" s="54" t="s">
        <v>346</v>
      </c>
      <c r="F143" s="55" t="s">
        <v>347</v>
      </c>
      <c r="G143" s="55"/>
      <c r="H143" s="56">
        <v>131</v>
      </c>
      <c r="I143" s="55"/>
      <c r="J143" s="57"/>
      <c r="K143" s="58">
        <v>2018</v>
      </c>
    </row>
    <row r="144" spans="1:11" x14ac:dyDescent="0.2">
      <c r="A144" s="52">
        <v>137</v>
      </c>
      <c r="B144" s="52">
        <v>132</v>
      </c>
      <c r="C144" s="53" t="s">
        <v>64</v>
      </c>
      <c r="D144" s="53" t="s">
        <v>55</v>
      </c>
      <c r="E144" s="54" t="s">
        <v>348</v>
      </c>
      <c r="F144" s="61" t="s">
        <v>349</v>
      </c>
      <c r="G144" s="61"/>
      <c r="H144" s="56"/>
      <c r="I144" s="61"/>
      <c r="J144" s="57"/>
      <c r="K144" s="58">
        <v>2018</v>
      </c>
    </row>
    <row r="145" spans="1:11" x14ac:dyDescent="0.2">
      <c r="A145" s="52">
        <v>138</v>
      </c>
      <c r="B145" s="52">
        <v>133</v>
      </c>
      <c r="C145" s="53" t="s">
        <v>55</v>
      </c>
      <c r="D145" s="53" t="s">
        <v>55</v>
      </c>
      <c r="E145" s="54" t="s">
        <v>350</v>
      </c>
      <c r="F145" s="55" t="s">
        <v>1853</v>
      </c>
      <c r="G145" s="55"/>
      <c r="H145" s="56">
        <v>133</v>
      </c>
      <c r="I145" s="55"/>
      <c r="J145" s="57"/>
      <c r="K145" s="58">
        <v>2018</v>
      </c>
    </row>
    <row r="146" spans="1:11" x14ac:dyDescent="0.2">
      <c r="A146" s="52">
        <v>139</v>
      </c>
      <c r="B146" s="52">
        <v>134</v>
      </c>
      <c r="C146" s="53" t="s">
        <v>64</v>
      </c>
      <c r="D146" s="53" t="s">
        <v>55</v>
      </c>
      <c r="E146" s="54" t="s">
        <v>351</v>
      </c>
      <c r="F146" s="61" t="s">
        <v>352</v>
      </c>
      <c r="G146" s="61"/>
      <c r="H146" s="56"/>
      <c r="I146" s="61"/>
      <c r="J146" s="57"/>
      <c r="K146" s="58">
        <v>2018</v>
      </c>
    </row>
    <row r="147" spans="1:11" x14ac:dyDescent="0.2">
      <c r="A147" s="52">
        <v>140</v>
      </c>
      <c r="B147" s="61" t="s">
        <v>353</v>
      </c>
      <c r="C147" s="53" t="s">
        <v>88</v>
      </c>
      <c r="D147" s="53" t="s">
        <v>55</v>
      </c>
      <c r="E147" s="61" t="s">
        <v>354</v>
      </c>
      <c r="F147" s="53" t="s">
        <v>355</v>
      </c>
      <c r="G147" s="61" t="s">
        <v>356</v>
      </c>
      <c r="H147" s="82">
        <v>136</v>
      </c>
      <c r="I147" s="83">
        <v>999</v>
      </c>
      <c r="J147" s="57" t="s">
        <v>357</v>
      </c>
      <c r="K147" s="58">
        <v>2026</v>
      </c>
    </row>
    <row r="148" spans="1:11" x14ac:dyDescent="0.2">
      <c r="A148" s="52">
        <v>141</v>
      </c>
      <c r="B148" s="61" t="s">
        <v>358</v>
      </c>
      <c r="C148" s="53" t="s">
        <v>55</v>
      </c>
      <c r="D148" s="53" t="s">
        <v>55</v>
      </c>
      <c r="E148" s="61" t="s">
        <v>359</v>
      </c>
      <c r="F148" s="53" t="s">
        <v>360</v>
      </c>
      <c r="G148" s="61" t="s">
        <v>356</v>
      </c>
      <c r="H148" s="56" t="s">
        <v>358</v>
      </c>
      <c r="I148" s="61"/>
      <c r="J148" s="57">
        <v>4</v>
      </c>
      <c r="K148" s="58">
        <v>2026</v>
      </c>
    </row>
    <row r="149" spans="1:11" x14ac:dyDescent="0.2">
      <c r="A149" s="52">
        <v>142</v>
      </c>
      <c r="B149" s="61" t="s">
        <v>361</v>
      </c>
      <c r="C149" s="53" t="s">
        <v>55</v>
      </c>
      <c r="D149" s="53" t="s">
        <v>55</v>
      </c>
      <c r="E149" s="61" t="s">
        <v>361</v>
      </c>
      <c r="F149" s="53" t="s">
        <v>362</v>
      </c>
      <c r="G149" s="61" t="s">
        <v>356</v>
      </c>
      <c r="H149" s="56" t="s">
        <v>361</v>
      </c>
      <c r="I149" s="61"/>
      <c r="J149" s="57">
        <v>4</v>
      </c>
      <c r="K149" s="58">
        <v>2026</v>
      </c>
    </row>
    <row r="150" spans="1:11" ht="28.5" x14ac:dyDescent="0.2">
      <c r="A150" s="52">
        <v>143</v>
      </c>
      <c r="B150" s="52">
        <v>140</v>
      </c>
      <c r="C150" s="53" t="s">
        <v>55</v>
      </c>
      <c r="D150" s="53" t="s">
        <v>55</v>
      </c>
      <c r="E150" s="54" t="s">
        <v>363</v>
      </c>
      <c r="F150" s="84" t="s">
        <v>364</v>
      </c>
      <c r="G150" s="61" t="s">
        <v>356</v>
      </c>
      <c r="H150" s="85">
        <v>140</v>
      </c>
      <c r="I150" s="86">
        <f>52/(2+52+16*4)</f>
        <v>0.44067796610169491</v>
      </c>
      <c r="J150" s="57">
        <v>4</v>
      </c>
      <c r="K150" s="58">
        <v>2018</v>
      </c>
    </row>
    <row r="151" spans="1:11" x14ac:dyDescent="0.2">
      <c r="A151" s="52">
        <v>144</v>
      </c>
      <c r="B151" s="61" t="s">
        <v>365</v>
      </c>
      <c r="C151" s="53" t="s">
        <v>88</v>
      </c>
      <c r="D151" s="53" t="s">
        <v>64</v>
      </c>
      <c r="E151" s="54" t="s">
        <v>366</v>
      </c>
      <c r="F151" s="87" t="s">
        <v>367</v>
      </c>
      <c r="G151" s="61" t="s">
        <v>356</v>
      </c>
      <c r="H151" s="85">
        <v>140</v>
      </c>
      <c r="I151" s="88">
        <f>52/(52+16*3)</f>
        <v>0.52</v>
      </c>
      <c r="J151" s="57">
        <v>4</v>
      </c>
      <c r="K151" s="58">
        <v>2018</v>
      </c>
    </row>
    <row r="152" spans="1:11" x14ac:dyDescent="0.2">
      <c r="A152" s="52">
        <v>145</v>
      </c>
      <c r="B152" s="52">
        <v>136</v>
      </c>
      <c r="C152" s="53" t="s">
        <v>55</v>
      </c>
      <c r="D152" s="53" t="s">
        <v>55</v>
      </c>
      <c r="E152" s="54" t="s">
        <v>368</v>
      </c>
      <c r="F152" s="88" t="s">
        <v>369</v>
      </c>
      <c r="G152" s="61" t="s">
        <v>356</v>
      </c>
      <c r="H152" s="56">
        <v>136</v>
      </c>
      <c r="I152" s="88"/>
      <c r="J152" s="57">
        <v>4</v>
      </c>
      <c r="K152" s="58">
        <v>2018</v>
      </c>
    </row>
    <row r="153" spans="1:11" x14ac:dyDescent="0.2">
      <c r="A153" s="52">
        <v>146</v>
      </c>
      <c r="B153" s="61" t="s">
        <v>370</v>
      </c>
      <c r="C153" s="53" t="s">
        <v>88</v>
      </c>
      <c r="D153" s="53" t="s">
        <v>64</v>
      </c>
      <c r="E153" s="54" t="s">
        <v>371</v>
      </c>
      <c r="F153" s="87" t="s">
        <v>372</v>
      </c>
      <c r="G153" s="61" t="s">
        <v>356</v>
      </c>
      <c r="H153" s="85">
        <v>136</v>
      </c>
      <c r="I153" s="86">
        <v>0.20521766599999999</v>
      </c>
      <c r="J153" s="57" t="s">
        <v>373</v>
      </c>
      <c r="K153" s="58">
        <v>2018</v>
      </c>
    </row>
    <row r="154" spans="1:11" x14ac:dyDescent="0.2">
      <c r="A154" s="52">
        <v>147</v>
      </c>
      <c r="B154" s="61" t="s">
        <v>374</v>
      </c>
      <c r="C154" s="53" t="s">
        <v>88</v>
      </c>
      <c r="D154" s="53" t="s">
        <v>64</v>
      </c>
      <c r="E154" s="54" t="s">
        <v>375</v>
      </c>
      <c r="F154" s="87" t="s">
        <v>376</v>
      </c>
      <c r="G154" s="61" t="s">
        <v>356</v>
      </c>
      <c r="H154" s="85">
        <v>136</v>
      </c>
      <c r="I154" s="86">
        <v>0.33315819800000002</v>
      </c>
      <c r="J154" s="57">
        <v>4</v>
      </c>
      <c r="K154" s="58">
        <v>2018</v>
      </c>
    </row>
    <row r="155" spans="1:11" x14ac:dyDescent="0.2">
      <c r="A155" s="52">
        <v>148</v>
      </c>
      <c r="B155" s="61" t="s">
        <v>377</v>
      </c>
      <c r="C155" s="53" t="s">
        <v>88</v>
      </c>
      <c r="D155" s="53" t="s">
        <v>64</v>
      </c>
      <c r="E155" s="54" t="s">
        <v>378</v>
      </c>
      <c r="F155" s="87" t="s">
        <v>379</v>
      </c>
      <c r="G155" s="61" t="s">
        <v>356</v>
      </c>
      <c r="H155" s="85">
        <v>136</v>
      </c>
      <c r="I155" s="86">
        <v>0.32098536766067798</v>
      </c>
      <c r="J155" s="57">
        <v>4</v>
      </c>
      <c r="K155" s="58">
        <v>2018</v>
      </c>
    </row>
    <row r="156" spans="1:11" x14ac:dyDescent="0.2">
      <c r="A156" s="52">
        <v>149</v>
      </c>
      <c r="B156" s="61" t="s">
        <v>380</v>
      </c>
      <c r="C156" s="53" t="s">
        <v>88</v>
      </c>
      <c r="D156" s="53" t="s">
        <v>64</v>
      </c>
      <c r="E156" s="54" t="s">
        <v>381</v>
      </c>
      <c r="F156" s="87" t="s">
        <v>382</v>
      </c>
      <c r="G156" s="61" t="s">
        <v>356</v>
      </c>
      <c r="H156" s="85">
        <v>136</v>
      </c>
      <c r="I156" s="86">
        <v>0.39696148399999998</v>
      </c>
      <c r="J156" s="57">
        <v>4</v>
      </c>
      <c r="K156" s="58">
        <v>2018</v>
      </c>
    </row>
    <row r="157" spans="1:11" x14ac:dyDescent="0.2">
      <c r="A157" s="52">
        <v>150</v>
      </c>
      <c r="B157" s="61" t="s">
        <v>383</v>
      </c>
      <c r="C157" s="53" t="s">
        <v>88</v>
      </c>
      <c r="D157" s="53" t="s">
        <v>64</v>
      </c>
      <c r="E157" s="54" t="s">
        <v>384</v>
      </c>
      <c r="F157" s="87" t="s">
        <v>385</v>
      </c>
      <c r="G157" s="61" t="s">
        <v>356</v>
      </c>
      <c r="H157" s="85">
        <v>136</v>
      </c>
      <c r="I157" s="86">
        <v>0.25536554500000003</v>
      </c>
      <c r="J157" s="57" t="s">
        <v>386</v>
      </c>
      <c r="K157" s="58">
        <v>2018</v>
      </c>
    </row>
    <row r="158" spans="1:11" x14ac:dyDescent="0.2">
      <c r="A158" s="52">
        <v>151</v>
      </c>
      <c r="B158" s="61" t="s">
        <v>387</v>
      </c>
      <c r="C158" s="53" t="s">
        <v>88</v>
      </c>
      <c r="D158" s="53" t="s">
        <v>64</v>
      </c>
      <c r="E158" s="54" t="s">
        <v>388</v>
      </c>
      <c r="F158" s="87" t="s">
        <v>389</v>
      </c>
      <c r="G158" s="61" t="s">
        <v>356</v>
      </c>
      <c r="H158" s="85">
        <v>136</v>
      </c>
      <c r="I158" s="86">
        <v>0.33039870100000002</v>
      </c>
      <c r="J158" s="57" t="s">
        <v>386</v>
      </c>
      <c r="K158" s="58">
        <v>2018</v>
      </c>
    </row>
    <row r="159" spans="1:11" x14ac:dyDescent="0.2">
      <c r="A159" s="52">
        <v>152</v>
      </c>
      <c r="B159" s="61" t="s">
        <v>390</v>
      </c>
      <c r="C159" s="53" t="s">
        <v>88</v>
      </c>
      <c r="D159" s="53" t="s">
        <v>64</v>
      </c>
      <c r="E159" s="54" t="s">
        <v>391</v>
      </c>
      <c r="F159" s="87" t="s">
        <v>392</v>
      </c>
      <c r="G159" s="61" t="s">
        <v>356</v>
      </c>
      <c r="H159" s="85">
        <v>136</v>
      </c>
      <c r="I159" s="86">
        <v>8.9811174999999993E-2</v>
      </c>
      <c r="J159" s="57" t="s">
        <v>386</v>
      </c>
      <c r="K159" s="58">
        <v>2018</v>
      </c>
    </row>
    <row r="160" spans="1:11" x14ac:dyDescent="0.2">
      <c r="A160" s="52">
        <v>153</v>
      </c>
      <c r="B160" s="52">
        <v>145</v>
      </c>
      <c r="C160" s="53" t="s">
        <v>64</v>
      </c>
      <c r="D160" s="53" t="s">
        <v>55</v>
      </c>
      <c r="E160" s="54" t="s">
        <v>393</v>
      </c>
      <c r="F160" s="61" t="s">
        <v>394</v>
      </c>
      <c r="G160" s="61"/>
      <c r="H160" s="56"/>
      <c r="I160" s="61"/>
      <c r="J160" s="57"/>
      <c r="K160" s="58">
        <v>2018</v>
      </c>
    </row>
    <row r="161" spans="1:11" x14ac:dyDescent="0.2">
      <c r="A161" s="52">
        <v>154</v>
      </c>
      <c r="B161" s="52">
        <v>146</v>
      </c>
      <c r="C161" s="53" t="s">
        <v>55</v>
      </c>
      <c r="D161" s="53" t="s">
        <v>55</v>
      </c>
      <c r="E161" s="54" t="s">
        <v>395</v>
      </c>
      <c r="F161" s="55" t="s">
        <v>396</v>
      </c>
      <c r="G161" s="55" t="s">
        <v>397</v>
      </c>
      <c r="H161" s="56">
        <v>146</v>
      </c>
      <c r="I161" s="55"/>
      <c r="J161" s="57">
        <v>4</v>
      </c>
      <c r="K161" s="58">
        <v>2018</v>
      </c>
    </row>
    <row r="162" spans="1:11" x14ac:dyDescent="0.2">
      <c r="A162" s="52">
        <v>155</v>
      </c>
      <c r="B162" s="61" t="s">
        <v>398</v>
      </c>
      <c r="C162" s="53" t="s">
        <v>88</v>
      </c>
      <c r="D162" s="53" t="s">
        <v>64</v>
      </c>
      <c r="E162" s="54" t="s">
        <v>399</v>
      </c>
      <c r="F162" s="62" t="s">
        <v>400</v>
      </c>
      <c r="G162" s="55" t="s">
        <v>397</v>
      </c>
      <c r="H162" s="58">
        <v>146</v>
      </c>
      <c r="I162" s="63">
        <v>0.4955</v>
      </c>
      <c r="J162" s="57">
        <v>4</v>
      </c>
      <c r="K162" s="58">
        <v>2018</v>
      </c>
    </row>
    <row r="163" spans="1:11" x14ac:dyDescent="0.2">
      <c r="A163" s="52">
        <v>156</v>
      </c>
      <c r="B163" s="61" t="s">
        <v>401</v>
      </c>
      <c r="C163" s="53" t="s">
        <v>88</v>
      </c>
      <c r="D163" s="53" t="s">
        <v>64</v>
      </c>
      <c r="E163" s="54" t="s">
        <v>402</v>
      </c>
      <c r="F163" s="62" t="s">
        <v>403</v>
      </c>
      <c r="G163" s="55" t="s">
        <v>397</v>
      </c>
      <c r="H163" s="58">
        <v>146</v>
      </c>
      <c r="I163" s="63">
        <v>0.3448</v>
      </c>
      <c r="J163" s="57">
        <v>4</v>
      </c>
      <c r="K163" s="58">
        <v>2018</v>
      </c>
    </row>
    <row r="164" spans="1:11" x14ac:dyDescent="0.2">
      <c r="A164" s="52">
        <v>157</v>
      </c>
      <c r="B164" s="61" t="s">
        <v>404</v>
      </c>
      <c r="C164" s="53" t="s">
        <v>88</v>
      </c>
      <c r="D164" s="53" t="s">
        <v>64</v>
      </c>
      <c r="E164" s="54" t="s">
        <v>405</v>
      </c>
      <c r="F164" s="62" t="s">
        <v>406</v>
      </c>
      <c r="G164" s="55" t="s">
        <v>397</v>
      </c>
      <c r="H164" s="58">
        <v>146</v>
      </c>
      <c r="I164" s="63">
        <v>0.6341</v>
      </c>
      <c r="J164" s="57">
        <v>4</v>
      </c>
      <c r="K164" s="58">
        <v>2018</v>
      </c>
    </row>
    <row r="165" spans="1:11" x14ac:dyDescent="0.2">
      <c r="A165" s="52">
        <v>158</v>
      </c>
      <c r="B165" s="61" t="s">
        <v>407</v>
      </c>
      <c r="C165" s="53" t="s">
        <v>88</v>
      </c>
      <c r="D165" s="53" t="s">
        <v>64</v>
      </c>
      <c r="E165" s="54" t="s">
        <v>408</v>
      </c>
      <c r="F165" s="62" t="s">
        <v>409</v>
      </c>
      <c r="G165" s="55" t="s">
        <v>397</v>
      </c>
      <c r="H165" s="58">
        <v>146</v>
      </c>
      <c r="I165" s="63">
        <v>0.3957</v>
      </c>
      <c r="J165" s="57">
        <v>4</v>
      </c>
      <c r="K165" s="58">
        <v>2018</v>
      </c>
    </row>
    <row r="166" spans="1:11" x14ac:dyDescent="0.2">
      <c r="A166" s="52">
        <v>159</v>
      </c>
      <c r="B166" s="61" t="s">
        <v>410</v>
      </c>
      <c r="C166" s="53" t="s">
        <v>88</v>
      </c>
      <c r="D166" s="53" t="s">
        <v>64</v>
      </c>
      <c r="E166" s="54" t="s">
        <v>411</v>
      </c>
      <c r="F166" s="62" t="s">
        <v>412</v>
      </c>
      <c r="G166" s="55" t="s">
        <v>397</v>
      </c>
      <c r="H166" s="58">
        <v>146</v>
      </c>
      <c r="I166" s="63">
        <v>0.78649999999999998</v>
      </c>
      <c r="J166" s="57">
        <v>4</v>
      </c>
      <c r="K166" s="58">
        <v>2018</v>
      </c>
    </row>
    <row r="167" spans="1:11" x14ac:dyDescent="0.2">
      <c r="A167" s="52">
        <v>160</v>
      </c>
      <c r="B167" s="61" t="s">
        <v>413</v>
      </c>
      <c r="C167" s="53" t="s">
        <v>88</v>
      </c>
      <c r="D167" s="53" t="s">
        <v>64</v>
      </c>
      <c r="E167" s="54" t="s">
        <v>414</v>
      </c>
      <c r="F167" s="62" t="s">
        <v>415</v>
      </c>
      <c r="G167" s="55" t="s">
        <v>397</v>
      </c>
      <c r="H167" s="58">
        <v>146</v>
      </c>
      <c r="I167" s="63">
        <v>0.73419999999999996</v>
      </c>
      <c r="J167" s="57">
        <v>4</v>
      </c>
      <c r="K167" s="58">
        <v>2018</v>
      </c>
    </row>
    <row r="168" spans="1:11" x14ac:dyDescent="0.2">
      <c r="A168" s="52">
        <v>161</v>
      </c>
      <c r="B168" s="61" t="s">
        <v>416</v>
      </c>
      <c r="C168" s="53" t="s">
        <v>88</v>
      </c>
      <c r="D168" s="53" t="s">
        <v>64</v>
      </c>
      <c r="E168" s="54" t="s">
        <v>417</v>
      </c>
      <c r="F168" s="62" t="s">
        <v>418</v>
      </c>
      <c r="G168" s="55" t="s">
        <v>397</v>
      </c>
      <c r="H168" s="58">
        <v>146</v>
      </c>
      <c r="I168" s="63">
        <v>0.64810000000000001</v>
      </c>
      <c r="J168" s="57">
        <v>4</v>
      </c>
      <c r="K168" s="58">
        <v>2018</v>
      </c>
    </row>
    <row r="169" spans="1:11" x14ac:dyDescent="0.2">
      <c r="A169" s="52">
        <v>162</v>
      </c>
      <c r="B169" s="61" t="s">
        <v>419</v>
      </c>
      <c r="C169" s="53" t="s">
        <v>55</v>
      </c>
      <c r="D169" s="53" t="s">
        <v>55</v>
      </c>
      <c r="E169" s="54" t="s">
        <v>419</v>
      </c>
      <c r="F169" s="55" t="s">
        <v>420</v>
      </c>
      <c r="G169" s="55" t="s">
        <v>397</v>
      </c>
      <c r="H169" s="56" t="s">
        <v>419</v>
      </c>
      <c r="I169" s="55"/>
      <c r="J169" s="57" t="s">
        <v>421</v>
      </c>
      <c r="K169" s="58">
        <v>2026</v>
      </c>
    </row>
    <row r="170" spans="1:11" x14ac:dyDescent="0.2">
      <c r="A170" s="52">
        <v>163</v>
      </c>
      <c r="B170" s="61" t="s">
        <v>422</v>
      </c>
      <c r="C170" s="53" t="s">
        <v>88</v>
      </c>
      <c r="D170" s="53" t="s">
        <v>64</v>
      </c>
      <c r="E170" s="54" t="s">
        <v>423</v>
      </c>
      <c r="F170" s="62" t="s">
        <v>424</v>
      </c>
      <c r="G170" s="55" t="s">
        <v>397</v>
      </c>
      <c r="H170" s="58" t="s">
        <v>419</v>
      </c>
      <c r="I170" s="63">
        <v>0.33310000000000001</v>
      </c>
      <c r="J170" s="57" t="s">
        <v>421</v>
      </c>
      <c r="K170" s="58">
        <v>2018</v>
      </c>
    </row>
    <row r="171" spans="1:11" x14ac:dyDescent="0.2">
      <c r="A171" s="52">
        <v>164</v>
      </c>
      <c r="B171" s="61" t="s">
        <v>425</v>
      </c>
      <c r="C171" s="53" t="s">
        <v>88</v>
      </c>
      <c r="D171" s="53" t="s">
        <v>64</v>
      </c>
      <c r="E171" s="54" t="s">
        <v>426</v>
      </c>
      <c r="F171" s="62" t="s">
        <v>427</v>
      </c>
      <c r="G171" s="55" t="s">
        <v>397</v>
      </c>
      <c r="H171" s="58" t="s">
        <v>419</v>
      </c>
      <c r="I171" s="63">
        <v>0.45390000000000003</v>
      </c>
      <c r="J171" s="57" t="s">
        <v>421</v>
      </c>
      <c r="K171" s="58">
        <v>2018</v>
      </c>
    </row>
    <row r="172" spans="1:11" x14ac:dyDescent="0.2">
      <c r="A172" s="52">
        <v>165</v>
      </c>
      <c r="B172" s="61" t="s">
        <v>428</v>
      </c>
      <c r="C172" s="53" t="s">
        <v>88</v>
      </c>
      <c r="D172" s="53" t="s">
        <v>64</v>
      </c>
      <c r="E172" s="54" t="s">
        <v>429</v>
      </c>
      <c r="F172" s="62" t="s">
        <v>430</v>
      </c>
      <c r="G172" s="55" t="s">
        <v>397</v>
      </c>
      <c r="H172" s="58" t="s">
        <v>419</v>
      </c>
      <c r="I172" s="63">
        <v>0.34279999999999999</v>
      </c>
      <c r="J172" s="57" t="s">
        <v>421</v>
      </c>
      <c r="K172" s="58">
        <v>2018</v>
      </c>
    </row>
    <row r="173" spans="1:11" x14ac:dyDescent="0.2">
      <c r="A173" s="52">
        <v>166</v>
      </c>
      <c r="B173" s="61" t="s">
        <v>431</v>
      </c>
      <c r="C173" s="53" t="s">
        <v>88</v>
      </c>
      <c r="D173" s="53" t="s">
        <v>64</v>
      </c>
      <c r="E173" s="54" t="s">
        <v>432</v>
      </c>
      <c r="F173" s="62" t="s">
        <v>433</v>
      </c>
      <c r="G173" s="55" t="s">
        <v>397</v>
      </c>
      <c r="H173" s="58" t="s">
        <v>419</v>
      </c>
      <c r="I173" s="63">
        <v>0.3221</v>
      </c>
      <c r="J173" s="57" t="s">
        <v>421</v>
      </c>
      <c r="K173" s="58">
        <v>2018</v>
      </c>
    </row>
    <row r="174" spans="1:11" x14ac:dyDescent="0.2">
      <c r="A174" s="52">
        <v>167</v>
      </c>
      <c r="B174" s="61" t="s">
        <v>434</v>
      </c>
      <c r="C174" s="53" t="s">
        <v>88</v>
      </c>
      <c r="D174" s="53" t="s">
        <v>64</v>
      </c>
      <c r="E174" s="54" t="s">
        <v>435</v>
      </c>
      <c r="F174" s="62" t="s">
        <v>436</v>
      </c>
      <c r="G174" s="55" t="s">
        <v>397</v>
      </c>
      <c r="H174" s="58" t="s">
        <v>419</v>
      </c>
      <c r="I174" s="63">
        <v>0.17080000000000001</v>
      </c>
      <c r="J174" s="57" t="s">
        <v>421</v>
      </c>
      <c r="K174" s="58">
        <v>2018</v>
      </c>
    </row>
    <row r="175" spans="1:11" x14ac:dyDescent="0.2">
      <c r="A175" s="52">
        <v>168</v>
      </c>
      <c r="B175" s="61" t="s">
        <v>437</v>
      </c>
      <c r="C175" s="53" t="s">
        <v>88</v>
      </c>
      <c r="D175" s="53" t="s">
        <v>64</v>
      </c>
      <c r="E175" s="54" t="s">
        <v>438</v>
      </c>
      <c r="F175" s="62" t="s">
        <v>439</v>
      </c>
      <c r="G175" s="55" t="s">
        <v>397</v>
      </c>
      <c r="H175" s="58" t="s">
        <v>419</v>
      </c>
      <c r="I175" s="63">
        <v>0.38040000000000002</v>
      </c>
      <c r="J175" s="57" t="s">
        <v>421</v>
      </c>
      <c r="K175" s="58">
        <v>2018</v>
      </c>
    </row>
    <row r="176" spans="1:11" x14ac:dyDescent="0.2">
      <c r="A176" s="52">
        <v>169</v>
      </c>
      <c r="B176" s="61" t="s">
        <v>440</v>
      </c>
      <c r="C176" s="53" t="s">
        <v>88</v>
      </c>
      <c r="D176" s="53" t="s">
        <v>64</v>
      </c>
      <c r="E176" s="54" t="s">
        <v>441</v>
      </c>
      <c r="F176" s="62" t="s">
        <v>442</v>
      </c>
      <c r="G176" s="55" t="s">
        <v>397</v>
      </c>
      <c r="H176" s="58" t="s">
        <v>419</v>
      </c>
      <c r="I176" s="63">
        <v>0.38040000000000002</v>
      </c>
      <c r="J176" s="57" t="s">
        <v>421</v>
      </c>
      <c r="K176" s="58">
        <v>2018</v>
      </c>
    </row>
    <row r="177" spans="1:11" x14ac:dyDescent="0.2">
      <c r="A177" s="52">
        <v>170</v>
      </c>
      <c r="B177" s="52">
        <v>148</v>
      </c>
      <c r="C177" s="53" t="s">
        <v>55</v>
      </c>
      <c r="D177" s="53" t="s">
        <v>55</v>
      </c>
      <c r="E177" s="54">
        <v>148</v>
      </c>
      <c r="F177" s="55" t="s">
        <v>443</v>
      </c>
      <c r="G177" s="55"/>
      <c r="H177" s="56">
        <v>148</v>
      </c>
      <c r="I177" s="55"/>
      <c r="J177" s="57"/>
      <c r="K177" s="58">
        <v>2018</v>
      </c>
    </row>
    <row r="178" spans="1:11" x14ac:dyDescent="0.2">
      <c r="A178" s="52">
        <v>171</v>
      </c>
      <c r="B178" s="52">
        <v>149</v>
      </c>
      <c r="C178" s="53" t="s">
        <v>55</v>
      </c>
      <c r="D178" s="53" t="s">
        <v>55</v>
      </c>
      <c r="E178" s="54" t="s">
        <v>444</v>
      </c>
      <c r="F178" s="55" t="s">
        <v>445</v>
      </c>
      <c r="G178" s="55" t="s">
        <v>446</v>
      </c>
      <c r="H178" s="56">
        <v>149</v>
      </c>
      <c r="I178" s="55"/>
      <c r="J178" s="57">
        <v>4</v>
      </c>
      <c r="K178" s="58">
        <v>2018</v>
      </c>
    </row>
    <row r="179" spans="1:11" x14ac:dyDescent="0.2">
      <c r="A179" s="52">
        <v>172</v>
      </c>
      <c r="B179" s="61" t="s">
        <v>447</v>
      </c>
      <c r="C179" s="53" t="s">
        <v>88</v>
      </c>
      <c r="D179" s="53" t="s">
        <v>64</v>
      </c>
      <c r="E179" s="54" t="s">
        <v>448</v>
      </c>
      <c r="F179" s="70" t="s">
        <v>449</v>
      </c>
      <c r="G179" s="71" t="s">
        <v>446</v>
      </c>
      <c r="H179" s="72">
        <v>149</v>
      </c>
      <c r="I179" s="67">
        <f>63.546/405.9</f>
        <v>0.15655580192165558</v>
      </c>
      <c r="J179" s="57">
        <v>4</v>
      </c>
      <c r="K179" s="58">
        <v>2018</v>
      </c>
    </row>
    <row r="180" spans="1:11" x14ac:dyDescent="0.2">
      <c r="A180" s="52">
        <v>173</v>
      </c>
      <c r="B180" s="52">
        <v>150</v>
      </c>
      <c r="C180" s="53" t="s">
        <v>64</v>
      </c>
      <c r="D180" s="53" t="s">
        <v>55</v>
      </c>
      <c r="E180" s="54">
        <v>150</v>
      </c>
      <c r="F180" s="55" t="s">
        <v>450</v>
      </c>
      <c r="G180" s="55"/>
      <c r="H180" s="58"/>
      <c r="I180" s="55"/>
      <c r="J180" s="57"/>
      <c r="K180" s="58">
        <v>2018</v>
      </c>
    </row>
    <row r="181" spans="1:11" x14ac:dyDescent="0.2">
      <c r="A181" s="52">
        <v>174</v>
      </c>
      <c r="B181" s="61" t="s">
        <v>451</v>
      </c>
      <c r="C181" s="53" t="s">
        <v>64</v>
      </c>
      <c r="D181" s="53" t="s">
        <v>64</v>
      </c>
      <c r="E181" s="54" t="s">
        <v>452</v>
      </c>
      <c r="F181" s="55" t="s">
        <v>453</v>
      </c>
      <c r="G181" s="55"/>
      <c r="H181" s="58"/>
      <c r="I181" s="55"/>
      <c r="J181" s="57"/>
      <c r="K181" s="58">
        <v>2026</v>
      </c>
    </row>
    <row r="182" spans="1:11" x14ac:dyDescent="0.2">
      <c r="A182" s="52">
        <v>175</v>
      </c>
      <c r="B182" s="52">
        <v>151</v>
      </c>
      <c r="C182" s="53" t="s">
        <v>55</v>
      </c>
      <c r="D182" s="53" t="s">
        <v>55</v>
      </c>
      <c r="E182" s="54" t="s">
        <v>454</v>
      </c>
      <c r="F182" s="55" t="s">
        <v>1854</v>
      </c>
      <c r="G182" s="55"/>
      <c r="H182" s="56">
        <v>151</v>
      </c>
      <c r="I182" s="55"/>
      <c r="J182" s="57"/>
      <c r="K182" s="58">
        <v>2018</v>
      </c>
    </row>
    <row r="183" spans="1:11" x14ac:dyDescent="0.2">
      <c r="A183" s="52">
        <v>176</v>
      </c>
      <c r="B183" s="52">
        <v>152</v>
      </c>
      <c r="C183" s="53" t="s">
        <v>55</v>
      </c>
      <c r="D183" s="53" t="s">
        <v>55</v>
      </c>
      <c r="E183" s="54" t="s">
        <v>455</v>
      </c>
      <c r="F183" s="55" t="s">
        <v>1855</v>
      </c>
      <c r="G183" s="55" t="s">
        <v>456</v>
      </c>
      <c r="H183" s="56">
        <v>152</v>
      </c>
      <c r="I183" s="55"/>
      <c r="J183" s="57"/>
      <c r="K183" s="58">
        <v>2018</v>
      </c>
    </row>
    <row r="184" spans="1:11" x14ac:dyDescent="0.2">
      <c r="A184" s="52">
        <v>177</v>
      </c>
      <c r="B184" s="52">
        <v>153</v>
      </c>
      <c r="C184" s="53" t="s">
        <v>88</v>
      </c>
      <c r="D184" s="53" t="s">
        <v>64</v>
      </c>
      <c r="E184" s="54" t="s">
        <v>457</v>
      </c>
      <c r="F184" s="62" t="s">
        <v>1856</v>
      </c>
      <c r="G184" s="55" t="s">
        <v>456</v>
      </c>
      <c r="H184" s="58">
        <v>152</v>
      </c>
      <c r="I184" s="55">
        <v>1</v>
      </c>
      <c r="J184" s="57"/>
      <c r="K184" s="58">
        <v>2018</v>
      </c>
    </row>
    <row r="185" spans="1:11" x14ac:dyDescent="0.2">
      <c r="A185" s="52">
        <v>178</v>
      </c>
      <c r="B185" s="52">
        <v>154</v>
      </c>
      <c r="C185" s="53" t="s">
        <v>88</v>
      </c>
      <c r="D185" s="53" t="s">
        <v>64</v>
      </c>
      <c r="E185" s="54" t="s">
        <v>458</v>
      </c>
      <c r="F185" s="62" t="s">
        <v>1857</v>
      </c>
      <c r="G185" s="55" t="s">
        <v>456</v>
      </c>
      <c r="H185" s="58">
        <v>152</v>
      </c>
      <c r="I185" s="55">
        <v>1</v>
      </c>
      <c r="J185" s="57"/>
      <c r="K185" s="58">
        <v>2018</v>
      </c>
    </row>
    <row r="186" spans="1:11" x14ac:dyDescent="0.2">
      <c r="A186" s="52">
        <v>179</v>
      </c>
      <c r="B186" s="52">
        <v>155</v>
      </c>
      <c r="C186" s="53" t="s">
        <v>88</v>
      </c>
      <c r="D186" s="53" t="s">
        <v>64</v>
      </c>
      <c r="E186" s="54" t="s">
        <v>459</v>
      </c>
      <c r="F186" s="62" t="s">
        <v>1858</v>
      </c>
      <c r="G186" s="55" t="s">
        <v>456</v>
      </c>
      <c r="H186" s="58">
        <v>152</v>
      </c>
      <c r="I186" s="55">
        <v>1</v>
      </c>
      <c r="J186" s="57"/>
      <c r="K186" s="58">
        <v>2018</v>
      </c>
    </row>
    <row r="187" spans="1:11" x14ac:dyDescent="0.2">
      <c r="A187" s="52">
        <v>180</v>
      </c>
      <c r="B187" s="52">
        <v>156</v>
      </c>
      <c r="C187" s="53" t="s">
        <v>55</v>
      </c>
      <c r="D187" s="53" t="s">
        <v>55</v>
      </c>
      <c r="E187" s="54" t="s">
        <v>460</v>
      </c>
      <c r="F187" s="55" t="s">
        <v>461</v>
      </c>
      <c r="G187" s="55"/>
      <c r="H187" s="56">
        <v>156</v>
      </c>
      <c r="I187" s="55"/>
      <c r="J187" s="57"/>
      <c r="K187" s="58">
        <v>2018</v>
      </c>
    </row>
    <row r="188" spans="1:11" x14ac:dyDescent="0.2">
      <c r="A188" s="52">
        <v>181</v>
      </c>
      <c r="B188" s="52">
        <v>158</v>
      </c>
      <c r="C188" s="53" t="s">
        <v>64</v>
      </c>
      <c r="D188" s="53" t="s">
        <v>55</v>
      </c>
      <c r="E188" s="54" t="s">
        <v>462</v>
      </c>
      <c r="F188" s="55" t="s">
        <v>463</v>
      </c>
      <c r="G188" s="55"/>
      <c r="H188" s="58"/>
      <c r="I188" s="55"/>
      <c r="J188" s="57"/>
      <c r="K188" s="58">
        <v>2018</v>
      </c>
    </row>
    <row r="189" spans="1:11" x14ac:dyDescent="0.2">
      <c r="A189" s="52">
        <v>182</v>
      </c>
      <c r="B189" s="52">
        <v>159</v>
      </c>
      <c r="C189" s="53" t="s">
        <v>55</v>
      </c>
      <c r="D189" s="53" t="s">
        <v>55</v>
      </c>
      <c r="E189" s="54" t="s">
        <v>464</v>
      </c>
      <c r="F189" s="55" t="s">
        <v>465</v>
      </c>
      <c r="G189" s="55"/>
      <c r="H189" s="56">
        <v>159</v>
      </c>
      <c r="I189" s="55"/>
      <c r="J189" s="57"/>
      <c r="K189" s="58">
        <v>2018</v>
      </c>
    </row>
    <row r="190" spans="1:11" x14ac:dyDescent="0.2">
      <c r="A190" s="52">
        <v>183</v>
      </c>
      <c r="B190" s="52">
        <v>161</v>
      </c>
      <c r="C190" s="53" t="s">
        <v>55</v>
      </c>
      <c r="D190" s="53" t="s">
        <v>55</v>
      </c>
      <c r="E190" s="61" t="s">
        <v>466</v>
      </c>
      <c r="F190" s="89" t="s">
        <v>467</v>
      </c>
      <c r="G190" s="61" t="s">
        <v>468</v>
      </c>
      <c r="H190" s="56">
        <v>161</v>
      </c>
      <c r="I190" s="61"/>
      <c r="J190" s="57">
        <v>2</v>
      </c>
      <c r="K190" s="58">
        <v>2018</v>
      </c>
    </row>
    <row r="191" spans="1:11" x14ac:dyDescent="0.2">
      <c r="A191" s="52">
        <v>184</v>
      </c>
      <c r="B191" s="61" t="s">
        <v>469</v>
      </c>
      <c r="C191" s="53" t="s">
        <v>88</v>
      </c>
      <c r="D191" s="53" t="s">
        <v>64</v>
      </c>
      <c r="E191" s="54" t="s">
        <v>470</v>
      </c>
      <c r="F191" s="62" t="s">
        <v>471</v>
      </c>
      <c r="G191" s="61" t="s">
        <v>468</v>
      </c>
      <c r="H191" s="58">
        <v>161</v>
      </c>
      <c r="I191" s="67">
        <f>2*(12.01+14.01)/92.11</f>
        <v>0.56497665834328514</v>
      </c>
      <c r="J191" s="57">
        <v>2</v>
      </c>
      <c r="K191" s="58">
        <v>2026</v>
      </c>
    </row>
    <row r="192" spans="1:11" x14ac:dyDescent="0.2">
      <c r="A192" s="52">
        <v>185</v>
      </c>
      <c r="B192" s="61" t="s">
        <v>472</v>
      </c>
      <c r="C192" s="53" t="s">
        <v>88</v>
      </c>
      <c r="D192" s="53" t="s">
        <v>55</v>
      </c>
      <c r="E192" s="54" t="s">
        <v>473</v>
      </c>
      <c r="F192" s="62" t="s">
        <v>474</v>
      </c>
      <c r="G192" s="61" t="s">
        <v>468</v>
      </c>
      <c r="H192" s="58">
        <v>161</v>
      </c>
      <c r="I192" s="55">
        <v>1</v>
      </c>
      <c r="J192" s="57">
        <v>2</v>
      </c>
      <c r="K192" s="58">
        <v>2026</v>
      </c>
    </row>
    <row r="193" spans="1:11" x14ac:dyDescent="0.2">
      <c r="A193" s="52">
        <v>186</v>
      </c>
      <c r="B193" s="61" t="s">
        <v>475</v>
      </c>
      <c r="C193" s="53" t="s">
        <v>88</v>
      </c>
      <c r="D193" s="53" t="s">
        <v>64</v>
      </c>
      <c r="E193" s="54" t="s">
        <v>476</v>
      </c>
      <c r="F193" s="62" t="s">
        <v>477</v>
      </c>
      <c r="G193" s="61" t="s">
        <v>468</v>
      </c>
      <c r="H193" s="58">
        <v>161</v>
      </c>
      <c r="I193" s="67">
        <f>26.02/65.12</f>
        <v>0.39957002457002455</v>
      </c>
      <c r="J193" s="57">
        <v>2</v>
      </c>
      <c r="K193" s="58">
        <v>2026</v>
      </c>
    </row>
    <row r="194" spans="1:11" x14ac:dyDescent="0.2">
      <c r="A194" s="52">
        <v>187</v>
      </c>
      <c r="B194" s="61" t="s">
        <v>478</v>
      </c>
      <c r="C194" s="53" t="s">
        <v>88</v>
      </c>
      <c r="D194" s="53" t="s">
        <v>64</v>
      </c>
      <c r="E194" s="54" t="s">
        <v>479</v>
      </c>
      <c r="F194" s="62" t="s">
        <v>480</v>
      </c>
      <c r="G194" s="61" t="s">
        <v>468</v>
      </c>
      <c r="H194" s="58">
        <v>161</v>
      </c>
      <c r="I194" s="67">
        <f>26.02/49.01</f>
        <v>0.53091205876351766</v>
      </c>
      <c r="J194" s="57">
        <v>2</v>
      </c>
      <c r="K194" s="58">
        <v>2026</v>
      </c>
    </row>
    <row r="195" spans="1:11" x14ac:dyDescent="0.2">
      <c r="A195" s="52">
        <v>188</v>
      </c>
      <c r="B195" s="52">
        <v>162</v>
      </c>
      <c r="C195" s="53" t="s">
        <v>55</v>
      </c>
      <c r="D195" s="53" t="s">
        <v>55</v>
      </c>
      <c r="E195" s="54" t="s">
        <v>481</v>
      </c>
      <c r="F195" s="55" t="s">
        <v>482</v>
      </c>
      <c r="G195" s="55"/>
      <c r="H195" s="56">
        <v>162</v>
      </c>
      <c r="I195" s="55"/>
      <c r="J195" s="57"/>
      <c r="K195" s="58">
        <v>2018</v>
      </c>
    </row>
    <row r="196" spans="1:11" x14ac:dyDescent="0.2">
      <c r="A196" s="52">
        <v>189</v>
      </c>
      <c r="B196" s="52">
        <v>163</v>
      </c>
      <c r="C196" s="53" t="s">
        <v>64</v>
      </c>
      <c r="D196" s="53" t="s">
        <v>55</v>
      </c>
      <c r="E196" s="54" t="s">
        <v>483</v>
      </c>
      <c r="F196" s="55" t="s">
        <v>484</v>
      </c>
      <c r="G196" s="55"/>
      <c r="H196" s="58"/>
      <c r="I196" s="55"/>
      <c r="J196" s="57"/>
      <c r="K196" s="58">
        <v>2018</v>
      </c>
    </row>
    <row r="197" spans="1:11" x14ac:dyDescent="0.2">
      <c r="A197" s="52">
        <v>190</v>
      </c>
      <c r="B197" s="61" t="s">
        <v>485</v>
      </c>
      <c r="C197" s="53" t="s">
        <v>55</v>
      </c>
      <c r="D197" s="53" t="s">
        <v>55</v>
      </c>
      <c r="E197" s="61" t="s">
        <v>486</v>
      </c>
      <c r="F197" s="53" t="s">
        <v>487</v>
      </c>
      <c r="G197" s="61"/>
      <c r="H197" s="56" t="s">
        <v>485</v>
      </c>
      <c r="I197" s="61"/>
      <c r="J197" s="57"/>
      <c r="K197" s="58">
        <v>2026</v>
      </c>
    </row>
    <row r="198" spans="1:11" x14ac:dyDescent="0.2">
      <c r="A198" s="52">
        <v>191</v>
      </c>
      <c r="B198" s="52">
        <v>164</v>
      </c>
      <c r="C198" s="53" t="s">
        <v>64</v>
      </c>
      <c r="D198" s="53" t="s">
        <v>55</v>
      </c>
      <c r="E198" s="54" t="s">
        <v>488</v>
      </c>
      <c r="F198" s="55" t="s">
        <v>489</v>
      </c>
      <c r="G198" s="55"/>
      <c r="H198" s="58"/>
      <c r="I198" s="55"/>
      <c r="J198" s="57"/>
      <c r="K198" s="58">
        <v>2018</v>
      </c>
    </row>
    <row r="199" spans="1:11" x14ac:dyDescent="0.2">
      <c r="A199" s="52">
        <v>192</v>
      </c>
      <c r="B199" s="52">
        <v>165</v>
      </c>
      <c r="C199" s="53" t="s">
        <v>64</v>
      </c>
      <c r="D199" s="53" t="s">
        <v>55</v>
      </c>
      <c r="E199" s="54" t="s">
        <v>490</v>
      </c>
      <c r="F199" s="61" t="s">
        <v>491</v>
      </c>
      <c r="G199" s="61"/>
      <c r="H199" s="56"/>
      <c r="I199" s="61"/>
      <c r="J199" s="57"/>
      <c r="K199" s="58">
        <v>2018</v>
      </c>
    </row>
    <row r="200" spans="1:11" x14ac:dyDescent="0.2">
      <c r="A200" s="52">
        <v>193</v>
      </c>
      <c r="B200" s="52">
        <v>166</v>
      </c>
      <c r="C200" s="53" t="s">
        <v>64</v>
      </c>
      <c r="D200" s="53" t="s">
        <v>55</v>
      </c>
      <c r="E200" s="54" t="s">
        <v>492</v>
      </c>
      <c r="F200" s="61" t="s">
        <v>493</v>
      </c>
      <c r="G200" s="61"/>
      <c r="H200" s="56"/>
      <c r="I200" s="61"/>
      <c r="J200" s="57"/>
      <c r="K200" s="58">
        <v>2018</v>
      </c>
    </row>
    <row r="201" spans="1:11" x14ac:dyDescent="0.2">
      <c r="A201" s="52">
        <v>194</v>
      </c>
      <c r="B201" s="52">
        <v>167</v>
      </c>
      <c r="C201" s="53" t="s">
        <v>64</v>
      </c>
      <c r="D201" s="53" t="s">
        <v>55</v>
      </c>
      <c r="E201" s="80" t="s">
        <v>494</v>
      </c>
      <c r="F201" s="61" t="s">
        <v>495</v>
      </c>
      <c r="G201" s="61"/>
      <c r="H201" s="56"/>
      <c r="I201" s="61"/>
      <c r="J201" s="57"/>
      <c r="K201" s="58">
        <v>2018</v>
      </c>
    </row>
    <row r="202" spans="1:11" x14ac:dyDescent="0.2">
      <c r="A202" s="52">
        <v>195</v>
      </c>
      <c r="B202" s="52">
        <v>168</v>
      </c>
      <c r="C202" s="53" t="s">
        <v>64</v>
      </c>
      <c r="D202" s="53" t="s">
        <v>55</v>
      </c>
      <c r="E202" s="80" t="s">
        <v>496</v>
      </c>
      <c r="F202" s="61" t="s">
        <v>497</v>
      </c>
      <c r="G202" s="61"/>
      <c r="H202" s="56"/>
      <c r="I202" s="61"/>
      <c r="J202" s="57"/>
      <c r="K202" s="58">
        <v>2018</v>
      </c>
    </row>
    <row r="203" spans="1:11" x14ac:dyDescent="0.2">
      <c r="A203" s="52">
        <v>196</v>
      </c>
      <c r="B203" s="52">
        <v>169</v>
      </c>
      <c r="C203" s="53" t="s">
        <v>64</v>
      </c>
      <c r="D203" s="53" t="s">
        <v>55</v>
      </c>
      <c r="E203" s="54" t="s">
        <v>498</v>
      </c>
      <c r="F203" s="53" t="s">
        <v>499</v>
      </c>
      <c r="G203" s="61"/>
      <c r="H203" s="56"/>
      <c r="I203" s="61"/>
      <c r="J203" s="57"/>
      <c r="K203" s="58">
        <v>2018</v>
      </c>
    </row>
    <row r="204" spans="1:11" x14ac:dyDescent="0.2">
      <c r="A204" s="52">
        <v>197</v>
      </c>
      <c r="B204" s="52">
        <v>170</v>
      </c>
      <c r="C204" s="53" t="s">
        <v>55</v>
      </c>
      <c r="D204" s="53" t="s">
        <v>55</v>
      </c>
      <c r="E204" s="54" t="s">
        <v>500</v>
      </c>
      <c r="F204" s="53" t="s">
        <v>501</v>
      </c>
      <c r="G204" s="61"/>
      <c r="H204" s="56">
        <v>170</v>
      </c>
      <c r="I204" s="61"/>
      <c r="J204" s="57"/>
      <c r="K204" s="58">
        <v>2018</v>
      </c>
    </row>
    <row r="205" spans="1:11" x14ac:dyDescent="0.2">
      <c r="A205" s="52">
        <v>198</v>
      </c>
      <c r="B205" s="52">
        <v>171</v>
      </c>
      <c r="C205" s="53" t="s">
        <v>88</v>
      </c>
      <c r="D205" s="53" t="s">
        <v>55</v>
      </c>
      <c r="E205" s="54" t="s">
        <v>502</v>
      </c>
      <c r="F205" s="53" t="s">
        <v>503</v>
      </c>
      <c r="G205" s="88"/>
      <c r="H205" s="85">
        <v>170</v>
      </c>
      <c r="I205" s="88">
        <v>1</v>
      </c>
      <c r="J205" s="57"/>
      <c r="K205" s="58">
        <v>2018</v>
      </c>
    </row>
    <row r="206" spans="1:11" x14ac:dyDescent="0.2">
      <c r="A206" s="52">
        <v>199</v>
      </c>
      <c r="B206" s="52">
        <v>637</v>
      </c>
      <c r="C206" s="53" t="s">
        <v>88</v>
      </c>
      <c r="D206" s="53" t="s">
        <v>55</v>
      </c>
      <c r="E206" s="90" t="s">
        <v>504</v>
      </c>
      <c r="F206" s="53" t="s">
        <v>505</v>
      </c>
      <c r="G206" s="61"/>
      <c r="H206" s="56">
        <v>173</v>
      </c>
      <c r="I206" s="61">
        <v>1</v>
      </c>
      <c r="J206" s="57"/>
      <c r="K206" s="58">
        <v>2018</v>
      </c>
    </row>
    <row r="207" spans="1:11" x14ac:dyDescent="0.2">
      <c r="A207" s="52">
        <v>200</v>
      </c>
      <c r="B207" s="52">
        <v>173</v>
      </c>
      <c r="C207" s="53" t="s">
        <v>55</v>
      </c>
      <c r="D207" s="53" t="s">
        <v>55</v>
      </c>
      <c r="E207" s="54" t="s">
        <v>506</v>
      </c>
      <c r="F207" s="53" t="s">
        <v>507</v>
      </c>
      <c r="G207" s="61"/>
      <c r="H207" s="56">
        <v>173</v>
      </c>
      <c r="I207" s="61"/>
      <c r="J207" s="57"/>
      <c r="K207" s="58">
        <v>2018</v>
      </c>
    </row>
    <row r="208" spans="1:11" x14ac:dyDescent="0.2">
      <c r="A208" s="52">
        <v>201</v>
      </c>
      <c r="B208" s="52">
        <v>175</v>
      </c>
      <c r="C208" s="53" t="s">
        <v>55</v>
      </c>
      <c r="D208" s="53" t="s">
        <v>55</v>
      </c>
      <c r="E208" s="54" t="s">
        <v>508</v>
      </c>
      <c r="F208" s="61" t="s">
        <v>509</v>
      </c>
      <c r="G208" s="61"/>
      <c r="H208" s="56">
        <v>175</v>
      </c>
      <c r="I208" s="61"/>
      <c r="J208" s="57"/>
      <c r="K208" s="58">
        <v>2018</v>
      </c>
    </row>
    <row r="209" spans="1:11" x14ac:dyDescent="0.2">
      <c r="A209" s="52">
        <v>202</v>
      </c>
      <c r="B209" s="52">
        <v>174</v>
      </c>
      <c r="C209" s="53" t="s">
        <v>88</v>
      </c>
      <c r="D209" s="53" t="s">
        <v>55</v>
      </c>
      <c r="E209" s="54" t="s">
        <v>510</v>
      </c>
      <c r="F209" s="53" t="s">
        <v>511</v>
      </c>
      <c r="G209" s="61"/>
      <c r="H209" s="56">
        <v>175</v>
      </c>
      <c r="I209" s="61">
        <v>1</v>
      </c>
      <c r="J209" s="57"/>
      <c r="K209" s="58">
        <v>2018</v>
      </c>
    </row>
    <row r="210" spans="1:11" x14ac:dyDescent="0.2">
      <c r="A210" s="52">
        <v>203</v>
      </c>
      <c r="B210" s="52">
        <v>183</v>
      </c>
      <c r="C210" s="53" t="s">
        <v>55</v>
      </c>
      <c r="D210" s="53" t="s">
        <v>55</v>
      </c>
      <c r="E210" s="54" t="s">
        <v>512</v>
      </c>
      <c r="F210" s="55" t="s">
        <v>513</v>
      </c>
      <c r="G210" s="55"/>
      <c r="H210" s="56">
        <v>183</v>
      </c>
      <c r="I210" s="55"/>
      <c r="J210" s="57"/>
      <c r="K210" s="58">
        <v>2018</v>
      </c>
    </row>
    <row r="211" spans="1:11" x14ac:dyDescent="0.2">
      <c r="A211" s="52">
        <v>204</v>
      </c>
      <c r="B211" s="52">
        <v>15</v>
      </c>
      <c r="C211" s="53" t="s">
        <v>64</v>
      </c>
      <c r="D211" s="53" t="s">
        <v>55</v>
      </c>
      <c r="E211" s="54" t="s">
        <v>514</v>
      </c>
      <c r="F211" s="61" t="s">
        <v>515</v>
      </c>
      <c r="G211" s="61"/>
      <c r="H211" s="56"/>
      <c r="I211" s="61"/>
      <c r="J211" s="57"/>
      <c r="K211" s="58">
        <v>2018</v>
      </c>
    </row>
    <row r="212" spans="1:11" x14ac:dyDescent="0.2">
      <c r="A212" s="52">
        <v>205</v>
      </c>
      <c r="B212" s="52">
        <v>17</v>
      </c>
      <c r="C212" s="53" t="s">
        <v>64</v>
      </c>
      <c r="D212" s="53" t="s">
        <v>55</v>
      </c>
      <c r="E212" s="54" t="s">
        <v>516</v>
      </c>
      <c r="F212" s="61" t="s">
        <v>517</v>
      </c>
      <c r="G212" s="61"/>
      <c r="H212" s="56"/>
      <c r="I212" s="61"/>
      <c r="J212" s="57"/>
      <c r="K212" s="58">
        <v>2018</v>
      </c>
    </row>
    <row r="213" spans="1:11" x14ac:dyDescent="0.2">
      <c r="A213" s="52">
        <v>206</v>
      </c>
      <c r="B213" s="52">
        <v>184</v>
      </c>
      <c r="C213" s="53" t="s">
        <v>55</v>
      </c>
      <c r="D213" s="53" t="s">
        <v>55</v>
      </c>
      <c r="E213" s="54" t="s">
        <v>518</v>
      </c>
      <c r="F213" s="53" t="s">
        <v>519</v>
      </c>
      <c r="G213" s="55"/>
      <c r="H213" s="56">
        <v>184</v>
      </c>
      <c r="I213" s="55"/>
      <c r="J213" s="57"/>
      <c r="K213" s="58">
        <v>2018</v>
      </c>
    </row>
    <row r="214" spans="1:11" x14ac:dyDescent="0.2">
      <c r="A214" s="52">
        <v>207</v>
      </c>
      <c r="B214" s="52">
        <v>186</v>
      </c>
      <c r="C214" s="53" t="s">
        <v>55</v>
      </c>
      <c r="D214" s="53" t="s">
        <v>55</v>
      </c>
      <c r="E214" s="54" t="s">
        <v>520</v>
      </c>
      <c r="F214" s="61" t="s">
        <v>521</v>
      </c>
      <c r="G214" s="61"/>
      <c r="H214" s="56">
        <v>186</v>
      </c>
      <c r="I214" s="61"/>
      <c r="J214" s="57"/>
      <c r="K214" s="58">
        <v>2018</v>
      </c>
    </row>
    <row r="215" spans="1:11" x14ac:dyDescent="0.2">
      <c r="A215" s="52">
        <v>208</v>
      </c>
      <c r="B215" s="52">
        <v>185</v>
      </c>
      <c r="C215" s="53" t="s">
        <v>64</v>
      </c>
      <c r="D215" s="53" t="s">
        <v>55</v>
      </c>
      <c r="E215" s="54" t="s">
        <v>522</v>
      </c>
      <c r="F215" s="55" t="s">
        <v>523</v>
      </c>
      <c r="G215" s="55"/>
      <c r="H215" s="58"/>
      <c r="I215" s="55"/>
      <c r="J215" s="57"/>
      <c r="K215" s="58">
        <v>2018</v>
      </c>
    </row>
    <row r="216" spans="1:11" x14ac:dyDescent="0.2">
      <c r="A216" s="52">
        <v>209</v>
      </c>
      <c r="B216" s="52">
        <v>188</v>
      </c>
      <c r="C216" s="53" t="s">
        <v>64</v>
      </c>
      <c r="D216" s="53" t="s">
        <v>55</v>
      </c>
      <c r="E216" s="54" t="s">
        <v>524</v>
      </c>
      <c r="F216" s="55" t="s">
        <v>525</v>
      </c>
      <c r="G216" s="55"/>
      <c r="H216" s="58"/>
      <c r="I216" s="55"/>
      <c r="J216" s="57"/>
      <c r="K216" s="58">
        <v>2018</v>
      </c>
    </row>
    <row r="217" spans="1:11" x14ac:dyDescent="0.2">
      <c r="A217" s="52">
        <v>210</v>
      </c>
      <c r="B217" s="52">
        <v>189</v>
      </c>
      <c r="C217" s="53" t="s">
        <v>64</v>
      </c>
      <c r="D217" s="53" t="s">
        <v>55</v>
      </c>
      <c r="E217" s="54" t="s">
        <v>526</v>
      </c>
      <c r="F217" s="61" t="s">
        <v>527</v>
      </c>
      <c r="G217" s="61"/>
      <c r="H217" s="56"/>
      <c r="I217" s="61"/>
      <c r="J217" s="57"/>
      <c r="K217" s="58">
        <v>2018</v>
      </c>
    </row>
    <row r="218" spans="1:11" x14ac:dyDescent="0.2">
      <c r="A218" s="52">
        <v>211</v>
      </c>
      <c r="B218" s="52">
        <v>190</v>
      </c>
      <c r="C218" s="53" t="s">
        <v>55</v>
      </c>
      <c r="D218" s="53" t="s">
        <v>55</v>
      </c>
      <c r="E218" s="54" t="s">
        <v>528</v>
      </c>
      <c r="F218" s="55" t="s">
        <v>529</v>
      </c>
      <c r="G218" s="55"/>
      <c r="H218" s="56">
        <v>190</v>
      </c>
      <c r="I218" s="55"/>
      <c r="J218" s="57"/>
      <c r="K218" s="58">
        <v>2018</v>
      </c>
    </row>
    <row r="219" spans="1:11" x14ac:dyDescent="0.2">
      <c r="A219" s="52">
        <v>212</v>
      </c>
      <c r="B219" s="52">
        <v>191</v>
      </c>
      <c r="C219" s="53" t="s">
        <v>64</v>
      </c>
      <c r="D219" s="53" t="s">
        <v>55</v>
      </c>
      <c r="E219" s="54" t="s">
        <v>530</v>
      </c>
      <c r="F219" s="55" t="s">
        <v>531</v>
      </c>
      <c r="G219" s="55"/>
      <c r="H219" s="58"/>
      <c r="I219" s="55"/>
      <c r="J219" s="57"/>
      <c r="K219" s="58">
        <v>2018</v>
      </c>
    </row>
    <row r="220" spans="1:11" x14ac:dyDescent="0.2">
      <c r="A220" s="52">
        <v>213</v>
      </c>
      <c r="B220" s="52">
        <v>74</v>
      </c>
      <c r="C220" s="53" t="s">
        <v>64</v>
      </c>
      <c r="D220" s="53" t="s">
        <v>55</v>
      </c>
      <c r="E220" s="54" t="s">
        <v>532</v>
      </c>
      <c r="F220" s="61" t="s">
        <v>1859</v>
      </c>
      <c r="G220" s="61"/>
      <c r="H220" s="56"/>
      <c r="I220" s="61"/>
      <c r="J220" s="57"/>
      <c r="K220" s="58">
        <v>2018</v>
      </c>
    </row>
    <row r="221" spans="1:11" x14ac:dyDescent="0.2">
      <c r="A221" s="52">
        <v>214</v>
      </c>
      <c r="B221" s="52">
        <v>520</v>
      </c>
      <c r="C221" s="53" t="s">
        <v>64</v>
      </c>
      <c r="D221" s="53" t="s">
        <v>55</v>
      </c>
      <c r="E221" s="54" t="s">
        <v>533</v>
      </c>
      <c r="F221" s="55" t="s">
        <v>534</v>
      </c>
      <c r="G221" s="55" t="s">
        <v>257</v>
      </c>
      <c r="H221" s="58"/>
      <c r="I221" s="55"/>
      <c r="J221" s="57"/>
      <c r="K221" s="58">
        <v>2018</v>
      </c>
    </row>
    <row r="222" spans="1:11" x14ac:dyDescent="0.2">
      <c r="A222" s="52">
        <v>215</v>
      </c>
      <c r="B222" s="52">
        <v>110</v>
      </c>
      <c r="C222" s="53" t="s">
        <v>64</v>
      </c>
      <c r="D222" s="53" t="s">
        <v>55</v>
      </c>
      <c r="E222" s="54" t="s">
        <v>535</v>
      </c>
      <c r="F222" s="55" t="s">
        <v>536</v>
      </c>
      <c r="G222" s="55"/>
      <c r="H222" s="58"/>
      <c r="I222" s="55"/>
      <c r="J222" s="57"/>
      <c r="K222" s="58">
        <v>2018</v>
      </c>
    </row>
    <row r="223" spans="1:11" x14ac:dyDescent="0.2">
      <c r="A223" s="52">
        <v>216</v>
      </c>
      <c r="B223" s="52">
        <v>111</v>
      </c>
      <c r="C223" s="53" t="s">
        <v>64</v>
      </c>
      <c r="D223" s="53" t="s">
        <v>55</v>
      </c>
      <c r="E223" s="54" t="s">
        <v>537</v>
      </c>
      <c r="F223" s="55" t="s">
        <v>538</v>
      </c>
      <c r="G223" s="55"/>
      <c r="H223" s="58"/>
      <c r="I223" s="55"/>
      <c r="J223" s="57"/>
      <c r="K223" s="58">
        <v>2018</v>
      </c>
    </row>
    <row r="224" spans="1:11" x14ac:dyDescent="0.2">
      <c r="A224" s="52">
        <v>217</v>
      </c>
      <c r="B224" s="52">
        <v>112</v>
      </c>
      <c r="C224" s="53" t="s">
        <v>55</v>
      </c>
      <c r="D224" s="53" t="s">
        <v>55</v>
      </c>
      <c r="E224" s="54" t="s">
        <v>539</v>
      </c>
      <c r="F224" s="55" t="s">
        <v>1860</v>
      </c>
      <c r="G224" s="55"/>
      <c r="H224" s="56">
        <v>112</v>
      </c>
      <c r="I224" s="55"/>
      <c r="J224" s="57"/>
      <c r="K224" s="58">
        <v>2018</v>
      </c>
    </row>
    <row r="225" spans="1:11" x14ac:dyDescent="0.2">
      <c r="A225" s="52">
        <v>218</v>
      </c>
      <c r="B225" s="52">
        <v>192</v>
      </c>
      <c r="C225" s="53" t="s">
        <v>55</v>
      </c>
      <c r="D225" s="53" t="s">
        <v>55</v>
      </c>
      <c r="E225" s="54" t="s">
        <v>540</v>
      </c>
      <c r="F225" s="55" t="s">
        <v>541</v>
      </c>
      <c r="G225" s="55"/>
      <c r="H225" s="56">
        <v>192</v>
      </c>
      <c r="I225" s="55"/>
      <c r="J225" s="57"/>
      <c r="K225" s="58">
        <v>2018</v>
      </c>
    </row>
    <row r="226" spans="1:11" x14ac:dyDescent="0.2">
      <c r="A226" s="52">
        <v>219</v>
      </c>
      <c r="B226" s="52">
        <v>193</v>
      </c>
      <c r="C226" s="53" t="s">
        <v>55</v>
      </c>
      <c r="D226" s="53" t="s">
        <v>55</v>
      </c>
      <c r="E226" s="54" t="s">
        <v>542</v>
      </c>
      <c r="F226" s="53" t="s">
        <v>543</v>
      </c>
      <c r="G226" s="55"/>
      <c r="H226" s="56">
        <v>193</v>
      </c>
      <c r="I226" s="55"/>
      <c r="J226" s="57"/>
      <c r="K226" s="58">
        <v>2018</v>
      </c>
    </row>
    <row r="227" spans="1:11" x14ac:dyDescent="0.2">
      <c r="A227" s="52">
        <v>220</v>
      </c>
      <c r="B227" s="61" t="s">
        <v>544</v>
      </c>
      <c r="C227" s="53" t="s">
        <v>55</v>
      </c>
      <c r="D227" s="53" t="s">
        <v>55</v>
      </c>
      <c r="E227" s="61" t="s">
        <v>545</v>
      </c>
      <c r="F227" s="53" t="s">
        <v>1861</v>
      </c>
      <c r="G227" s="61"/>
      <c r="H227" s="56" t="s">
        <v>544</v>
      </c>
      <c r="I227" s="61"/>
      <c r="J227" s="57"/>
      <c r="K227" s="58">
        <v>2026</v>
      </c>
    </row>
    <row r="228" spans="1:11" x14ac:dyDescent="0.2">
      <c r="A228" s="52">
        <v>221</v>
      </c>
      <c r="B228" s="52">
        <v>116</v>
      </c>
      <c r="C228" s="53" t="s">
        <v>55</v>
      </c>
      <c r="D228" s="53" t="s">
        <v>55</v>
      </c>
      <c r="E228" s="54" t="s">
        <v>546</v>
      </c>
      <c r="F228" s="61" t="s">
        <v>1862</v>
      </c>
      <c r="G228" s="61"/>
      <c r="H228" s="56">
        <v>116</v>
      </c>
      <c r="I228" s="61"/>
      <c r="J228" s="57"/>
      <c r="K228" s="58">
        <v>2018</v>
      </c>
    </row>
    <row r="229" spans="1:11" x14ac:dyDescent="0.2">
      <c r="A229" s="52">
        <v>222</v>
      </c>
      <c r="B229" s="52">
        <v>328</v>
      </c>
      <c r="C229" s="53" t="s">
        <v>55</v>
      </c>
      <c r="D229" s="53" t="s">
        <v>55</v>
      </c>
      <c r="E229" s="54" t="s">
        <v>547</v>
      </c>
      <c r="F229" s="53" t="s">
        <v>548</v>
      </c>
      <c r="G229" s="55"/>
      <c r="H229" s="56">
        <v>328</v>
      </c>
      <c r="I229" s="55"/>
      <c r="J229" s="57"/>
      <c r="K229" s="58">
        <v>2018</v>
      </c>
    </row>
    <row r="230" spans="1:11" x14ac:dyDescent="0.2">
      <c r="A230" s="52">
        <v>223</v>
      </c>
      <c r="B230" s="61" t="s">
        <v>549</v>
      </c>
      <c r="C230" s="53" t="s">
        <v>64</v>
      </c>
      <c r="D230" s="53" t="s">
        <v>55</v>
      </c>
      <c r="E230" s="91" t="s">
        <v>550</v>
      </c>
      <c r="F230" s="71" t="s">
        <v>551</v>
      </c>
      <c r="G230" s="71"/>
      <c r="H230" s="72"/>
      <c r="I230" s="71"/>
      <c r="J230" s="57"/>
      <c r="K230" s="58">
        <v>2026</v>
      </c>
    </row>
    <row r="231" spans="1:11" x14ac:dyDescent="0.2">
      <c r="A231" s="52">
        <v>224</v>
      </c>
      <c r="B231" s="52">
        <v>123</v>
      </c>
      <c r="C231" s="53" t="s">
        <v>64</v>
      </c>
      <c r="D231" s="53" t="s">
        <v>55</v>
      </c>
      <c r="E231" s="54" t="s">
        <v>552</v>
      </c>
      <c r="F231" s="55" t="s">
        <v>553</v>
      </c>
      <c r="G231" s="55"/>
      <c r="H231" s="58"/>
      <c r="I231" s="55"/>
      <c r="J231" s="57"/>
      <c r="K231" s="58">
        <v>2018</v>
      </c>
    </row>
    <row r="232" spans="1:11" x14ac:dyDescent="0.2">
      <c r="A232" s="52">
        <v>225</v>
      </c>
      <c r="B232" s="52">
        <v>194</v>
      </c>
      <c r="C232" s="53" t="s">
        <v>64</v>
      </c>
      <c r="D232" s="53" t="s">
        <v>55</v>
      </c>
      <c r="E232" s="54" t="s">
        <v>554</v>
      </c>
      <c r="F232" s="55" t="s">
        <v>555</v>
      </c>
      <c r="G232" s="55"/>
      <c r="H232" s="58"/>
      <c r="I232" s="55"/>
      <c r="J232" s="57"/>
      <c r="K232" s="58">
        <v>2018</v>
      </c>
    </row>
    <row r="233" spans="1:11" x14ac:dyDescent="0.2">
      <c r="A233" s="52">
        <v>226</v>
      </c>
      <c r="B233" s="52">
        <v>195</v>
      </c>
      <c r="C233" s="53" t="s">
        <v>55</v>
      </c>
      <c r="D233" s="53" t="s">
        <v>55</v>
      </c>
      <c r="E233" s="54" t="s">
        <v>556</v>
      </c>
      <c r="F233" s="53" t="s">
        <v>557</v>
      </c>
      <c r="G233" s="55"/>
      <c r="H233" s="56">
        <v>195</v>
      </c>
      <c r="I233" s="55"/>
      <c r="J233" s="57"/>
      <c r="K233" s="58">
        <v>2018</v>
      </c>
    </row>
    <row r="234" spans="1:11" x14ac:dyDescent="0.2">
      <c r="A234" s="52">
        <v>227</v>
      </c>
      <c r="B234" s="52">
        <v>196</v>
      </c>
      <c r="C234" s="53" t="s">
        <v>55</v>
      </c>
      <c r="D234" s="53" t="s">
        <v>55</v>
      </c>
      <c r="E234" s="54" t="s">
        <v>558</v>
      </c>
      <c r="F234" s="55" t="s">
        <v>559</v>
      </c>
      <c r="G234" s="55" t="s">
        <v>559</v>
      </c>
      <c r="H234" s="56">
        <v>196</v>
      </c>
      <c r="I234" s="55"/>
      <c r="J234" s="57"/>
      <c r="K234" s="58">
        <v>2018</v>
      </c>
    </row>
    <row r="235" spans="1:11" x14ac:dyDescent="0.2">
      <c r="A235" s="52">
        <v>228</v>
      </c>
      <c r="B235" s="61" t="s">
        <v>560</v>
      </c>
      <c r="C235" s="53" t="s">
        <v>88</v>
      </c>
      <c r="D235" s="53" t="s">
        <v>55</v>
      </c>
      <c r="E235" s="54" t="s">
        <v>561</v>
      </c>
      <c r="F235" s="55" t="s">
        <v>1863</v>
      </c>
      <c r="G235" s="55" t="s">
        <v>559</v>
      </c>
      <c r="H235" s="58">
        <v>196</v>
      </c>
      <c r="I235" s="55">
        <v>1</v>
      </c>
      <c r="J235" s="57"/>
      <c r="K235" s="58">
        <v>2026</v>
      </c>
    </row>
    <row r="236" spans="1:11" x14ac:dyDescent="0.2">
      <c r="A236" s="52">
        <v>229</v>
      </c>
      <c r="B236" s="61" t="s">
        <v>562</v>
      </c>
      <c r="C236" s="53" t="s">
        <v>88</v>
      </c>
      <c r="D236" s="53" t="s">
        <v>55</v>
      </c>
      <c r="E236" s="54" t="s">
        <v>563</v>
      </c>
      <c r="F236" s="55" t="s">
        <v>1864</v>
      </c>
      <c r="G236" s="55" t="s">
        <v>559</v>
      </c>
      <c r="H236" s="58">
        <v>196</v>
      </c>
      <c r="I236" s="55">
        <v>1</v>
      </c>
      <c r="J236" s="57"/>
      <c r="K236" s="58">
        <v>2026</v>
      </c>
    </row>
    <row r="237" spans="1:11" x14ac:dyDescent="0.2">
      <c r="A237" s="52">
        <v>230</v>
      </c>
      <c r="B237" s="61" t="s">
        <v>564</v>
      </c>
      <c r="C237" s="53" t="s">
        <v>55</v>
      </c>
      <c r="D237" s="53" t="s">
        <v>55</v>
      </c>
      <c r="E237" s="61" t="s">
        <v>565</v>
      </c>
      <c r="F237" s="53" t="s">
        <v>566</v>
      </c>
      <c r="G237" s="61"/>
      <c r="H237" s="56" t="s">
        <v>564</v>
      </c>
      <c r="I237" s="61"/>
      <c r="J237" s="57"/>
      <c r="K237" s="58">
        <v>2026</v>
      </c>
    </row>
    <row r="238" spans="1:11" x14ac:dyDescent="0.2">
      <c r="A238" s="52">
        <v>231</v>
      </c>
      <c r="B238" s="52">
        <v>197</v>
      </c>
      <c r="C238" s="53" t="s">
        <v>55</v>
      </c>
      <c r="D238" s="53" t="s">
        <v>55</v>
      </c>
      <c r="E238" s="54" t="s">
        <v>567</v>
      </c>
      <c r="F238" s="55" t="s">
        <v>568</v>
      </c>
      <c r="G238" s="55"/>
      <c r="H238" s="56">
        <v>197</v>
      </c>
      <c r="I238" s="55"/>
      <c r="J238" s="57"/>
      <c r="K238" s="58">
        <v>2018</v>
      </c>
    </row>
    <row r="239" spans="1:11" x14ac:dyDescent="0.2">
      <c r="A239" s="52">
        <v>232</v>
      </c>
      <c r="B239" s="52">
        <v>198</v>
      </c>
      <c r="C239" s="53" t="s">
        <v>64</v>
      </c>
      <c r="D239" s="53" t="s">
        <v>55</v>
      </c>
      <c r="E239" s="54" t="s">
        <v>569</v>
      </c>
      <c r="F239" s="55" t="s">
        <v>570</v>
      </c>
      <c r="G239" s="55"/>
      <c r="H239" s="58"/>
      <c r="I239" s="55"/>
      <c r="J239" s="57"/>
      <c r="K239" s="58">
        <v>2018</v>
      </c>
    </row>
    <row r="240" spans="1:11" x14ac:dyDescent="0.2">
      <c r="A240" s="52">
        <v>233</v>
      </c>
      <c r="B240" s="52">
        <v>521</v>
      </c>
      <c r="C240" s="53" t="s">
        <v>64</v>
      </c>
      <c r="D240" s="53" t="s">
        <v>55</v>
      </c>
      <c r="E240" s="54" t="s">
        <v>571</v>
      </c>
      <c r="F240" s="88" t="s">
        <v>572</v>
      </c>
      <c r="G240" s="88" t="s">
        <v>257</v>
      </c>
      <c r="H240" s="85"/>
      <c r="I240" s="88"/>
      <c r="J240" s="57"/>
      <c r="K240" s="58">
        <v>2018</v>
      </c>
    </row>
    <row r="241" spans="1:11" x14ac:dyDescent="0.2">
      <c r="A241" s="52">
        <v>234</v>
      </c>
      <c r="B241" s="61" t="s">
        <v>573</v>
      </c>
      <c r="C241" s="53" t="s">
        <v>55</v>
      </c>
      <c r="D241" s="53" t="s">
        <v>55</v>
      </c>
      <c r="E241" s="61" t="s">
        <v>574</v>
      </c>
      <c r="F241" s="71" t="s">
        <v>575</v>
      </c>
      <c r="G241" s="71"/>
      <c r="H241" s="56" t="s">
        <v>573</v>
      </c>
      <c r="I241" s="71"/>
      <c r="J241" s="57"/>
      <c r="K241" s="58">
        <v>2026</v>
      </c>
    </row>
    <row r="242" spans="1:11" x14ac:dyDescent="0.2">
      <c r="A242" s="52">
        <v>235</v>
      </c>
      <c r="B242" s="52">
        <v>199</v>
      </c>
      <c r="C242" s="53" t="s">
        <v>55</v>
      </c>
      <c r="D242" s="53" t="s">
        <v>55</v>
      </c>
      <c r="E242" s="54" t="s">
        <v>576</v>
      </c>
      <c r="F242" s="61" t="s">
        <v>577</v>
      </c>
      <c r="G242" s="61"/>
      <c r="H242" s="56">
        <v>199</v>
      </c>
      <c r="I242" s="61"/>
      <c r="J242" s="57"/>
      <c r="K242" s="58">
        <v>2018</v>
      </c>
    </row>
    <row r="243" spans="1:11" x14ac:dyDescent="0.2">
      <c r="A243" s="52">
        <v>236</v>
      </c>
      <c r="B243" s="52">
        <v>200</v>
      </c>
      <c r="C243" s="53" t="s">
        <v>55</v>
      </c>
      <c r="D243" s="53" t="s">
        <v>55</v>
      </c>
      <c r="E243" s="54">
        <v>200</v>
      </c>
      <c r="F243" s="61" t="s">
        <v>578</v>
      </c>
      <c r="G243" s="61"/>
      <c r="H243" s="56">
        <v>200</v>
      </c>
      <c r="I243" s="61"/>
      <c r="J243" s="57"/>
      <c r="K243" s="58">
        <v>2018</v>
      </c>
    </row>
    <row r="244" spans="1:11" x14ac:dyDescent="0.2">
      <c r="A244" s="52">
        <v>237</v>
      </c>
      <c r="B244" s="52">
        <v>201</v>
      </c>
      <c r="C244" s="53" t="s">
        <v>55</v>
      </c>
      <c r="D244" s="53" t="s">
        <v>55</v>
      </c>
      <c r="E244" s="54" t="s">
        <v>579</v>
      </c>
      <c r="F244" s="55" t="s">
        <v>580</v>
      </c>
      <c r="G244" s="55"/>
      <c r="H244" s="56">
        <v>201</v>
      </c>
      <c r="I244" s="55"/>
      <c r="J244" s="57"/>
      <c r="K244" s="58">
        <v>2018</v>
      </c>
    </row>
    <row r="245" spans="1:11" x14ac:dyDescent="0.2">
      <c r="A245" s="52">
        <v>238</v>
      </c>
      <c r="B245" s="52">
        <v>522</v>
      </c>
      <c r="C245" s="53" t="s">
        <v>55</v>
      </c>
      <c r="D245" s="53" t="s">
        <v>55</v>
      </c>
      <c r="E245" s="54" t="s">
        <v>581</v>
      </c>
      <c r="F245" s="55" t="s">
        <v>1865</v>
      </c>
      <c r="G245" s="55" t="s">
        <v>257</v>
      </c>
      <c r="H245" s="56">
        <v>522</v>
      </c>
      <c r="I245" s="55"/>
      <c r="J245" s="57"/>
      <c r="K245" s="58">
        <v>2018</v>
      </c>
    </row>
    <row r="246" spans="1:11" x14ac:dyDescent="0.2">
      <c r="A246" s="52">
        <v>239</v>
      </c>
      <c r="B246" s="52">
        <v>320</v>
      </c>
      <c r="C246" s="53" t="s">
        <v>64</v>
      </c>
      <c r="D246" s="53" t="s">
        <v>55</v>
      </c>
      <c r="E246" s="54" t="s">
        <v>582</v>
      </c>
      <c r="F246" s="54" t="s">
        <v>583</v>
      </c>
      <c r="G246" s="54"/>
      <c r="H246" s="81"/>
      <c r="I246" s="54"/>
      <c r="J246" s="57"/>
      <c r="K246" s="58">
        <v>2018</v>
      </c>
    </row>
    <row r="247" spans="1:11" x14ac:dyDescent="0.2">
      <c r="A247" s="52">
        <v>240</v>
      </c>
      <c r="B247" s="52">
        <v>523</v>
      </c>
      <c r="C247" s="53" t="s">
        <v>64</v>
      </c>
      <c r="D247" s="53" t="s">
        <v>55</v>
      </c>
      <c r="E247" s="54" t="s">
        <v>584</v>
      </c>
      <c r="F247" s="88" t="s">
        <v>585</v>
      </c>
      <c r="G247" s="88" t="s">
        <v>257</v>
      </c>
      <c r="H247" s="85"/>
      <c r="I247" s="88"/>
      <c r="J247" s="57"/>
      <c r="K247" s="58">
        <v>2018</v>
      </c>
    </row>
    <row r="248" spans="1:11" x14ac:dyDescent="0.2">
      <c r="A248" s="52">
        <v>241</v>
      </c>
      <c r="B248" s="52">
        <v>202</v>
      </c>
      <c r="C248" s="53" t="s">
        <v>64</v>
      </c>
      <c r="D248" s="53" t="s">
        <v>55</v>
      </c>
      <c r="E248" s="54" t="s">
        <v>586</v>
      </c>
      <c r="F248" s="55" t="s">
        <v>587</v>
      </c>
      <c r="G248" s="55"/>
      <c r="H248" s="58"/>
      <c r="I248" s="55"/>
      <c r="J248" s="57"/>
      <c r="K248" s="58">
        <v>2018</v>
      </c>
    </row>
    <row r="249" spans="1:11" x14ac:dyDescent="0.2">
      <c r="A249" s="52">
        <v>242</v>
      </c>
      <c r="B249" s="52">
        <v>203</v>
      </c>
      <c r="C249" s="53" t="s">
        <v>64</v>
      </c>
      <c r="D249" s="53" t="s">
        <v>55</v>
      </c>
      <c r="E249" s="54" t="s">
        <v>588</v>
      </c>
      <c r="F249" s="88" t="s">
        <v>589</v>
      </c>
      <c r="G249" s="88"/>
      <c r="H249" s="85"/>
      <c r="I249" s="88"/>
      <c r="J249" s="57"/>
      <c r="K249" s="58">
        <v>2018</v>
      </c>
    </row>
    <row r="250" spans="1:11" x14ac:dyDescent="0.2">
      <c r="A250" s="52">
        <v>243</v>
      </c>
      <c r="B250" s="52">
        <v>244</v>
      </c>
      <c r="C250" s="53" t="s">
        <v>55</v>
      </c>
      <c r="D250" s="53" t="s">
        <v>55</v>
      </c>
      <c r="E250" s="54" t="s">
        <v>590</v>
      </c>
      <c r="F250" s="61" t="s">
        <v>591</v>
      </c>
      <c r="G250" s="61"/>
      <c r="H250" s="56">
        <v>244</v>
      </c>
      <c r="I250" s="61"/>
      <c r="J250" s="57"/>
      <c r="K250" s="58">
        <v>2018</v>
      </c>
    </row>
    <row r="251" spans="1:11" x14ac:dyDescent="0.2">
      <c r="A251" s="52">
        <v>244</v>
      </c>
      <c r="B251" s="52">
        <v>204</v>
      </c>
      <c r="C251" s="53" t="s">
        <v>64</v>
      </c>
      <c r="D251" s="53" t="s">
        <v>55</v>
      </c>
      <c r="E251" s="54" t="s">
        <v>592</v>
      </c>
      <c r="F251" s="61" t="s">
        <v>593</v>
      </c>
      <c r="G251" s="61"/>
      <c r="H251" s="56"/>
      <c r="I251" s="61"/>
      <c r="J251" s="57"/>
      <c r="K251" s="58">
        <v>2018</v>
      </c>
    </row>
    <row r="252" spans="1:11" x14ac:dyDescent="0.2">
      <c r="A252" s="52">
        <v>245</v>
      </c>
      <c r="B252" s="52">
        <v>205</v>
      </c>
      <c r="C252" s="53" t="s">
        <v>64</v>
      </c>
      <c r="D252" s="53" t="s">
        <v>55</v>
      </c>
      <c r="E252" s="54" t="s">
        <v>594</v>
      </c>
      <c r="F252" s="61" t="s">
        <v>595</v>
      </c>
      <c r="G252" s="61"/>
      <c r="H252" s="56"/>
      <c r="I252" s="61"/>
      <c r="J252" s="57"/>
      <c r="K252" s="58">
        <v>2018</v>
      </c>
    </row>
    <row r="253" spans="1:11" x14ac:dyDescent="0.2">
      <c r="A253" s="52">
        <v>246</v>
      </c>
      <c r="B253" s="52">
        <v>206</v>
      </c>
      <c r="C253" s="53" t="s">
        <v>64</v>
      </c>
      <c r="D253" s="53" t="s">
        <v>55</v>
      </c>
      <c r="E253" s="54" t="s">
        <v>596</v>
      </c>
      <c r="F253" s="55" t="s">
        <v>597</v>
      </c>
      <c r="G253" s="55"/>
      <c r="H253" s="58"/>
      <c r="I253" s="55"/>
      <c r="J253" s="57"/>
      <c r="K253" s="58">
        <v>2018</v>
      </c>
    </row>
    <row r="254" spans="1:11" x14ac:dyDescent="0.2">
      <c r="A254" s="52">
        <v>247</v>
      </c>
      <c r="B254" s="52">
        <v>207</v>
      </c>
      <c r="C254" s="53" t="s">
        <v>55</v>
      </c>
      <c r="D254" s="53" t="s">
        <v>55</v>
      </c>
      <c r="E254" s="54" t="s">
        <v>598</v>
      </c>
      <c r="F254" s="55" t="s">
        <v>599</v>
      </c>
      <c r="G254" s="55"/>
      <c r="H254" s="56">
        <v>207</v>
      </c>
      <c r="I254" s="55"/>
      <c r="J254" s="57"/>
      <c r="K254" s="58">
        <v>2018</v>
      </c>
    </row>
    <row r="255" spans="1:11" ht="28.5" x14ac:dyDescent="0.2">
      <c r="A255" s="52">
        <v>248</v>
      </c>
      <c r="B255" s="52">
        <v>323</v>
      </c>
      <c r="C255" s="53" t="s">
        <v>64</v>
      </c>
      <c r="D255" s="53" t="s">
        <v>55</v>
      </c>
      <c r="E255" s="54" t="s">
        <v>600</v>
      </c>
      <c r="F255" s="92" t="s">
        <v>1866</v>
      </c>
      <c r="G255" s="61"/>
      <c r="H255" s="56"/>
      <c r="I255" s="61"/>
      <c r="J255" s="57"/>
      <c r="K255" s="58">
        <v>2018</v>
      </c>
    </row>
    <row r="256" spans="1:11" x14ac:dyDescent="0.2">
      <c r="A256" s="52">
        <v>249</v>
      </c>
      <c r="B256" s="52">
        <v>208</v>
      </c>
      <c r="C256" s="53" t="s">
        <v>64</v>
      </c>
      <c r="D256" s="53" t="s">
        <v>55</v>
      </c>
      <c r="E256" s="54" t="s">
        <v>601</v>
      </c>
      <c r="F256" s="55" t="s">
        <v>602</v>
      </c>
      <c r="G256" s="55"/>
      <c r="H256" s="58"/>
      <c r="I256" s="55"/>
      <c r="J256" s="57"/>
      <c r="K256" s="58">
        <v>2018</v>
      </c>
    </row>
    <row r="257" spans="1:11" x14ac:dyDescent="0.2">
      <c r="A257" s="52">
        <v>250</v>
      </c>
      <c r="B257" s="52">
        <v>209</v>
      </c>
      <c r="C257" s="53" t="s">
        <v>64</v>
      </c>
      <c r="D257" s="53" t="s">
        <v>55</v>
      </c>
      <c r="E257" s="54" t="s">
        <v>603</v>
      </c>
      <c r="F257" s="53" t="s">
        <v>604</v>
      </c>
      <c r="G257" s="55"/>
      <c r="H257" s="58"/>
      <c r="I257" s="55"/>
      <c r="J257" s="57"/>
      <c r="K257" s="58">
        <v>2018</v>
      </c>
    </row>
    <row r="258" spans="1:11" x14ac:dyDescent="0.2">
      <c r="A258" s="52">
        <v>251</v>
      </c>
      <c r="B258" s="52">
        <v>210</v>
      </c>
      <c r="C258" s="53" t="s">
        <v>64</v>
      </c>
      <c r="D258" s="53" t="s">
        <v>55</v>
      </c>
      <c r="E258" s="54" t="s">
        <v>605</v>
      </c>
      <c r="F258" s="55" t="s">
        <v>606</v>
      </c>
      <c r="G258" s="55"/>
      <c r="H258" s="58"/>
      <c r="I258" s="55"/>
      <c r="J258" s="57"/>
      <c r="K258" s="58">
        <v>2018</v>
      </c>
    </row>
    <row r="259" spans="1:11" x14ac:dyDescent="0.2">
      <c r="A259" s="52">
        <v>252</v>
      </c>
      <c r="B259" s="52">
        <v>211</v>
      </c>
      <c r="C259" s="53" t="s">
        <v>55</v>
      </c>
      <c r="D259" s="53" t="s">
        <v>55</v>
      </c>
      <c r="E259" s="54" t="s">
        <v>607</v>
      </c>
      <c r="F259" s="55" t="s">
        <v>608</v>
      </c>
      <c r="G259" s="55"/>
      <c r="H259" s="56">
        <v>211</v>
      </c>
      <c r="I259" s="55"/>
      <c r="J259" s="57"/>
      <c r="K259" s="58">
        <v>2018</v>
      </c>
    </row>
    <row r="260" spans="1:11" x14ac:dyDescent="0.2">
      <c r="A260" s="52">
        <v>253</v>
      </c>
      <c r="B260" s="52">
        <v>212</v>
      </c>
      <c r="C260" s="53" t="s">
        <v>55</v>
      </c>
      <c r="D260" s="53" t="s">
        <v>55</v>
      </c>
      <c r="E260" s="54" t="s">
        <v>609</v>
      </c>
      <c r="F260" s="55" t="s">
        <v>610</v>
      </c>
      <c r="G260" s="55"/>
      <c r="H260" s="56">
        <v>212</v>
      </c>
      <c r="I260" s="55"/>
      <c r="J260" s="57"/>
      <c r="K260" s="58">
        <v>2018</v>
      </c>
    </row>
    <row r="261" spans="1:11" x14ac:dyDescent="0.2">
      <c r="A261" s="52">
        <v>254</v>
      </c>
      <c r="B261" s="52">
        <v>335</v>
      </c>
      <c r="C261" s="53" t="s">
        <v>64</v>
      </c>
      <c r="D261" s="53" t="s">
        <v>55</v>
      </c>
      <c r="E261" s="54" t="s">
        <v>611</v>
      </c>
      <c r="F261" s="54" t="s">
        <v>612</v>
      </c>
      <c r="G261" s="54"/>
      <c r="H261" s="81"/>
      <c r="I261" s="54"/>
      <c r="J261" s="57"/>
      <c r="K261" s="58">
        <v>2018</v>
      </c>
    </row>
    <row r="262" spans="1:11" x14ac:dyDescent="0.2">
      <c r="A262" s="52">
        <v>255</v>
      </c>
      <c r="B262" s="52">
        <v>319</v>
      </c>
      <c r="C262" s="89" t="s">
        <v>64</v>
      </c>
      <c r="D262" s="53" t="s">
        <v>55</v>
      </c>
      <c r="E262" s="54" t="s">
        <v>613</v>
      </c>
      <c r="F262" s="55" t="s">
        <v>614</v>
      </c>
      <c r="G262" s="54"/>
      <c r="H262" s="58"/>
      <c r="I262" s="55"/>
      <c r="J262" s="57"/>
      <c r="K262" s="58">
        <v>2018</v>
      </c>
    </row>
    <row r="263" spans="1:11" x14ac:dyDescent="0.2">
      <c r="A263" s="52">
        <v>256</v>
      </c>
      <c r="B263" s="52">
        <v>524</v>
      </c>
      <c r="C263" s="53" t="s">
        <v>64</v>
      </c>
      <c r="D263" s="53" t="s">
        <v>55</v>
      </c>
      <c r="E263" s="54" t="s">
        <v>615</v>
      </c>
      <c r="F263" s="55" t="s">
        <v>616</v>
      </c>
      <c r="G263" s="55" t="s">
        <v>257</v>
      </c>
      <c r="H263" s="58"/>
      <c r="I263" s="55"/>
      <c r="J263" s="57"/>
      <c r="K263" s="58">
        <v>2018</v>
      </c>
    </row>
    <row r="264" spans="1:11" x14ac:dyDescent="0.2">
      <c r="A264" s="52">
        <v>257</v>
      </c>
      <c r="B264" s="52">
        <v>213</v>
      </c>
      <c r="C264" s="53" t="s">
        <v>64</v>
      </c>
      <c r="D264" s="53" t="s">
        <v>55</v>
      </c>
      <c r="E264" s="54" t="s">
        <v>617</v>
      </c>
      <c r="F264" s="55" t="s">
        <v>618</v>
      </c>
      <c r="G264" s="55"/>
      <c r="H264" s="58"/>
      <c r="I264" s="55"/>
      <c r="J264" s="57"/>
      <c r="K264" s="58">
        <v>2018</v>
      </c>
    </row>
    <row r="265" spans="1:11" x14ac:dyDescent="0.2">
      <c r="A265" s="52">
        <v>258</v>
      </c>
      <c r="B265" s="52">
        <v>214</v>
      </c>
      <c r="C265" s="53" t="s">
        <v>64</v>
      </c>
      <c r="D265" s="53" t="s">
        <v>55</v>
      </c>
      <c r="E265" s="54" t="s">
        <v>619</v>
      </c>
      <c r="F265" s="61" t="s">
        <v>620</v>
      </c>
      <c r="G265" s="61"/>
      <c r="H265" s="56"/>
      <c r="I265" s="61"/>
      <c r="J265" s="57"/>
      <c r="K265" s="58">
        <v>2018</v>
      </c>
    </row>
    <row r="266" spans="1:11" x14ac:dyDescent="0.2">
      <c r="A266" s="52">
        <v>259</v>
      </c>
      <c r="B266" s="52">
        <v>215</v>
      </c>
      <c r="C266" s="53" t="s">
        <v>64</v>
      </c>
      <c r="D266" s="53" t="s">
        <v>55</v>
      </c>
      <c r="E266" s="54" t="s">
        <v>621</v>
      </c>
      <c r="F266" s="55" t="s">
        <v>622</v>
      </c>
      <c r="G266" s="55"/>
      <c r="H266" s="58"/>
      <c r="I266" s="55"/>
      <c r="J266" s="57"/>
      <c r="K266" s="58">
        <v>2018</v>
      </c>
    </row>
    <row r="267" spans="1:11" x14ac:dyDescent="0.2">
      <c r="A267" s="52">
        <v>260</v>
      </c>
      <c r="B267" s="52">
        <v>216</v>
      </c>
      <c r="C267" s="53" t="s">
        <v>64</v>
      </c>
      <c r="D267" s="53" t="s">
        <v>55</v>
      </c>
      <c r="E267" s="54" t="s">
        <v>623</v>
      </c>
      <c r="F267" s="55" t="s">
        <v>624</v>
      </c>
      <c r="G267" s="55"/>
      <c r="H267" s="58"/>
      <c r="I267" s="55"/>
      <c r="J267" s="57"/>
      <c r="K267" s="58">
        <v>2018</v>
      </c>
    </row>
    <row r="268" spans="1:11" x14ac:dyDescent="0.2">
      <c r="A268" s="52">
        <v>261</v>
      </c>
      <c r="B268" s="52">
        <v>218</v>
      </c>
      <c r="C268" s="53" t="s">
        <v>55</v>
      </c>
      <c r="D268" s="53" t="s">
        <v>55</v>
      </c>
      <c r="E268" s="54" t="s">
        <v>625</v>
      </c>
      <c r="F268" s="55" t="s">
        <v>626</v>
      </c>
      <c r="G268" s="55"/>
      <c r="H268" s="56">
        <v>218</v>
      </c>
      <c r="I268" s="55"/>
      <c r="J268" s="57"/>
      <c r="K268" s="58">
        <v>2018</v>
      </c>
    </row>
    <row r="269" spans="1:11" x14ac:dyDescent="0.2">
      <c r="A269" s="52">
        <v>262</v>
      </c>
      <c r="B269" s="52">
        <v>219</v>
      </c>
      <c r="C269" s="53" t="s">
        <v>64</v>
      </c>
      <c r="D269" s="53" t="s">
        <v>55</v>
      </c>
      <c r="E269" s="54" t="s">
        <v>627</v>
      </c>
      <c r="F269" s="55" t="s">
        <v>628</v>
      </c>
      <c r="G269" s="55"/>
      <c r="H269" s="58"/>
      <c r="I269" s="55"/>
      <c r="J269" s="57"/>
      <c r="K269" s="58">
        <v>2018</v>
      </c>
    </row>
    <row r="270" spans="1:11" x14ac:dyDescent="0.2">
      <c r="A270" s="52">
        <v>263</v>
      </c>
      <c r="B270" s="52">
        <v>220</v>
      </c>
      <c r="C270" s="53" t="s">
        <v>55</v>
      </c>
      <c r="D270" s="53" t="s">
        <v>55</v>
      </c>
      <c r="E270" s="54" t="s">
        <v>629</v>
      </c>
      <c r="F270" s="55" t="s">
        <v>630</v>
      </c>
      <c r="G270" s="55"/>
      <c r="H270" s="56">
        <v>220</v>
      </c>
      <c r="I270" s="55"/>
      <c r="J270" s="57"/>
      <c r="K270" s="58">
        <v>2018</v>
      </c>
    </row>
    <row r="271" spans="1:11" x14ac:dyDescent="0.2">
      <c r="A271" s="52">
        <v>264</v>
      </c>
      <c r="B271" s="52">
        <v>221</v>
      </c>
      <c r="C271" s="53" t="s">
        <v>64</v>
      </c>
      <c r="D271" s="53" t="s">
        <v>55</v>
      </c>
      <c r="E271" s="54" t="s">
        <v>631</v>
      </c>
      <c r="F271" s="55" t="s">
        <v>632</v>
      </c>
      <c r="G271" s="55"/>
      <c r="H271" s="58"/>
      <c r="I271" s="55"/>
      <c r="J271" s="57"/>
      <c r="K271" s="58">
        <v>2018</v>
      </c>
    </row>
    <row r="272" spans="1:11" x14ac:dyDescent="0.2">
      <c r="A272" s="52">
        <v>265</v>
      </c>
      <c r="B272" s="52">
        <v>222</v>
      </c>
      <c r="C272" s="53" t="s">
        <v>55</v>
      </c>
      <c r="D272" s="53" t="s">
        <v>55</v>
      </c>
      <c r="E272" s="54" t="s">
        <v>633</v>
      </c>
      <c r="F272" s="53" t="s">
        <v>634</v>
      </c>
      <c r="G272" s="55"/>
      <c r="H272" s="56">
        <v>222</v>
      </c>
      <c r="I272" s="55"/>
      <c r="J272" s="57"/>
      <c r="K272" s="58">
        <v>2018</v>
      </c>
    </row>
    <row r="273" spans="1:11" x14ac:dyDescent="0.2">
      <c r="A273" s="52">
        <v>266</v>
      </c>
      <c r="B273" s="52">
        <v>223</v>
      </c>
      <c r="C273" s="53" t="s">
        <v>64</v>
      </c>
      <c r="D273" s="53" t="s">
        <v>55</v>
      </c>
      <c r="E273" s="54" t="s">
        <v>635</v>
      </c>
      <c r="F273" s="61" t="s">
        <v>636</v>
      </c>
      <c r="G273" s="61"/>
      <c r="H273" s="56"/>
      <c r="I273" s="61"/>
      <c r="J273" s="57"/>
      <c r="K273" s="58">
        <v>2018</v>
      </c>
    </row>
    <row r="274" spans="1:11" x14ac:dyDescent="0.2">
      <c r="A274" s="52">
        <v>267</v>
      </c>
      <c r="B274" s="52">
        <v>224</v>
      </c>
      <c r="C274" s="53" t="s">
        <v>55</v>
      </c>
      <c r="D274" s="53" t="s">
        <v>55</v>
      </c>
      <c r="E274" s="54" t="s">
        <v>637</v>
      </c>
      <c r="F274" s="61" t="s">
        <v>638</v>
      </c>
      <c r="G274" s="61"/>
      <c r="H274" s="56">
        <v>224</v>
      </c>
      <c r="I274" s="61"/>
      <c r="J274" s="57"/>
      <c r="K274" s="58">
        <v>2018</v>
      </c>
    </row>
    <row r="275" spans="1:11" x14ac:dyDescent="0.2">
      <c r="A275" s="52">
        <v>268</v>
      </c>
      <c r="B275" s="52">
        <v>225</v>
      </c>
      <c r="C275" s="53" t="s">
        <v>55</v>
      </c>
      <c r="D275" s="53" t="s">
        <v>55</v>
      </c>
      <c r="E275" s="54" t="s">
        <v>639</v>
      </c>
      <c r="F275" s="55" t="s">
        <v>640</v>
      </c>
      <c r="G275" s="55"/>
      <c r="H275" s="56">
        <v>225</v>
      </c>
      <c r="I275" s="55"/>
      <c r="J275" s="57"/>
      <c r="K275" s="58">
        <v>2018</v>
      </c>
    </row>
    <row r="276" spans="1:11" x14ac:dyDescent="0.2">
      <c r="A276" s="52">
        <v>269</v>
      </c>
      <c r="B276" s="52">
        <v>226</v>
      </c>
      <c r="C276" s="53" t="s">
        <v>55</v>
      </c>
      <c r="D276" s="53" t="s">
        <v>55</v>
      </c>
      <c r="E276" s="54" t="s">
        <v>641</v>
      </c>
      <c r="F276" s="55" t="s">
        <v>642</v>
      </c>
      <c r="G276" s="55"/>
      <c r="H276" s="56">
        <v>226</v>
      </c>
      <c r="I276" s="55"/>
      <c r="J276" s="57"/>
      <c r="K276" s="58">
        <v>2018</v>
      </c>
    </row>
    <row r="277" spans="1:11" x14ac:dyDescent="0.2">
      <c r="A277" s="52">
        <v>270</v>
      </c>
      <c r="B277" s="52">
        <v>227</v>
      </c>
      <c r="C277" s="53" t="s">
        <v>64</v>
      </c>
      <c r="D277" s="53" t="s">
        <v>55</v>
      </c>
      <c r="E277" s="54">
        <v>227</v>
      </c>
      <c r="F277" s="55" t="s">
        <v>643</v>
      </c>
      <c r="G277" s="55"/>
      <c r="H277" s="58"/>
      <c r="I277" s="55"/>
      <c r="J277" s="57"/>
      <c r="K277" s="58">
        <v>2018</v>
      </c>
    </row>
    <row r="278" spans="1:11" ht="28.5" x14ac:dyDescent="0.2">
      <c r="A278" s="52">
        <v>271</v>
      </c>
      <c r="B278" s="52">
        <v>172</v>
      </c>
      <c r="C278" s="53" t="s">
        <v>64</v>
      </c>
      <c r="D278" s="53" t="s">
        <v>55</v>
      </c>
      <c r="E278" s="90" t="s">
        <v>644</v>
      </c>
      <c r="F278" s="93" t="s">
        <v>1867</v>
      </c>
      <c r="G278" s="61"/>
      <c r="H278" s="56"/>
      <c r="I278" s="61"/>
      <c r="J278" s="57"/>
      <c r="K278" s="58">
        <v>2018</v>
      </c>
    </row>
    <row r="279" spans="1:11" x14ac:dyDescent="0.2">
      <c r="A279" s="52">
        <v>272</v>
      </c>
      <c r="B279" s="61" t="s">
        <v>645</v>
      </c>
      <c r="C279" s="53" t="s">
        <v>55</v>
      </c>
      <c r="D279" s="53" t="s">
        <v>55</v>
      </c>
      <c r="E279" s="61" t="s">
        <v>646</v>
      </c>
      <c r="F279" s="53" t="s">
        <v>647</v>
      </c>
      <c r="G279" s="61"/>
      <c r="H279" s="56" t="s">
        <v>645</v>
      </c>
      <c r="I279" s="61"/>
      <c r="J279" s="57"/>
      <c r="K279" s="58">
        <v>2026</v>
      </c>
    </row>
    <row r="280" spans="1:11" x14ac:dyDescent="0.2">
      <c r="A280" s="52">
        <v>273</v>
      </c>
      <c r="B280" s="52">
        <v>228</v>
      </c>
      <c r="C280" s="53" t="s">
        <v>55</v>
      </c>
      <c r="D280" s="53" t="s">
        <v>55</v>
      </c>
      <c r="E280" s="54" t="s">
        <v>648</v>
      </c>
      <c r="F280" s="55" t="s">
        <v>649</v>
      </c>
      <c r="G280" s="55"/>
      <c r="H280" s="56">
        <v>228</v>
      </c>
      <c r="I280" s="55"/>
      <c r="J280" s="57"/>
      <c r="K280" s="58">
        <v>2018</v>
      </c>
    </row>
    <row r="281" spans="1:11" x14ac:dyDescent="0.2">
      <c r="A281" s="52">
        <v>274</v>
      </c>
      <c r="B281" s="52">
        <v>229</v>
      </c>
      <c r="C281" s="53" t="s">
        <v>55</v>
      </c>
      <c r="D281" s="53" t="s">
        <v>55</v>
      </c>
      <c r="E281" s="54" t="s">
        <v>650</v>
      </c>
      <c r="F281" s="55" t="s">
        <v>651</v>
      </c>
      <c r="G281" s="55"/>
      <c r="H281" s="56">
        <v>229</v>
      </c>
      <c r="I281" s="55"/>
      <c r="J281" s="57"/>
      <c r="K281" s="58">
        <v>2018</v>
      </c>
    </row>
    <row r="282" spans="1:11" x14ac:dyDescent="0.2">
      <c r="A282" s="52">
        <v>275</v>
      </c>
      <c r="B282" s="52">
        <v>231</v>
      </c>
      <c r="C282" s="53" t="s">
        <v>55</v>
      </c>
      <c r="D282" s="53" t="s">
        <v>55</v>
      </c>
      <c r="E282" s="54" t="s">
        <v>652</v>
      </c>
      <c r="F282" s="55" t="s">
        <v>653</v>
      </c>
      <c r="G282" s="55"/>
      <c r="H282" s="56">
        <v>231</v>
      </c>
      <c r="I282" s="55"/>
      <c r="J282" s="57"/>
      <c r="K282" s="58">
        <v>2018</v>
      </c>
    </row>
    <row r="283" spans="1:11" x14ac:dyDescent="0.2">
      <c r="A283" s="52">
        <v>276</v>
      </c>
      <c r="B283" s="52">
        <v>232</v>
      </c>
      <c r="C283" s="53" t="s">
        <v>55</v>
      </c>
      <c r="D283" s="53" t="s">
        <v>55</v>
      </c>
      <c r="E283" s="54" t="s">
        <v>654</v>
      </c>
      <c r="F283" s="53" t="s">
        <v>655</v>
      </c>
      <c r="G283" s="55"/>
      <c r="H283" s="56">
        <v>232</v>
      </c>
      <c r="I283" s="55"/>
      <c r="J283" s="57"/>
      <c r="K283" s="58">
        <v>2018</v>
      </c>
    </row>
    <row r="284" spans="1:11" x14ac:dyDescent="0.2">
      <c r="A284" s="52">
        <v>277</v>
      </c>
      <c r="B284" s="52">
        <v>233</v>
      </c>
      <c r="C284" s="53" t="s">
        <v>55</v>
      </c>
      <c r="D284" s="53" t="s">
        <v>55</v>
      </c>
      <c r="E284" s="54" t="s">
        <v>656</v>
      </c>
      <c r="F284" s="53" t="s">
        <v>657</v>
      </c>
      <c r="G284" s="55"/>
      <c r="H284" s="56">
        <v>233</v>
      </c>
      <c r="I284" s="55"/>
      <c r="J284" s="57"/>
      <c r="K284" s="58">
        <v>2018</v>
      </c>
    </row>
    <row r="285" spans="1:11" x14ac:dyDescent="0.2">
      <c r="A285" s="52">
        <v>278</v>
      </c>
      <c r="B285" s="52">
        <v>234</v>
      </c>
      <c r="C285" s="53" t="s">
        <v>55</v>
      </c>
      <c r="D285" s="53" t="s">
        <v>55</v>
      </c>
      <c r="E285" s="54" t="s">
        <v>658</v>
      </c>
      <c r="F285" s="55" t="s">
        <v>659</v>
      </c>
      <c r="G285" s="55"/>
      <c r="H285" s="56">
        <v>234</v>
      </c>
      <c r="I285" s="55"/>
      <c r="J285" s="57"/>
      <c r="K285" s="58">
        <v>2018</v>
      </c>
    </row>
    <row r="286" spans="1:11" x14ac:dyDescent="0.2">
      <c r="A286" s="52">
        <v>279</v>
      </c>
      <c r="B286" s="52">
        <v>235</v>
      </c>
      <c r="C286" s="53" t="s">
        <v>64</v>
      </c>
      <c r="D286" s="53" t="s">
        <v>55</v>
      </c>
      <c r="E286" s="54" t="s">
        <v>660</v>
      </c>
      <c r="F286" s="53" t="s">
        <v>661</v>
      </c>
      <c r="G286" s="55"/>
      <c r="H286" s="58"/>
      <c r="I286" s="55"/>
      <c r="J286" s="57"/>
      <c r="K286" s="58">
        <v>2018</v>
      </c>
    </row>
    <row r="287" spans="1:11" x14ac:dyDescent="0.2">
      <c r="A287" s="52">
        <v>280</v>
      </c>
      <c r="B287" s="52">
        <v>236</v>
      </c>
      <c r="C287" s="53" t="s">
        <v>55</v>
      </c>
      <c r="D287" s="53" t="s">
        <v>55</v>
      </c>
      <c r="E287" s="54" t="s">
        <v>662</v>
      </c>
      <c r="F287" s="55" t="s">
        <v>663</v>
      </c>
      <c r="G287" s="55"/>
      <c r="H287" s="56">
        <v>236</v>
      </c>
      <c r="I287" s="55"/>
      <c r="J287" s="57"/>
      <c r="K287" s="58">
        <v>2018</v>
      </c>
    </row>
    <row r="288" spans="1:11" x14ac:dyDescent="0.2">
      <c r="A288" s="52">
        <v>281</v>
      </c>
      <c r="B288" s="52">
        <v>237</v>
      </c>
      <c r="C288" s="53" t="s">
        <v>55</v>
      </c>
      <c r="D288" s="53" t="s">
        <v>55</v>
      </c>
      <c r="E288" s="54" t="s">
        <v>664</v>
      </c>
      <c r="F288" s="55" t="s">
        <v>665</v>
      </c>
      <c r="G288" s="55"/>
      <c r="H288" s="56">
        <v>237</v>
      </c>
      <c r="I288" s="55"/>
      <c r="J288" s="57"/>
      <c r="K288" s="58">
        <v>2018</v>
      </c>
    </row>
    <row r="289" spans="1:11" x14ac:dyDescent="0.2">
      <c r="A289" s="52">
        <v>282</v>
      </c>
      <c r="B289" s="61" t="s">
        <v>666</v>
      </c>
      <c r="C289" s="53" t="s">
        <v>55</v>
      </c>
      <c r="D289" s="53" t="s">
        <v>55</v>
      </c>
      <c r="E289" s="61" t="s">
        <v>667</v>
      </c>
      <c r="F289" s="71" t="s">
        <v>668</v>
      </c>
      <c r="G289" s="71"/>
      <c r="H289" s="56" t="s">
        <v>666</v>
      </c>
      <c r="I289" s="71"/>
      <c r="J289" s="57"/>
      <c r="K289" s="58">
        <v>2026</v>
      </c>
    </row>
    <row r="290" spans="1:11" x14ac:dyDescent="0.2">
      <c r="A290" s="52">
        <v>283</v>
      </c>
      <c r="B290" s="52">
        <v>65</v>
      </c>
      <c r="C290" s="53" t="s">
        <v>64</v>
      </c>
      <c r="D290" s="53" t="s">
        <v>55</v>
      </c>
      <c r="E290" s="54" t="s">
        <v>669</v>
      </c>
      <c r="F290" s="55" t="s">
        <v>1868</v>
      </c>
      <c r="G290" s="55"/>
      <c r="H290" s="58"/>
      <c r="I290" s="55"/>
      <c r="J290" s="57"/>
      <c r="K290" s="58">
        <v>2018</v>
      </c>
    </row>
    <row r="291" spans="1:11" x14ac:dyDescent="0.2">
      <c r="A291" s="52">
        <v>284</v>
      </c>
      <c r="B291" s="61" t="s">
        <v>670</v>
      </c>
      <c r="C291" s="53" t="s">
        <v>55</v>
      </c>
      <c r="D291" s="53" t="s">
        <v>55</v>
      </c>
      <c r="E291" s="61" t="s">
        <v>671</v>
      </c>
      <c r="F291" s="53" t="s">
        <v>672</v>
      </c>
      <c r="G291" s="61"/>
      <c r="H291" s="56" t="s">
        <v>670</v>
      </c>
      <c r="I291" s="61"/>
      <c r="J291" s="57"/>
      <c r="K291" s="58">
        <v>2026</v>
      </c>
    </row>
    <row r="292" spans="1:11" x14ac:dyDescent="0.2">
      <c r="A292" s="52">
        <v>285</v>
      </c>
      <c r="B292" s="52">
        <v>238</v>
      </c>
      <c r="C292" s="53" t="s">
        <v>64</v>
      </c>
      <c r="D292" s="53" t="s">
        <v>55</v>
      </c>
      <c r="E292" s="54" t="s">
        <v>673</v>
      </c>
      <c r="F292" s="61" t="s">
        <v>674</v>
      </c>
      <c r="G292" s="61"/>
      <c r="H292" s="56"/>
      <c r="I292" s="61"/>
      <c r="J292" s="57"/>
      <c r="K292" s="58">
        <v>2018</v>
      </c>
    </row>
    <row r="293" spans="1:11" x14ac:dyDescent="0.2">
      <c r="A293" s="52">
        <v>286</v>
      </c>
      <c r="B293" s="52">
        <v>239</v>
      </c>
      <c r="C293" s="53" t="s">
        <v>55</v>
      </c>
      <c r="D293" s="53" t="s">
        <v>55</v>
      </c>
      <c r="E293" s="54">
        <v>239</v>
      </c>
      <c r="F293" s="55" t="s">
        <v>675</v>
      </c>
      <c r="G293" s="55" t="s">
        <v>676</v>
      </c>
      <c r="H293" s="56">
        <v>239</v>
      </c>
      <c r="I293" s="55"/>
      <c r="J293" s="57">
        <v>2</v>
      </c>
      <c r="K293" s="58">
        <v>2018</v>
      </c>
    </row>
    <row r="294" spans="1:11" x14ac:dyDescent="0.2">
      <c r="A294" s="52">
        <v>287</v>
      </c>
      <c r="B294" s="61" t="s">
        <v>677</v>
      </c>
      <c r="C294" s="53" t="s">
        <v>88</v>
      </c>
      <c r="D294" s="53" t="s">
        <v>64</v>
      </c>
      <c r="E294" s="54" t="s">
        <v>678</v>
      </c>
      <c r="F294" s="62" t="s">
        <v>679</v>
      </c>
      <c r="G294" s="55" t="s">
        <v>676</v>
      </c>
      <c r="H294" s="58">
        <v>239</v>
      </c>
      <c r="I294" s="68">
        <f>19*6/192.95</f>
        <v>0.59082663902565435</v>
      </c>
      <c r="J294" s="57">
        <v>2</v>
      </c>
      <c r="K294" s="58">
        <v>2018</v>
      </c>
    </row>
    <row r="295" spans="1:11" x14ac:dyDescent="0.2">
      <c r="A295" s="52">
        <v>288</v>
      </c>
      <c r="B295" s="61" t="s">
        <v>680</v>
      </c>
      <c r="C295" s="53" t="s">
        <v>88</v>
      </c>
      <c r="D295" s="53" t="s">
        <v>64</v>
      </c>
      <c r="E295" s="54" t="s">
        <v>681</v>
      </c>
      <c r="F295" s="62" t="s">
        <v>682</v>
      </c>
      <c r="G295" s="55" t="s">
        <v>676</v>
      </c>
      <c r="H295" s="58">
        <v>239</v>
      </c>
      <c r="I295" s="63">
        <v>0.54290000000000005</v>
      </c>
      <c r="J295" s="57">
        <v>2</v>
      </c>
      <c r="K295" s="58">
        <v>2018</v>
      </c>
    </row>
    <row r="296" spans="1:11" x14ac:dyDescent="0.2">
      <c r="A296" s="52">
        <v>289</v>
      </c>
      <c r="B296" s="61" t="s">
        <v>683</v>
      </c>
      <c r="C296" s="53" t="s">
        <v>88</v>
      </c>
      <c r="D296" s="53" t="s">
        <v>64</v>
      </c>
      <c r="E296" s="54" t="s">
        <v>684</v>
      </c>
      <c r="F296" s="62" t="s">
        <v>685</v>
      </c>
      <c r="G296" s="55" t="s">
        <v>676</v>
      </c>
      <c r="H296" s="58">
        <v>239</v>
      </c>
      <c r="I296" s="63">
        <v>0.45250000000000001</v>
      </c>
      <c r="J296" s="57">
        <v>2</v>
      </c>
      <c r="K296" s="58">
        <v>2018</v>
      </c>
    </row>
    <row r="297" spans="1:11" x14ac:dyDescent="0.2">
      <c r="A297" s="52">
        <v>290</v>
      </c>
      <c r="B297" s="52">
        <v>241</v>
      </c>
      <c r="C297" s="53" t="s">
        <v>55</v>
      </c>
      <c r="D297" s="53" t="s">
        <v>55</v>
      </c>
      <c r="E297" s="54" t="s">
        <v>686</v>
      </c>
      <c r="F297" s="61" t="s">
        <v>687</v>
      </c>
      <c r="G297" s="61"/>
      <c r="H297" s="56">
        <v>241</v>
      </c>
      <c r="I297" s="61"/>
      <c r="J297" s="57"/>
      <c r="K297" s="58">
        <v>2018</v>
      </c>
    </row>
    <row r="298" spans="1:11" x14ac:dyDescent="0.2">
      <c r="A298" s="52">
        <v>291</v>
      </c>
      <c r="B298" s="52">
        <v>250</v>
      </c>
      <c r="C298" s="53" t="s">
        <v>55</v>
      </c>
      <c r="D298" s="53" t="s">
        <v>55</v>
      </c>
      <c r="E298" s="54" t="s">
        <v>688</v>
      </c>
      <c r="F298" s="55" t="s">
        <v>689</v>
      </c>
      <c r="G298" s="55"/>
      <c r="H298" s="56">
        <v>250</v>
      </c>
      <c r="I298" s="55"/>
      <c r="J298" s="57"/>
      <c r="K298" s="58">
        <v>2018</v>
      </c>
    </row>
    <row r="299" spans="1:11" x14ac:dyDescent="0.2">
      <c r="A299" s="52">
        <v>292</v>
      </c>
      <c r="B299" s="61" t="s">
        <v>690</v>
      </c>
      <c r="C299" s="53" t="s">
        <v>64</v>
      </c>
      <c r="D299" s="53" t="s">
        <v>55</v>
      </c>
      <c r="E299" s="61" t="s">
        <v>691</v>
      </c>
      <c r="F299" s="53" t="s">
        <v>692</v>
      </c>
      <c r="G299" s="61"/>
      <c r="H299" s="56" t="s">
        <v>690</v>
      </c>
      <c r="I299" s="61"/>
      <c r="J299" s="57"/>
      <c r="K299" s="58">
        <v>2026</v>
      </c>
    </row>
    <row r="300" spans="1:11" x14ac:dyDescent="0.2">
      <c r="A300" s="52">
        <v>293</v>
      </c>
      <c r="B300" s="20" t="s">
        <v>693</v>
      </c>
      <c r="C300" s="53" t="s">
        <v>64</v>
      </c>
      <c r="D300" s="53" t="s">
        <v>55</v>
      </c>
      <c r="E300" s="61"/>
      <c r="F300" s="94" t="s">
        <v>694</v>
      </c>
      <c r="G300" s="61"/>
      <c r="H300" s="56"/>
      <c r="I300" s="61"/>
      <c r="J300" s="57">
        <v>1</v>
      </c>
      <c r="K300" s="58">
        <v>2018</v>
      </c>
    </row>
    <row r="301" spans="1:11" x14ac:dyDescent="0.2">
      <c r="A301" s="52">
        <v>294</v>
      </c>
      <c r="B301" s="52">
        <v>249</v>
      </c>
      <c r="C301" s="53" t="s">
        <v>64</v>
      </c>
      <c r="D301" s="53" t="s">
        <v>55</v>
      </c>
      <c r="E301" s="54" t="s">
        <v>695</v>
      </c>
      <c r="F301" s="95" t="s">
        <v>696</v>
      </c>
      <c r="G301" s="55"/>
      <c r="H301" s="58"/>
      <c r="I301" s="55"/>
      <c r="J301" s="57"/>
      <c r="K301" s="58">
        <v>2018</v>
      </c>
    </row>
    <row r="302" spans="1:11" x14ac:dyDescent="0.2">
      <c r="A302" s="52">
        <v>295</v>
      </c>
      <c r="B302" s="52">
        <v>247</v>
      </c>
      <c r="C302" s="53" t="s">
        <v>55</v>
      </c>
      <c r="D302" s="53" t="s">
        <v>55</v>
      </c>
      <c r="E302" s="54" t="s">
        <v>697</v>
      </c>
      <c r="F302" s="95" t="s">
        <v>698</v>
      </c>
      <c r="G302" s="55"/>
      <c r="H302" s="56">
        <v>247</v>
      </c>
      <c r="I302" s="55"/>
      <c r="J302" s="57"/>
      <c r="K302" s="58">
        <v>2018</v>
      </c>
    </row>
    <row r="303" spans="1:11" x14ac:dyDescent="0.2">
      <c r="A303" s="52">
        <v>296</v>
      </c>
      <c r="B303" s="52">
        <v>248</v>
      </c>
      <c r="C303" s="53" t="s">
        <v>64</v>
      </c>
      <c r="D303" s="53" t="s">
        <v>55</v>
      </c>
      <c r="E303" s="54" t="s">
        <v>699</v>
      </c>
      <c r="F303" s="95" t="s">
        <v>700</v>
      </c>
      <c r="G303" s="55"/>
      <c r="H303" s="58"/>
      <c r="I303" s="55"/>
      <c r="J303" s="57"/>
      <c r="K303" s="58">
        <v>2018</v>
      </c>
    </row>
    <row r="304" spans="1:11" x14ac:dyDescent="0.2">
      <c r="A304" s="52">
        <v>297</v>
      </c>
      <c r="B304" s="52">
        <v>246</v>
      </c>
      <c r="C304" s="53" t="s">
        <v>55</v>
      </c>
      <c r="D304" s="53" t="s">
        <v>55</v>
      </c>
      <c r="E304" s="54" t="s">
        <v>701</v>
      </c>
      <c r="F304" s="95" t="s">
        <v>702</v>
      </c>
      <c r="G304" s="55"/>
      <c r="H304" s="56">
        <v>246</v>
      </c>
      <c r="I304" s="55"/>
      <c r="J304" s="57"/>
      <c r="K304" s="58">
        <v>2018</v>
      </c>
    </row>
    <row r="305" spans="1:11" x14ac:dyDescent="0.2">
      <c r="A305" s="52">
        <v>298</v>
      </c>
      <c r="B305" s="52">
        <v>243</v>
      </c>
      <c r="C305" s="53" t="s">
        <v>55</v>
      </c>
      <c r="D305" s="53" t="s">
        <v>55</v>
      </c>
      <c r="E305" s="54" t="s">
        <v>703</v>
      </c>
      <c r="F305" s="95" t="s">
        <v>704</v>
      </c>
      <c r="G305" s="55"/>
      <c r="H305" s="56">
        <v>243</v>
      </c>
      <c r="I305" s="55"/>
      <c r="J305" s="57"/>
      <c r="K305" s="58">
        <v>2018</v>
      </c>
    </row>
    <row r="306" spans="1:11" x14ac:dyDescent="0.2">
      <c r="A306" s="52">
        <v>299</v>
      </c>
      <c r="B306" s="61" t="s">
        <v>705</v>
      </c>
      <c r="C306" s="53" t="s">
        <v>55</v>
      </c>
      <c r="D306" s="53" t="s">
        <v>55</v>
      </c>
      <c r="E306" s="61" t="s">
        <v>706</v>
      </c>
      <c r="F306" s="53" t="s">
        <v>707</v>
      </c>
      <c r="G306" s="61"/>
      <c r="H306" s="56" t="s">
        <v>705</v>
      </c>
      <c r="I306" s="61"/>
      <c r="J306" s="57">
        <v>6</v>
      </c>
      <c r="K306" s="58">
        <v>2026</v>
      </c>
    </row>
    <row r="307" spans="1:11" x14ac:dyDescent="0.2">
      <c r="A307" s="52">
        <v>300</v>
      </c>
      <c r="B307" s="52">
        <v>251</v>
      </c>
      <c r="C307" s="53" t="s">
        <v>64</v>
      </c>
      <c r="D307" s="53" t="s">
        <v>55</v>
      </c>
      <c r="E307" s="54" t="s">
        <v>708</v>
      </c>
      <c r="F307" s="55" t="s">
        <v>709</v>
      </c>
      <c r="G307" s="55"/>
      <c r="H307" s="58"/>
      <c r="I307" s="55"/>
      <c r="J307" s="57"/>
      <c r="K307" s="58">
        <v>2018</v>
      </c>
    </row>
    <row r="308" spans="1:11" x14ac:dyDescent="0.2">
      <c r="A308" s="52">
        <v>301</v>
      </c>
      <c r="B308" s="52">
        <v>252</v>
      </c>
      <c r="C308" s="53" t="s">
        <v>64</v>
      </c>
      <c r="D308" s="53" t="s">
        <v>55</v>
      </c>
      <c r="E308" s="54" t="s">
        <v>710</v>
      </c>
      <c r="F308" s="61" t="s">
        <v>711</v>
      </c>
      <c r="G308" s="61"/>
      <c r="H308" s="56"/>
      <c r="I308" s="61"/>
      <c r="J308" s="57"/>
      <c r="K308" s="58">
        <v>2018</v>
      </c>
    </row>
    <row r="309" spans="1:11" x14ac:dyDescent="0.2">
      <c r="A309" s="52">
        <v>302</v>
      </c>
      <c r="B309" s="52">
        <v>253</v>
      </c>
      <c r="C309" s="53" t="s">
        <v>64</v>
      </c>
      <c r="D309" s="53" t="s">
        <v>55</v>
      </c>
      <c r="E309" s="54" t="s">
        <v>712</v>
      </c>
      <c r="F309" s="61" t="s">
        <v>713</v>
      </c>
      <c r="G309" s="61"/>
      <c r="H309" s="56"/>
      <c r="I309" s="61"/>
      <c r="J309" s="57"/>
      <c r="K309" s="58">
        <v>2018</v>
      </c>
    </row>
    <row r="310" spans="1:11" x14ac:dyDescent="0.2">
      <c r="A310" s="52">
        <v>303</v>
      </c>
      <c r="B310" s="52">
        <v>255</v>
      </c>
      <c r="C310" s="53" t="s">
        <v>64</v>
      </c>
      <c r="D310" s="53" t="s">
        <v>55</v>
      </c>
      <c r="E310" s="54" t="s">
        <v>714</v>
      </c>
      <c r="F310" s="61" t="s">
        <v>715</v>
      </c>
      <c r="G310" s="61"/>
      <c r="H310" s="56"/>
      <c r="I310" s="61"/>
      <c r="J310" s="57"/>
      <c r="K310" s="58">
        <v>2018</v>
      </c>
    </row>
    <row r="311" spans="1:11" x14ac:dyDescent="0.2">
      <c r="A311" s="52">
        <v>304</v>
      </c>
      <c r="B311" s="52">
        <v>256</v>
      </c>
      <c r="C311" s="53" t="s">
        <v>64</v>
      </c>
      <c r="D311" s="53" t="s">
        <v>55</v>
      </c>
      <c r="E311" s="54" t="s">
        <v>716</v>
      </c>
      <c r="F311" s="61" t="s">
        <v>717</v>
      </c>
      <c r="G311" s="61"/>
      <c r="H311" s="56"/>
      <c r="I311" s="61"/>
      <c r="J311" s="57"/>
      <c r="K311" s="58">
        <v>2018</v>
      </c>
    </row>
    <row r="312" spans="1:11" x14ac:dyDescent="0.2">
      <c r="A312" s="52">
        <v>305</v>
      </c>
      <c r="B312" s="52">
        <v>254</v>
      </c>
      <c r="C312" s="53" t="s">
        <v>55</v>
      </c>
      <c r="D312" s="53" t="s">
        <v>55</v>
      </c>
      <c r="E312" s="54" t="s">
        <v>718</v>
      </c>
      <c r="F312" s="55" t="s">
        <v>719</v>
      </c>
      <c r="G312" s="55"/>
      <c r="H312" s="56">
        <v>254</v>
      </c>
      <c r="I312" s="55"/>
      <c r="J312" s="57"/>
      <c r="K312" s="58">
        <v>2018</v>
      </c>
    </row>
    <row r="313" spans="1:11" x14ac:dyDescent="0.2">
      <c r="A313" s="52">
        <v>306</v>
      </c>
      <c r="B313" s="61" t="s">
        <v>720</v>
      </c>
      <c r="C313" s="53" t="s">
        <v>64</v>
      </c>
      <c r="D313" s="53" t="s">
        <v>55</v>
      </c>
      <c r="E313" s="96"/>
      <c r="F313" s="97" t="s">
        <v>721</v>
      </c>
      <c r="G313" s="61" t="s">
        <v>722</v>
      </c>
      <c r="H313" s="56"/>
      <c r="I313" s="61"/>
      <c r="J313" s="57">
        <v>1</v>
      </c>
      <c r="K313" s="58">
        <v>2026</v>
      </c>
    </row>
    <row r="314" spans="1:11" x14ac:dyDescent="0.2">
      <c r="A314" s="52">
        <v>307</v>
      </c>
      <c r="B314" s="52">
        <v>258</v>
      </c>
      <c r="C314" s="53" t="s">
        <v>64</v>
      </c>
      <c r="D314" s="53" t="s">
        <v>64</v>
      </c>
      <c r="E314" s="54" t="s">
        <v>723</v>
      </c>
      <c r="F314" s="62" t="s">
        <v>724</v>
      </c>
      <c r="G314" s="61" t="s">
        <v>722</v>
      </c>
      <c r="H314" s="58"/>
      <c r="I314" s="55"/>
      <c r="J314" s="57"/>
      <c r="K314" s="58">
        <v>2018</v>
      </c>
    </row>
    <row r="315" spans="1:11" x14ac:dyDescent="0.2">
      <c r="A315" s="52">
        <v>308</v>
      </c>
      <c r="B315" s="52">
        <v>259</v>
      </c>
      <c r="C315" s="53" t="s">
        <v>64</v>
      </c>
      <c r="D315" s="53" t="s">
        <v>64</v>
      </c>
      <c r="E315" s="54" t="s">
        <v>725</v>
      </c>
      <c r="F315" s="95" t="s">
        <v>726</v>
      </c>
      <c r="G315" s="61" t="s">
        <v>722</v>
      </c>
      <c r="H315" s="58"/>
      <c r="I315" s="55"/>
      <c r="J315" s="57"/>
      <c r="K315" s="58">
        <v>2018</v>
      </c>
    </row>
    <row r="316" spans="1:11" x14ac:dyDescent="0.2">
      <c r="A316" s="52">
        <v>309</v>
      </c>
      <c r="B316" s="52">
        <v>260</v>
      </c>
      <c r="C316" s="53" t="s">
        <v>55</v>
      </c>
      <c r="D316" s="53" t="s">
        <v>55</v>
      </c>
      <c r="E316" s="54" t="s">
        <v>727</v>
      </c>
      <c r="F316" s="62" t="s">
        <v>728</v>
      </c>
      <c r="G316" s="61" t="s">
        <v>722</v>
      </c>
      <c r="H316" s="56">
        <v>260</v>
      </c>
      <c r="I316" s="55"/>
      <c r="J316" s="57"/>
      <c r="K316" s="58">
        <v>2018</v>
      </c>
    </row>
    <row r="317" spans="1:11" x14ac:dyDescent="0.2">
      <c r="A317" s="52">
        <v>310</v>
      </c>
      <c r="B317" s="52">
        <v>261</v>
      </c>
      <c r="C317" s="53" t="s">
        <v>55</v>
      </c>
      <c r="D317" s="53" t="s">
        <v>55</v>
      </c>
      <c r="E317" s="54" t="s">
        <v>729</v>
      </c>
      <c r="F317" s="62" t="s">
        <v>730</v>
      </c>
      <c r="G317" s="61" t="s">
        <v>722</v>
      </c>
      <c r="H317" s="56">
        <v>261</v>
      </c>
      <c r="I317" s="55"/>
      <c r="J317" s="57"/>
      <c r="K317" s="58">
        <v>2018</v>
      </c>
    </row>
    <row r="318" spans="1:11" x14ac:dyDescent="0.2">
      <c r="A318" s="52">
        <v>311</v>
      </c>
      <c r="B318" s="52">
        <v>262</v>
      </c>
      <c r="C318" s="53" t="s">
        <v>64</v>
      </c>
      <c r="D318" s="53" t="s">
        <v>64</v>
      </c>
      <c r="E318" s="54" t="s">
        <v>731</v>
      </c>
      <c r="F318" s="62" t="s">
        <v>732</v>
      </c>
      <c r="G318" s="61" t="s">
        <v>722</v>
      </c>
      <c r="H318" s="58"/>
      <c r="I318" s="55"/>
      <c r="J318" s="57"/>
      <c r="K318" s="58">
        <v>2018</v>
      </c>
    </row>
    <row r="319" spans="1:11" x14ac:dyDescent="0.2">
      <c r="A319" s="52">
        <v>312</v>
      </c>
      <c r="B319" s="52">
        <v>263</v>
      </c>
      <c r="C319" s="53" t="s">
        <v>64</v>
      </c>
      <c r="D319" s="53" t="s">
        <v>64</v>
      </c>
      <c r="E319" s="54" t="s">
        <v>733</v>
      </c>
      <c r="F319" s="62" t="s">
        <v>734</v>
      </c>
      <c r="G319" s="61" t="s">
        <v>722</v>
      </c>
      <c r="H319" s="58"/>
      <c r="I319" s="55"/>
      <c r="J319" s="57"/>
      <c r="K319" s="58">
        <v>2018</v>
      </c>
    </row>
    <row r="320" spans="1:11" x14ac:dyDescent="0.2">
      <c r="A320" s="52">
        <v>313</v>
      </c>
      <c r="B320" s="52">
        <v>264</v>
      </c>
      <c r="C320" s="53" t="s">
        <v>64</v>
      </c>
      <c r="D320" s="53" t="s">
        <v>64</v>
      </c>
      <c r="E320" s="54" t="s">
        <v>735</v>
      </c>
      <c r="F320" s="62" t="s">
        <v>736</v>
      </c>
      <c r="G320" s="61" t="s">
        <v>722</v>
      </c>
      <c r="H320" s="58"/>
      <c r="I320" s="55"/>
      <c r="J320" s="57"/>
      <c r="K320" s="58">
        <v>2018</v>
      </c>
    </row>
    <row r="321" spans="1:11" x14ac:dyDescent="0.2">
      <c r="A321" s="52">
        <v>314</v>
      </c>
      <c r="B321" s="52">
        <v>265</v>
      </c>
      <c r="C321" s="53" t="s">
        <v>64</v>
      </c>
      <c r="D321" s="53" t="s">
        <v>64</v>
      </c>
      <c r="E321" s="54" t="s">
        <v>737</v>
      </c>
      <c r="F321" s="62" t="s">
        <v>738</v>
      </c>
      <c r="G321" s="61" t="s">
        <v>722</v>
      </c>
      <c r="H321" s="58"/>
      <c r="I321" s="55"/>
      <c r="J321" s="57"/>
      <c r="K321" s="58">
        <v>2018</v>
      </c>
    </row>
    <row r="322" spans="1:11" x14ac:dyDescent="0.2">
      <c r="A322" s="52">
        <v>315</v>
      </c>
      <c r="B322" s="52">
        <v>266</v>
      </c>
      <c r="C322" s="53" t="s">
        <v>64</v>
      </c>
      <c r="D322" s="53" t="s">
        <v>64</v>
      </c>
      <c r="E322" s="54" t="s">
        <v>739</v>
      </c>
      <c r="F322" s="62" t="s">
        <v>740</v>
      </c>
      <c r="G322" s="61" t="s">
        <v>722</v>
      </c>
      <c r="H322" s="58"/>
      <c r="I322" s="55"/>
      <c r="J322" s="57"/>
      <c r="K322" s="58">
        <v>2018</v>
      </c>
    </row>
    <row r="323" spans="1:11" x14ac:dyDescent="0.2">
      <c r="A323" s="52">
        <v>316</v>
      </c>
      <c r="B323" s="52">
        <v>267</v>
      </c>
      <c r="C323" s="53" t="s">
        <v>55</v>
      </c>
      <c r="D323" s="53" t="s">
        <v>55</v>
      </c>
      <c r="E323" s="54" t="s">
        <v>741</v>
      </c>
      <c r="F323" s="95" t="s">
        <v>742</v>
      </c>
      <c r="G323" s="61" t="s">
        <v>722</v>
      </c>
      <c r="H323" s="56">
        <v>267</v>
      </c>
      <c r="I323" s="55"/>
      <c r="J323" s="57"/>
      <c r="K323" s="58">
        <v>2018</v>
      </c>
    </row>
    <row r="324" spans="1:11" x14ac:dyDescent="0.2">
      <c r="A324" s="52">
        <v>317</v>
      </c>
      <c r="B324" s="52">
        <v>268</v>
      </c>
      <c r="C324" s="53" t="s">
        <v>55</v>
      </c>
      <c r="D324" s="53" t="s">
        <v>55</v>
      </c>
      <c r="E324" s="54" t="s">
        <v>743</v>
      </c>
      <c r="F324" s="62" t="s">
        <v>744</v>
      </c>
      <c r="G324" s="61" t="s">
        <v>722</v>
      </c>
      <c r="H324" s="56">
        <v>268</v>
      </c>
      <c r="I324" s="55"/>
      <c r="J324" s="57"/>
      <c r="K324" s="58">
        <v>2018</v>
      </c>
    </row>
    <row r="325" spans="1:11" x14ac:dyDescent="0.2">
      <c r="A325" s="52">
        <v>318</v>
      </c>
      <c r="B325" s="52">
        <v>269</v>
      </c>
      <c r="C325" s="53" t="s">
        <v>55</v>
      </c>
      <c r="D325" s="53" t="s">
        <v>55</v>
      </c>
      <c r="E325" s="54" t="s">
        <v>745</v>
      </c>
      <c r="F325" s="62" t="s">
        <v>746</v>
      </c>
      <c r="G325" s="61" t="s">
        <v>722</v>
      </c>
      <c r="H325" s="56">
        <v>269</v>
      </c>
      <c r="I325" s="55"/>
      <c r="J325" s="57"/>
      <c r="K325" s="58">
        <v>2018</v>
      </c>
    </row>
    <row r="326" spans="1:11" x14ac:dyDescent="0.2">
      <c r="A326" s="52">
        <v>319</v>
      </c>
      <c r="B326" s="52">
        <v>270</v>
      </c>
      <c r="C326" s="53" t="s">
        <v>55</v>
      </c>
      <c r="D326" s="53" t="s">
        <v>55</v>
      </c>
      <c r="E326" s="54" t="s">
        <v>747</v>
      </c>
      <c r="F326" s="62" t="s">
        <v>748</v>
      </c>
      <c r="G326" s="61" t="s">
        <v>722</v>
      </c>
      <c r="H326" s="56">
        <v>270</v>
      </c>
      <c r="I326" s="55"/>
      <c r="J326" s="57"/>
      <c r="K326" s="58">
        <v>2018</v>
      </c>
    </row>
    <row r="327" spans="1:11" x14ac:dyDescent="0.2">
      <c r="A327" s="52">
        <v>320</v>
      </c>
      <c r="B327" s="52">
        <v>271</v>
      </c>
      <c r="C327" s="53" t="s">
        <v>55</v>
      </c>
      <c r="D327" s="53" t="s">
        <v>55</v>
      </c>
      <c r="E327" s="54" t="s">
        <v>749</v>
      </c>
      <c r="F327" s="62" t="s">
        <v>750</v>
      </c>
      <c r="G327" s="61" t="s">
        <v>722</v>
      </c>
      <c r="H327" s="56">
        <v>271</v>
      </c>
      <c r="I327" s="55"/>
      <c r="J327" s="57"/>
      <c r="K327" s="58">
        <v>2018</v>
      </c>
    </row>
    <row r="328" spans="1:11" x14ac:dyDescent="0.2">
      <c r="A328" s="52">
        <v>321</v>
      </c>
      <c r="B328" s="52">
        <v>272</v>
      </c>
      <c r="C328" s="53" t="s">
        <v>64</v>
      </c>
      <c r="D328" s="53" t="s">
        <v>64</v>
      </c>
      <c r="E328" s="54" t="s">
        <v>751</v>
      </c>
      <c r="F328" s="62" t="s">
        <v>752</v>
      </c>
      <c r="G328" s="61" t="s">
        <v>722</v>
      </c>
      <c r="H328" s="58"/>
      <c r="I328" s="55"/>
      <c r="J328" s="57"/>
      <c r="K328" s="58">
        <v>2018</v>
      </c>
    </row>
    <row r="329" spans="1:11" x14ac:dyDescent="0.2">
      <c r="A329" s="52">
        <v>322</v>
      </c>
      <c r="B329" s="52">
        <v>273</v>
      </c>
      <c r="C329" s="53" t="s">
        <v>55</v>
      </c>
      <c r="D329" s="53" t="s">
        <v>55</v>
      </c>
      <c r="E329" s="54" t="s">
        <v>753</v>
      </c>
      <c r="F329" s="62" t="s">
        <v>754</v>
      </c>
      <c r="G329" s="61" t="s">
        <v>722</v>
      </c>
      <c r="H329" s="56">
        <v>273</v>
      </c>
      <c r="I329" s="55"/>
      <c r="J329" s="57"/>
      <c r="K329" s="58">
        <v>2018</v>
      </c>
    </row>
    <row r="330" spans="1:11" x14ac:dyDescent="0.2">
      <c r="A330" s="52">
        <v>323</v>
      </c>
      <c r="B330" s="52">
        <v>274</v>
      </c>
      <c r="C330" s="53" t="s">
        <v>64</v>
      </c>
      <c r="D330" s="53" t="s">
        <v>64</v>
      </c>
      <c r="E330" s="54" t="s">
        <v>755</v>
      </c>
      <c r="F330" s="62" t="s">
        <v>756</v>
      </c>
      <c r="G330" s="61" t="s">
        <v>722</v>
      </c>
      <c r="H330" s="58"/>
      <c r="I330" s="55"/>
      <c r="J330" s="57"/>
      <c r="K330" s="58">
        <v>2018</v>
      </c>
    </row>
    <row r="331" spans="1:11" x14ac:dyDescent="0.2">
      <c r="A331" s="52">
        <v>324</v>
      </c>
      <c r="B331" s="52">
        <v>275</v>
      </c>
      <c r="C331" s="53" t="s">
        <v>64</v>
      </c>
      <c r="D331" s="53" t="s">
        <v>64</v>
      </c>
      <c r="E331" s="54" t="s">
        <v>757</v>
      </c>
      <c r="F331" s="62" t="s">
        <v>758</v>
      </c>
      <c r="G331" s="61" t="s">
        <v>722</v>
      </c>
      <c r="H331" s="58"/>
      <c r="I331" s="55"/>
      <c r="J331" s="57"/>
      <c r="K331" s="58">
        <v>2018</v>
      </c>
    </row>
    <row r="332" spans="1:11" x14ac:dyDescent="0.2">
      <c r="A332" s="52">
        <v>325</v>
      </c>
      <c r="B332" s="52">
        <v>276</v>
      </c>
      <c r="C332" s="53" t="s">
        <v>64</v>
      </c>
      <c r="D332" s="53" t="s">
        <v>55</v>
      </c>
      <c r="E332" s="54" t="s">
        <v>759</v>
      </c>
      <c r="F332" s="61" t="s">
        <v>760</v>
      </c>
      <c r="G332" s="61"/>
      <c r="H332" s="56"/>
      <c r="I332" s="61"/>
      <c r="J332" s="57"/>
      <c r="K332" s="58">
        <v>2018</v>
      </c>
    </row>
    <row r="333" spans="1:11" x14ac:dyDescent="0.2">
      <c r="A333" s="52">
        <v>326</v>
      </c>
      <c r="B333" s="52">
        <v>277</v>
      </c>
      <c r="C333" s="53" t="s">
        <v>64</v>
      </c>
      <c r="D333" s="53" t="s">
        <v>55</v>
      </c>
      <c r="E333" s="54" t="s">
        <v>761</v>
      </c>
      <c r="F333" s="61" t="s">
        <v>762</v>
      </c>
      <c r="G333" s="61"/>
      <c r="H333" s="56"/>
      <c r="I333" s="61"/>
      <c r="J333" s="57"/>
      <c r="K333" s="58">
        <v>2018</v>
      </c>
    </row>
    <row r="334" spans="1:11" x14ac:dyDescent="0.2">
      <c r="A334" s="52">
        <v>327</v>
      </c>
      <c r="B334" s="52">
        <v>278</v>
      </c>
      <c r="C334" s="53" t="s">
        <v>55</v>
      </c>
      <c r="D334" s="53" t="s">
        <v>55</v>
      </c>
      <c r="E334" s="54" t="s">
        <v>763</v>
      </c>
      <c r="F334" s="55" t="s">
        <v>764</v>
      </c>
      <c r="G334" s="55"/>
      <c r="H334" s="56">
        <v>278</v>
      </c>
      <c r="I334" s="55"/>
      <c r="J334" s="57"/>
      <c r="K334" s="58">
        <v>2018</v>
      </c>
    </row>
    <row r="335" spans="1:11" x14ac:dyDescent="0.2">
      <c r="A335" s="52">
        <v>328</v>
      </c>
      <c r="B335" s="52">
        <v>279</v>
      </c>
      <c r="C335" s="53" t="s">
        <v>55</v>
      </c>
      <c r="D335" s="53" t="s">
        <v>55</v>
      </c>
      <c r="E335" s="54" t="s">
        <v>765</v>
      </c>
      <c r="F335" s="61" t="s">
        <v>766</v>
      </c>
      <c r="G335" s="61"/>
      <c r="H335" s="56">
        <v>279</v>
      </c>
      <c r="I335" s="61"/>
      <c r="J335" s="57"/>
      <c r="K335" s="58">
        <v>2018</v>
      </c>
    </row>
    <row r="336" spans="1:11" x14ac:dyDescent="0.2">
      <c r="A336" s="52">
        <v>329</v>
      </c>
      <c r="B336" s="61" t="s">
        <v>767</v>
      </c>
      <c r="C336" s="53" t="s">
        <v>55</v>
      </c>
      <c r="D336" s="53" t="s">
        <v>55</v>
      </c>
      <c r="E336" s="61" t="s">
        <v>768</v>
      </c>
      <c r="F336" s="53" t="s">
        <v>769</v>
      </c>
      <c r="G336" s="61"/>
      <c r="H336" s="56" t="s">
        <v>767</v>
      </c>
      <c r="I336" s="61"/>
      <c r="J336" s="57"/>
      <c r="K336" s="58">
        <v>2026</v>
      </c>
    </row>
    <row r="337" spans="1:11" x14ac:dyDescent="0.2">
      <c r="A337" s="52">
        <v>330</v>
      </c>
      <c r="B337" s="52">
        <v>280</v>
      </c>
      <c r="C337" s="53" t="s">
        <v>55</v>
      </c>
      <c r="D337" s="53" t="s">
        <v>55</v>
      </c>
      <c r="E337" s="54" t="s">
        <v>770</v>
      </c>
      <c r="F337" s="55" t="s">
        <v>771</v>
      </c>
      <c r="G337" s="55"/>
      <c r="H337" s="56">
        <v>280</v>
      </c>
      <c r="I337" s="55"/>
      <c r="J337" s="57"/>
      <c r="K337" s="58">
        <v>2018</v>
      </c>
    </row>
    <row r="338" spans="1:11" x14ac:dyDescent="0.2">
      <c r="A338" s="52">
        <v>331</v>
      </c>
      <c r="B338" s="52">
        <v>281</v>
      </c>
      <c r="C338" s="53" t="s">
        <v>55</v>
      </c>
      <c r="D338" s="53" t="s">
        <v>55</v>
      </c>
      <c r="E338" s="54" t="s">
        <v>772</v>
      </c>
      <c r="F338" s="55" t="s">
        <v>773</v>
      </c>
      <c r="G338" s="55"/>
      <c r="H338" s="56">
        <v>281</v>
      </c>
      <c r="I338" s="55"/>
      <c r="J338" s="57"/>
      <c r="K338" s="58">
        <v>2018</v>
      </c>
    </row>
    <row r="339" spans="1:11" ht="28.5" x14ac:dyDescent="0.2">
      <c r="A339" s="52">
        <v>332</v>
      </c>
      <c r="B339" s="52">
        <v>282</v>
      </c>
      <c r="C339" s="53" t="s">
        <v>55</v>
      </c>
      <c r="D339" s="53" t="s">
        <v>55</v>
      </c>
      <c r="E339" s="54" t="s">
        <v>774</v>
      </c>
      <c r="F339" s="98" t="s">
        <v>775</v>
      </c>
      <c r="G339" s="55" t="s">
        <v>776</v>
      </c>
      <c r="H339" s="56">
        <v>282</v>
      </c>
      <c r="I339" s="55"/>
      <c r="J339" s="57"/>
      <c r="K339" s="58">
        <v>2018</v>
      </c>
    </row>
    <row r="340" spans="1:11" x14ac:dyDescent="0.2">
      <c r="A340" s="52">
        <v>333</v>
      </c>
      <c r="B340" s="52">
        <v>283</v>
      </c>
      <c r="C340" s="53" t="s">
        <v>55</v>
      </c>
      <c r="D340" s="53" t="s">
        <v>55</v>
      </c>
      <c r="E340" s="54" t="s">
        <v>777</v>
      </c>
      <c r="F340" s="62" t="s">
        <v>1869</v>
      </c>
      <c r="G340" s="55" t="s">
        <v>776</v>
      </c>
      <c r="H340" s="56">
        <v>283</v>
      </c>
      <c r="I340" s="55">
        <v>1</v>
      </c>
      <c r="J340" s="57"/>
      <c r="K340" s="58">
        <v>2018</v>
      </c>
    </row>
    <row r="341" spans="1:11" x14ac:dyDescent="0.2">
      <c r="A341" s="52">
        <v>334</v>
      </c>
      <c r="B341" s="52">
        <v>284</v>
      </c>
      <c r="C341" s="53" t="s">
        <v>55</v>
      </c>
      <c r="D341" s="53" t="s">
        <v>55</v>
      </c>
      <c r="E341" s="54" t="s">
        <v>778</v>
      </c>
      <c r="F341" s="62" t="s">
        <v>1870</v>
      </c>
      <c r="G341" s="55" t="s">
        <v>776</v>
      </c>
      <c r="H341" s="56">
        <v>284</v>
      </c>
      <c r="I341" s="55">
        <v>1</v>
      </c>
      <c r="J341" s="57"/>
      <c r="K341" s="58">
        <v>2018</v>
      </c>
    </row>
    <row r="342" spans="1:11" x14ac:dyDescent="0.2">
      <c r="A342" s="52">
        <v>335</v>
      </c>
      <c r="B342" s="52">
        <v>285</v>
      </c>
      <c r="C342" s="53" t="s">
        <v>55</v>
      </c>
      <c r="D342" s="53" t="s">
        <v>55</v>
      </c>
      <c r="E342" s="54" t="s">
        <v>779</v>
      </c>
      <c r="F342" s="62" t="s">
        <v>1871</v>
      </c>
      <c r="G342" s="55" t="s">
        <v>776</v>
      </c>
      <c r="H342" s="56">
        <v>285</v>
      </c>
      <c r="I342" s="55">
        <v>1</v>
      </c>
      <c r="J342" s="57"/>
      <c r="K342" s="58">
        <v>2018</v>
      </c>
    </row>
    <row r="343" spans="1:11" x14ac:dyDescent="0.2">
      <c r="A343" s="52">
        <v>336</v>
      </c>
      <c r="B343" s="52">
        <v>286</v>
      </c>
      <c r="C343" s="53" t="s">
        <v>55</v>
      </c>
      <c r="D343" s="53" t="s">
        <v>55</v>
      </c>
      <c r="E343" s="54" t="s">
        <v>780</v>
      </c>
      <c r="F343" s="55" t="s">
        <v>781</v>
      </c>
      <c r="G343" s="55"/>
      <c r="H343" s="56">
        <v>286</v>
      </c>
      <c r="I343" s="55"/>
      <c r="J343" s="57"/>
      <c r="K343" s="58">
        <v>2018</v>
      </c>
    </row>
    <row r="344" spans="1:11" x14ac:dyDescent="0.2">
      <c r="A344" s="52">
        <v>337</v>
      </c>
      <c r="B344" s="52">
        <v>287</v>
      </c>
      <c r="C344" s="53" t="s">
        <v>55</v>
      </c>
      <c r="D344" s="53" t="s">
        <v>55</v>
      </c>
      <c r="E344" s="54" t="s">
        <v>782</v>
      </c>
      <c r="F344" s="55" t="s">
        <v>783</v>
      </c>
      <c r="G344" s="55"/>
      <c r="H344" s="56">
        <v>287</v>
      </c>
      <c r="I344" s="55"/>
      <c r="J344" s="57"/>
      <c r="K344" s="58">
        <v>2018</v>
      </c>
    </row>
    <row r="345" spans="1:11" x14ac:dyDescent="0.2">
      <c r="A345" s="52">
        <v>338</v>
      </c>
      <c r="B345" s="52">
        <v>288</v>
      </c>
      <c r="C345" s="53" t="s">
        <v>64</v>
      </c>
      <c r="D345" s="53" t="s">
        <v>55</v>
      </c>
      <c r="E345" s="54" t="s">
        <v>784</v>
      </c>
      <c r="F345" s="55" t="s">
        <v>785</v>
      </c>
      <c r="G345" s="55"/>
      <c r="H345" s="58"/>
      <c r="I345" s="55"/>
      <c r="J345" s="57"/>
      <c r="K345" s="58">
        <v>2018</v>
      </c>
    </row>
    <row r="346" spans="1:11" x14ac:dyDescent="0.2">
      <c r="A346" s="52">
        <v>339</v>
      </c>
      <c r="B346" s="52">
        <v>289</v>
      </c>
      <c r="C346" s="53" t="s">
        <v>55</v>
      </c>
      <c r="D346" s="53" t="s">
        <v>55</v>
      </c>
      <c r="E346" s="54" t="s">
        <v>786</v>
      </c>
      <c r="F346" s="55" t="s">
        <v>787</v>
      </c>
      <c r="G346" s="55"/>
      <c r="H346" s="56">
        <v>289</v>
      </c>
      <c r="I346" s="55"/>
      <c r="J346" s="57"/>
      <c r="K346" s="58">
        <v>2018</v>
      </c>
    </row>
    <row r="347" spans="1:11" x14ac:dyDescent="0.2">
      <c r="A347" s="52">
        <v>340</v>
      </c>
      <c r="B347" s="52">
        <v>290</v>
      </c>
      <c r="C347" s="53" t="s">
        <v>55</v>
      </c>
      <c r="D347" s="53" t="s">
        <v>55</v>
      </c>
      <c r="E347" s="54" t="s">
        <v>788</v>
      </c>
      <c r="F347" s="55" t="s">
        <v>789</v>
      </c>
      <c r="G347" s="55"/>
      <c r="H347" s="56">
        <v>290</v>
      </c>
      <c r="I347" s="55"/>
      <c r="J347" s="57"/>
      <c r="K347" s="58">
        <v>2018</v>
      </c>
    </row>
    <row r="348" spans="1:11" x14ac:dyDescent="0.2">
      <c r="A348" s="52">
        <v>341</v>
      </c>
      <c r="B348" s="52">
        <v>291</v>
      </c>
      <c r="C348" s="53" t="s">
        <v>64</v>
      </c>
      <c r="D348" s="53" t="s">
        <v>55</v>
      </c>
      <c r="E348" s="54" t="s">
        <v>790</v>
      </c>
      <c r="F348" s="61" t="s">
        <v>791</v>
      </c>
      <c r="G348" s="61"/>
      <c r="H348" s="56"/>
      <c r="I348" s="61"/>
      <c r="J348" s="57"/>
      <c r="K348" s="58">
        <v>2018</v>
      </c>
    </row>
    <row r="349" spans="1:11" x14ac:dyDescent="0.2">
      <c r="A349" s="52">
        <v>342</v>
      </c>
      <c r="B349" s="52">
        <v>69</v>
      </c>
      <c r="C349" s="53" t="s">
        <v>64</v>
      </c>
      <c r="D349" s="53" t="s">
        <v>55</v>
      </c>
      <c r="E349" s="54" t="s">
        <v>792</v>
      </c>
      <c r="F349" s="55" t="s">
        <v>793</v>
      </c>
      <c r="G349" s="55"/>
      <c r="H349" s="58"/>
      <c r="I349" s="55"/>
      <c r="J349" s="57"/>
      <c r="K349" s="58">
        <v>2018</v>
      </c>
    </row>
    <row r="350" spans="1:11" x14ac:dyDescent="0.2">
      <c r="A350" s="52">
        <v>343</v>
      </c>
      <c r="B350" s="52">
        <v>292</v>
      </c>
      <c r="C350" s="53" t="s">
        <v>55</v>
      </c>
      <c r="D350" s="53" t="s">
        <v>55</v>
      </c>
      <c r="E350" s="54" t="s">
        <v>794</v>
      </c>
      <c r="F350" s="55" t="s">
        <v>795</v>
      </c>
      <c r="G350" s="55"/>
      <c r="H350" s="56">
        <v>292</v>
      </c>
      <c r="I350" s="55"/>
      <c r="J350" s="57"/>
      <c r="K350" s="58">
        <v>2018</v>
      </c>
    </row>
    <row r="351" spans="1:11" x14ac:dyDescent="0.2">
      <c r="A351" s="52">
        <v>344</v>
      </c>
      <c r="B351" s="52">
        <v>240</v>
      </c>
      <c r="C351" s="89" t="s">
        <v>88</v>
      </c>
      <c r="D351" s="53" t="s">
        <v>55</v>
      </c>
      <c r="E351" s="54" t="s">
        <v>796</v>
      </c>
      <c r="F351" s="55" t="s">
        <v>797</v>
      </c>
      <c r="G351" s="55" t="s">
        <v>676</v>
      </c>
      <c r="H351" s="58">
        <v>239</v>
      </c>
      <c r="I351" s="63">
        <f>14/13</f>
        <v>1.0769230769230769</v>
      </c>
      <c r="J351" s="57"/>
      <c r="K351" s="58">
        <v>2018</v>
      </c>
    </row>
    <row r="352" spans="1:11" x14ac:dyDescent="0.2">
      <c r="A352" s="52">
        <v>345</v>
      </c>
      <c r="B352" s="52">
        <v>293</v>
      </c>
      <c r="C352" s="53" t="s">
        <v>55</v>
      </c>
      <c r="D352" s="53" t="s">
        <v>55</v>
      </c>
      <c r="E352" s="80" t="s">
        <v>798</v>
      </c>
      <c r="F352" s="55" t="s">
        <v>799</v>
      </c>
      <c r="G352" s="55"/>
      <c r="H352" s="56">
        <v>293</v>
      </c>
      <c r="I352" s="55"/>
      <c r="J352" s="57"/>
      <c r="K352" s="58">
        <v>2018</v>
      </c>
    </row>
    <row r="353" spans="1:11" x14ac:dyDescent="0.2">
      <c r="A353" s="52">
        <v>346</v>
      </c>
      <c r="B353" s="52">
        <v>294</v>
      </c>
      <c r="C353" s="53" t="s">
        <v>64</v>
      </c>
      <c r="D353" s="53" t="s">
        <v>55</v>
      </c>
      <c r="E353" s="54" t="s">
        <v>800</v>
      </c>
      <c r="F353" s="55" t="s">
        <v>801</v>
      </c>
      <c r="G353" s="55"/>
      <c r="H353" s="58"/>
      <c r="I353" s="55"/>
      <c r="J353" s="57"/>
      <c r="K353" s="58">
        <v>2018</v>
      </c>
    </row>
    <row r="354" spans="1:11" x14ac:dyDescent="0.2">
      <c r="A354" s="52">
        <v>347</v>
      </c>
      <c r="B354" s="52">
        <v>570</v>
      </c>
      <c r="C354" s="53" t="s">
        <v>64</v>
      </c>
      <c r="D354" s="53" t="s">
        <v>55</v>
      </c>
      <c r="E354" s="54" t="s">
        <v>802</v>
      </c>
      <c r="F354" s="55" t="s">
        <v>803</v>
      </c>
      <c r="G354" s="55"/>
      <c r="H354" s="58"/>
      <c r="I354" s="55"/>
      <c r="J354" s="57"/>
      <c r="K354" s="58">
        <v>2018</v>
      </c>
    </row>
    <row r="355" spans="1:11" x14ac:dyDescent="0.2">
      <c r="A355" s="52">
        <v>348</v>
      </c>
      <c r="B355" s="52">
        <v>295</v>
      </c>
      <c r="C355" s="53" t="s">
        <v>64</v>
      </c>
      <c r="D355" s="53" t="s">
        <v>55</v>
      </c>
      <c r="E355" s="54" t="s">
        <v>804</v>
      </c>
      <c r="F355" s="55" t="s">
        <v>805</v>
      </c>
      <c r="G355" s="55"/>
      <c r="H355" s="58"/>
      <c r="I355" s="55"/>
      <c r="J355" s="57"/>
      <c r="K355" s="58">
        <v>2018</v>
      </c>
    </row>
    <row r="356" spans="1:11" x14ac:dyDescent="0.2">
      <c r="A356" s="52">
        <v>349</v>
      </c>
      <c r="B356" s="61" t="s">
        <v>806</v>
      </c>
      <c r="C356" s="53" t="s">
        <v>55</v>
      </c>
      <c r="D356" s="53" t="s">
        <v>55</v>
      </c>
      <c r="E356" s="61" t="s">
        <v>807</v>
      </c>
      <c r="F356" s="53" t="s">
        <v>808</v>
      </c>
      <c r="G356" s="61"/>
      <c r="H356" s="56" t="s">
        <v>806</v>
      </c>
      <c r="I356" s="61"/>
      <c r="J356" s="57"/>
      <c r="K356" s="58">
        <v>2026</v>
      </c>
    </row>
    <row r="357" spans="1:11" x14ac:dyDescent="0.2">
      <c r="A357" s="52">
        <v>350</v>
      </c>
      <c r="B357" s="61" t="s">
        <v>809</v>
      </c>
      <c r="C357" s="53" t="s">
        <v>64</v>
      </c>
      <c r="D357" s="53" t="s">
        <v>55</v>
      </c>
      <c r="E357" s="54" t="s">
        <v>809</v>
      </c>
      <c r="F357" s="94" t="s">
        <v>810</v>
      </c>
      <c r="G357" s="55" t="s">
        <v>811</v>
      </c>
      <c r="H357" s="56"/>
      <c r="I357" s="61"/>
      <c r="J357" s="57" t="s">
        <v>812</v>
      </c>
      <c r="K357" s="58">
        <v>2026</v>
      </c>
    </row>
    <row r="358" spans="1:11" x14ac:dyDescent="0.2">
      <c r="A358" s="52">
        <v>351</v>
      </c>
      <c r="B358" s="61" t="s">
        <v>813</v>
      </c>
      <c r="C358" s="53" t="s">
        <v>64</v>
      </c>
      <c r="D358" s="53" t="s">
        <v>64</v>
      </c>
      <c r="E358" s="61" t="s">
        <v>814</v>
      </c>
      <c r="F358" s="95" t="s">
        <v>815</v>
      </c>
      <c r="G358" s="55" t="s">
        <v>811</v>
      </c>
      <c r="H358" s="56"/>
      <c r="I358" s="61"/>
      <c r="J358" s="57"/>
      <c r="K358" s="58">
        <v>2026</v>
      </c>
    </row>
    <row r="359" spans="1:11" x14ac:dyDescent="0.2">
      <c r="A359" s="52">
        <v>352</v>
      </c>
      <c r="B359" s="52">
        <v>297</v>
      </c>
      <c r="C359" s="53" t="s">
        <v>55</v>
      </c>
      <c r="D359" s="53" t="s">
        <v>55</v>
      </c>
      <c r="E359" s="54" t="s">
        <v>816</v>
      </c>
      <c r="F359" s="62" t="s">
        <v>817</v>
      </c>
      <c r="G359" s="55" t="s">
        <v>811</v>
      </c>
      <c r="H359" s="56">
        <v>297</v>
      </c>
      <c r="I359" s="55"/>
      <c r="J359" s="57"/>
      <c r="K359" s="58">
        <v>2018</v>
      </c>
    </row>
    <row r="360" spans="1:11" x14ac:dyDescent="0.2">
      <c r="A360" s="52">
        <v>353</v>
      </c>
      <c r="B360" s="61" t="s">
        <v>818</v>
      </c>
      <c r="C360" s="53" t="s">
        <v>64</v>
      </c>
      <c r="D360" s="53" t="s">
        <v>64</v>
      </c>
      <c r="E360" s="61" t="s">
        <v>819</v>
      </c>
      <c r="F360" s="95" t="s">
        <v>820</v>
      </c>
      <c r="G360" s="55" t="s">
        <v>811</v>
      </c>
      <c r="H360" s="56"/>
      <c r="I360" s="61"/>
      <c r="J360" s="57"/>
      <c r="K360" s="58">
        <v>2026</v>
      </c>
    </row>
    <row r="361" spans="1:11" x14ac:dyDescent="0.2">
      <c r="A361" s="52">
        <v>354</v>
      </c>
      <c r="B361" s="52">
        <v>298</v>
      </c>
      <c r="C361" s="53" t="s">
        <v>55</v>
      </c>
      <c r="D361" s="53" t="s">
        <v>55</v>
      </c>
      <c r="E361" s="54" t="s">
        <v>821</v>
      </c>
      <c r="F361" s="62" t="s">
        <v>822</v>
      </c>
      <c r="G361" s="55" t="s">
        <v>811</v>
      </c>
      <c r="H361" s="56">
        <v>298</v>
      </c>
      <c r="I361" s="55"/>
      <c r="J361" s="57"/>
      <c r="K361" s="58">
        <v>2018</v>
      </c>
    </row>
    <row r="362" spans="1:11" x14ac:dyDescent="0.2">
      <c r="A362" s="52">
        <v>355</v>
      </c>
      <c r="B362" s="52">
        <v>299</v>
      </c>
      <c r="C362" s="53" t="s">
        <v>55</v>
      </c>
      <c r="D362" s="53" t="s">
        <v>55</v>
      </c>
      <c r="E362" s="54" t="s">
        <v>823</v>
      </c>
      <c r="F362" s="62" t="s">
        <v>824</v>
      </c>
      <c r="G362" s="55" t="s">
        <v>811</v>
      </c>
      <c r="H362" s="56">
        <v>299</v>
      </c>
      <c r="I362" s="55"/>
      <c r="J362" s="57"/>
      <c r="K362" s="58">
        <v>2018</v>
      </c>
    </row>
    <row r="363" spans="1:11" x14ac:dyDescent="0.2">
      <c r="A363" s="52">
        <v>356</v>
      </c>
      <c r="B363" s="61" t="s">
        <v>825</v>
      </c>
      <c r="C363" s="53" t="s">
        <v>64</v>
      </c>
      <c r="D363" s="53" t="s">
        <v>64</v>
      </c>
      <c r="E363" s="61" t="s">
        <v>826</v>
      </c>
      <c r="F363" s="95" t="s">
        <v>827</v>
      </c>
      <c r="G363" s="55" t="s">
        <v>811</v>
      </c>
      <c r="H363" s="56"/>
      <c r="I363" s="61"/>
      <c r="J363" s="57"/>
      <c r="K363" s="58">
        <v>2026</v>
      </c>
    </row>
    <row r="364" spans="1:11" x14ac:dyDescent="0.2">
      <c r="A364" s="52">
        <v>357</v>
      </c>
      <c r="B364" s="52">
        <v>601</v>
      </c>
      <c r="C364" s="53" t="s">
        <v>55</v>
      </c>
      <c r="D364" s="53" t="s">
        <v>55</v>
      </c>
      <c r="E364" s="54" t="s">
        <v>828</v>
      </c>
      <c r="F364" s="62" t="s">
        <v>829</v>
      </c>
      <c r="G364" s="55" t="s">
        <v>811</v>
      </c>
      <c r="H364" s="56">
        <v>601</v>
      </c>
      <c r="I364" s="55"/>
      <c r="J364" s="57"/>
      <c r="K364" s="58">
        <v>2018</v>
      </c>
    </row>
    <row r="365" spans="1:11" x14ac:dyDescent="0.2">
      <c r="A365" s="52">
        <v>358</v>
      </c>
      <c r="B365" s="52">
        <v>602</v>
      </c>
      <c r="C365" s="53" t="s">
        <v>88</v>
      </c>
      <c r="D365" s="53" t="s">
        <v>55</v>
      </c>
      <c r="E365" s="54" t="s">
        <v>830</v>
      </c>
      <c r="F365" s="62" t="s">
        <v>831</v>
      </c>
      <c r="G365" s="55" t="s">
        <v>811</v>
      </c>
      <c r="H365" s="58">
        <v>601</v>
      </c>
      <c r="I365" s="55">
        <v>1</v>
      </c>
      <c r="J365" s="57"/>
      <c r="K365" s="58">
        <v>2018</v>
      </c>
    </row>
    <row r="366" spans="1:11" x14ac:dyDescent="0.2">
      <c r="A366" s="52">
        <v>359</v>
      </c>
      <c r="B366" s="52">
        <v>603</v>
      </c>
      <c r="C366" s="53" t="s">
        <v>88</v>
      </c>
      <c r="D366" s="53" t="s">
        <v>55</v>
      </c>
      <c r="E366" s="54" t="s">
        <v>832</v>
      </c>
      <c r="F366" s="62" t="s">
        <v>833</v>
      </c>
      <c r="G366" s="55" t="s">
        <v>811</v>
      </c>
      <c r="H366" s="58">
        <v>601</v>
      </c>
      <c r="I366" s="55">
        <v>1</v>
      </c>
      <c r="J366" s="57"/>
      <c r="K366" s="58">
        <v>2018</v>
      </c>
    </row>
    <row r="367" spans="1:11" x14ac:dyDescent="0.2">
      <c r="A367" s="52">
        <v>360</v>
      </c>
      <c r="B367" s="52">
        <v>300</v>
      </c>
      <c r="C367" s="53" t="s">
        <v>55</v>
      </c>
      <c r="D367" s="53" t="s">
        <v>55</v>
      </c>
      <c r="E367" s="54" t="s">
        <v>834</v>
      </c>
      <c r="F367" s="55" t="s">
        <v>835</v>
      </c>
      <c r="G367" s="55"/>
      <c r="H367" s="56">
        <v>300</v>
      </c>
      <c r="I367" s="55"/>
      <c r="J367" s="57"/>
      <c r="K367" s="58">
        <v>2018</v>
      </c>
    </row>
    <row r="368" spans="1:11" x14ac:dyDescent="0.2">
      <c r="A368" s="52">
        <v>361</v>
      </c>
      <c r="B368" s="52">
        <v>301</v>
      </c>
      <c r="C368" s="53" t="s">
        <v>55</v>
      </c>
      <c r="D368" s="53" t="s">
        <v>55</v>
      </c>
      <c r="E368" s="54" t="s">
        <v>836</v>
      </c>
      <c r="F368" s="55" t="s">
        <v>837</v>
      </c>
      <c r="G368" s="55"/>
      <c r="H368" s="56">
        <v>301</v>
      </c>
      <c r="I368" s="55"/>
      <c r="J368" s="57"/>
      <c r="K368" s="58">
        <v>2018</v>
      </c>
    </row>
    <row r="369" spans="1:11" x14ac:dyDescent="0.2">
      <c r="A369" s="52">
        <v>362</v>
      </c>
      <c r="B369" s="52">
        <v>302</v>
      </c>
      <c r="C369" s="53" t="s">
        <v>55</v>
      </c>
      <c r="D369" s="53" t="s">
        <v>55</v>
      </c>
      <c r="E369" s="54" t="s">
        <v>838</v>
      </c>
      <c r="F369" s="55" t="s">
        <v>839</v>
      </c>
      <c r="G369" s="55"/>
      <c r="H369" s="56">
        <v>302</v>
      </c>
      <c r="I369" s="55"/>
      <c r="J369" s="57"/>
      <c r="K369" s="58">
        <v>2018</v>
      </c>
    </row>
    <row r="370" spans="1:11" x14ac:dyDescent="0.2">
      <c r="A370" s="52">
        <v>363</v>
      </c>
      <c r="B370" s="52">
        <v>157</v>
      </c>
      <c r="C370" s="53" t="s">
        <v>55</v>
      </c>
      <c r="D370" s="53" t="s">
        <v>55</v>
      </c>
      <c r="E370" s="54" t="s">
        <v>840</v>
      </c>
      <c r="F370" s="53" t="s">
        <v>841</v>
      </c>
      <c r="G370" s="55"/>
      <c r="H370" s="56">
        <v>157</v>
      </c>
      <c r="I370" s="55"/>
      <c r="J370" s="57"/>
      <c r="K370" s="58">
        <v>2018</v>
      </c>
    </row>
    <row r="371" spans="1:11" x14ac:dyDescent="0.2">
      <c r="A371" s="52">
        <v>364</v>
      </c>
      <c r="B371" s="52">
        <v>303</v>
      </c>
      <c r="C371" s="53" t="s">
        <v>64</v>
      </c>
      <c r="D371" s="53" t="s">
        <v>55</v>
      </c>
      <c r="E371" s="54" t="s">
        <v>842</v>
      </c>
      <c r="F371" s="53" t="s">
        <v>843</v>
      </c>
      <c r="G371" s="55"/>
      <c r="H371" s="58"/>
      <c r="I371" s="55"/>
      <c r="J371" s="57"/>
      <c r="K371" s="58">
        <v>2018</v>
      </c>
    </row>
    <row r="372" spans="1:11" x14ac:dyDescent="0.2">
      <c r="A372" s="52">
        <v>365</v>
      </c>
      <c r="B372" s="61" t="s">
        <v>844</v>
      </c>
      <c r="C372" s="53" t="s">
        <v>55</v>
      </c>
      <c r="D372" s="53" t="s">
        <v>55</v>
      </c>
      <c r="E372" s="61" t="s">
        <v>845</v>
      </c>
      <c r="F372" s="53" t="s">
        <v>846</v>
      </c>
      <c r="G372" s="61"/>
      <c r="H372" s="56" t="s">
        <v>844</v>
      </c>
      <c r="I372" s="61"/>
      <c r="J372" s="57"/>
      <c r="K372" s="58">
        <v>2026</v>
      </c>
    </row>
    <row r="373" spans="1:11" x14ac:dyDescent="0.2">
      <c r="A373" s="52">
        <v>366</v>
      </c>
      <c r="B373" s="61" t="s">
        <v>847</v>
      </c>
      <c r="C373" s="53" t="s">
        <v>55</v>
      </c>
      <c r="D373" s="53" t="s">
        <v>55</v>
      </c>
      <c r="E373" s="61" t="s">
        <v>847</v>
      </c>
      <c r="F373" s="53" t="s">
        <v>848</v>
      </c>
      <c r="G373" s="61"/>
      <c r="H373" s="56" t="s">
        <v>847</v>
      </c>
      <c r="I373" s="61"/>
      <c r="J373" s="57"/>
      <c r="K373" s="58">
        <v>2026</v>
      </c>
    </row>
    <row r="374" spans="1:11" x14ac:dyDescent="0.2">
      <c r="A374" s="52">
        <v>367</v>
      </c>
      <c r="B374" s="61" t="s">
        <v>849</v>
      </c>
      <c r="C374" s="53" t="s">
        <v>55</v>
      </c>
      <c r="D374" s="53" t="s">
        <v>55</v>
      </c>
      <c r="E374" s="61" t="s">
        <v>849</v>
      </c>
      <c r="F374" s="53" t="s">
        <v>850</v>
      </c>
      <c r="G374" s="61"/>
      <c r="H374" s="56" t="s">
        <v>849</v>
      </c>
      <c r="I374" s="61"/>
      <c r="J374" s="57"/>
      <c r="K374" s="58">
        <v>2026</v>
      </c>
    </row>
    <row r="375" spans="1:11" x14ac:dyDescent="0.2">
      <c r="A375" s="52">
        <v>368</v>
      </c>
      <c r="B375" s="61" t="s">
        <v>851</v>
      </c>
      <c r="C375" s="53" t="s">
        <v>55</v>
      </c>
      <c r="D375" s="53" t="s">
        <v>55</v>
      </c>
      <c r="E375" s="61" t="s">
        <v>851</v>
      </c>
      <c r="F375" s="53" t="s">
        <v>852</v>
      </c>
      <c r="G375" s="61"/>
      <c r="H375" s="56" t="s">
        <v>851</v>
      </c>
      <c r="I375" s="61"/>
      <c r="J375" s="57"/>
      <c r="K375" s="58">
        <v>2026</v>
      </c>
    </row>
    <row r="376" spans="1:11" x14ac:dyDescent="0.2">
      <c r="A376" s="52">
        <v>369</v>
      </c>
      <c r="B376" s="61" t="s">
        <v>853</v>
      </c>
      <c r="C376" s="53" t="s">
        <v>55</v>
      </c>
      <c r="D376" s="53" t="s">
        <v>55</v>
      </c>
      <c r="E376" s="61" t="s">
        <v>854</v>
      </c>
      <c r="F376" s="53" t="s">
        <v>855</v>
      </c>
      <c r="G376" s="61"/>
      <c r="H376" s="56" t="s">
        <v>853</v>
      </c>
      <c r="I376" s="61"/>
      <c r="J376" s="57"/>
      <c r="K376" s="58">
        <v>2026</v>
      </c>
    </row>
    <row r="377" spans="1:11" x14ac:dyDescent="0.2">
      <c r="A377" s="52">
        <v>370</v>
      </c>
      <c r="B377" s="52">
        <v>304</v>
      </c>
      <c r="C377" s="53" t="s">
        <v>64</v>
      </c>
      <c r="D377" s="53" t="s">
        <v>55</v>
      </c>
      <c r="E377" s="54" t="s">
        <v>856</v>
      </c>
      <c r="F377" s="61" t="s">
        <v>857</v>
      </c>
      <c r="G377" s="61"/>
      <c r="H377" s="56"/>
      <c r="I377" s="61"/>
      <c r="J377" s="57"/>
      <c r="K377" s="58">
        <v>2018</v>
      </c>
    </row>
    <row r="378" spans="1:11" x14ac:dyDescent="0.2">
      <c r="A378" s="52">
        <v>371</v>
      </c>
      <c r="B378" s="52">
        <v>305</v>
      </c>
      <c r="C378" s="53" t="s">
        <v>55</v>
      </c>
      <c r="D378" s="53" t="s">
        <v>55</v>
      </c>
      <c r="E378" s="54" t="s">
        <v>858</v>
      </c>
      <c r="F378" s="55" t="s">
        <v>859</v>
      </c>
      <c r="G378" s="55" t="s">
        <v>860</v>
      </c>
      <c r="H378" s="56">
        <v>305</v>
      </c>
      <c r="I378" s="55"/>
      <c r="J378" s="57">
        <v>4</v>
      </c>
      <c r="K378" s="58">
        <v>2018</v>
      </c>
    </row>
    <row r="379" spans="1:11" x14ac:dyDescent="0.2">
      <c r="A379" s="52">
        <v>372</v>
      </c>
      <c r="B379" s="61" t="s">
        <v>861</v>
      </c>
      <c r="C379" s="53" t="s">
        <v>88</v>
      </c>
      <c r="D379" s="53" t="s">
        <v>64</v>
      </c>
      <c r="E379" s="54" t="s">
        <v>862</v>
      </c>
      <c r="F379" s="62" t="s">
        <v>863</v>
      </c>
      <c r="G379" s="61" t="s">
        <v>860</v>
      </c>
      <c r="H379" s="58">
        <v>305</v>
      </c>
      <c r="I379" s="63">
        <v>0.63700000000000001</v>
      </c>
      <c r="J379" s="57">
        <v>4</v>
      </c>
      <c r="K379" s="58">
        <v>2018</v>
      </c>
    </row>
    <row r="380" spans="1:11" x14ac:dyDescent="0.2">
      <c r="A380" s="52">
        <v>373</v>
      </c>
      <c r="B380" s="61" t="s">
        <v>864</v>
      </c>
      <c r="C380" s="53" t="s">
        <v>88</v>
      </c>
      <c r="D380" s="53" t="s">
        <v>64</v>
      </c>
      <c r="E380" s="54" t="s">
        <v>865</v>
      </c>
      <c r="F380" s="87" t="s">
        <v>866</v>
      </c>
      <c r="G380" s="61" t="s">
        <v>356</v>
      </c>
      <c r="H380" s="85">
        <v>136</v>
      </c>
      <c r="I380" s="86">
        <v>0.16088269499999999</v>
      </c>
      <c r="J380" s="57" t="s">
        <v>867</v>
      </c>
      <c r="K380" s="58">
        <v>2018</v>
      </c>
    </row>
    <row r="381" spans="1:11" x14ac:dyDescent="0.2">
      <c r="A381" s="52">
        <v>374</v>
      </c>
      <c r="B381" s="52">
        <v>306</v>
      </c>
      <c r="C381" s="53" t="s">
        <v>88</v>
      </c>
      <c r="D381" s="53" t="s">
        <v>55</v>
      </c>
      <c r="E381" s="54" t="s">
        <v>868</v>
      </c>
      <c r="F381" s="87" t="s">
        <v>869</v>
      </c>
      <c r="G381" s="61" t="s">
        <v>356</v>
      </c>
      <c r="H381" s="85">
        <v>136</v>
      </c>
      <c r="I381" s="86">
        <v>9.5162795999999994E-2</v>
      </c>
      <c r="J381" s="57" t="s">
        <v>870</v>
      </c>
      <c r="K381" s="58">
        <v>2018</v>
      </c>
    </row>
    <row r="382" spans="1:11" x14ac:dyDescent="0.2">
      <c r="A382" s="52">
        <v>375</v>
      </c>
      <c r="B382" s="61" t="s">
        <v>871</v>
      </c>
      <c r="C382" s="53" t="s">
        <v>88</v>
      </c>
      <c r="D382" s="53" t="s">
        <v>64</v>
      </c>
      <c r="E382" s="54" t="s">
        <v>872</v>
      </c>
      <c r="F382" s="62" t="s">
        <v>873</v>
      </c>
      <c r="G382" s="55" t="s">
        <v>860</v>
      </c>
      <c r="H382" s="58">
        <v>305</v>
      </c>
      <c r="I382" s="63">
        <v>0.76959999999999995</v>
      </c>
      <c r="J382" s="57">
        <v>4</v>
      </c>
      <c r="K382" s="58">
        <v>2018</v>
      </c>
    </row>
    <row r="383" spans="1:11" x14ac:dyDescent="0.2">
      <c r="A383" s="52">
        <v>376</v>
      </c>
      <c r="B383" s="61" t="s">
        <v>874</v>
      </c>
      <c r="C383" s="53" t="s">
        <v>88</v>
      </c>
      <c r="D383" s="53" t="s">
        <v>64</v>
      </c>
      <c r="E383" s="54" t="s">
        <v>875</v>
      </c>
      <c r="F383" s="62" t="s">
        <v>876</v>
      </c>
      <c r="G383" s="61" t="s">
        <v>860</v>
      </c>
      <c r="H383" s="58">
        <v>305</v>
      </c>
      <c r="I383" s="63">
        <v>0.76590000000000003</v>
      </c>
      <c r="J383" s="57">
        <v>4</v>
      </c>
      <c r="K383" s="58">
        <v>2018</v>
      </c>
    </row>
    <row r="384" spans="1:11" x14ac:dyDescent="0.2">
      <c r="A384" s="52">
        <v>377</v>
      </c>
      <c r="B384" s="61" t="s">
        <v>877</v>
      </c>
      <c r="C384" s="53" t="s">
        <v>55</v>
      </c>
      <c r="D384" s="53" t="s">
        <v>55</v>
      </c>
      <c r="E384" s="61" t="s">
        <v>878</v>
      </c>
      <c r="F384" s="53" t="s">
        <v>879</v>
      </c>
      <c r="G384" s="61"/>
      <c r="H384" s="56" t="s">
        <v>877</v>
      </c>
      <c r="I384" s="61"/>
      <c r="J384" s="57"/>
      <c r="K384" s="58">
        <v>2026</v>
      </c>
    </row>
    <row r="385" spans="1:11" x14ac:dyDescent="0.2">
      <c r="A385" s="52">
        <v>378</v>
      </c>
      <c r="B385" s="52">
        <v>311</v>
      </c>
      <c r="C385" s="53" t="s">
        <v>55</v>
      </c>
      <c r="D385" s="53" t="s">
        <v>55</v>
      </c>
      <c r="E385" s="54" t="s">
        <v>880</v>
      </c>
      <c r="F385" s="55" t="s">
        <v>881</v>
      </c>
      <c r="G385" s="55"/>
      <c r="H385" s="56">
        <v>311</v>
      </c>
      <c r="I385" s="55"/>
      <c r="J385" s="57"/>
      <c r="K385" s="58">
        <v>2018</v>
      </c>
    </row>
    <row r="386" spans="1:11" x14ac:dyDescent="0.2">
      <c r="A386" s="52">
        <v>379</v>
      </c>
      <c r="B386" s="52">
        <v>312</v>
      </c>
      <c r="C386" s="53" t="s">
        <v>55</v>
      </c>
      <c r="D386" s="53" t="s">
        <v>55</v>
      </c>
      <c r="E386" s="54" t="s">
        <v>882</v>
      </c>
      <c r="F386" s="55" t="s">
        <v>883</v>
      </c>
      <c r="G386" s="55" t="s">
        <v>884</v>
      </c>
      <c r="H386" s="56">
        <v>312</v>
      </c>
      <c r="I386" s="55"/>
      <c r="J386" s="57">
        <v>4</v>
      </c>
      <c r="K386" s="58">
        <v>2018</v>
      </c>
    </row>
    <row r="387" spans="1:11" x14ac:dyDescent="0.2">
      <c r="A387" s="52">
        <v>380</v>
      </c>
      <c r="B387" s="61" t="s">
        <v>885</v>
      </c>
      <c r="C387" s="53" t="s">
        <v>88</v>
      </c>
      <c r="D387" s="53" t="s">
        <v>64</v>
      </c>
      <c r="E387" s="54" t="s">
        <v>886</v>
      </c>
      <c r="F387" s="62" t="s">
        <v>887</v>
      </c>
      <c r="G387" s="61" t="s">
        <v>884</v>
      </c>
      <c r="H387" s="58">
        <v>312</v>
      </c>
      <c r="I387" s="63">
        <v>0.26939999999999997</v>
      </c>
      <c r="J387" s="57">
        <v>4</v>
      </c>
      <c r="K387" s="58">
        <v>2018</v>
      </c>
    </row>
    <row r="388" spans="1:11" x14ac:dyDescent="0.2">
      <c r="A388" s="52">
        <v>381</v>
      </c>
      <c r="B388" s="61" t="s">
        <v>888</v>
      </c>
      <c r="C388" s="53" t="s">
        <v>88</v>
      </c>
      <c r="D388" s="53" t="s">
        <v>64</v>
      </c>
      <c r="E388" s="54" t="s">
        <v>889</v>
      </c>
      <c r="F388" s="62" t="s">
        <v>890</v>
      </c>
      <c r="G388" s="61" t="s">
        <v>884</v>
      </c>
      <c r="H388" s="58">
        <v>312</v>
      </c>
      <c r="I388" s="63">
        <v>0.73099999999999998</v>
      </c>
      <c r="J388" s="57">
        <v>4</v>
      </c>
      <c r="K388" s="58">
        <v>2018</v>
      </c>
    </row>
    <row r="389" spans="1:11" x14ac:dyDescent="0.2">
      <c r="A389" s="52">
        <v>382</v>
      </c>
      <c r="B389" s="61" t="s">
        <v>891</v>
      </c>
      <c r="C389" s="53" t="s">
        <v>88</v>
      </c>
      <c r="D389" s="53" t="s">
        <v>64</v>
      </c>
      <c r="E389" s="54" t="s">
        <v>892</v>
      </c>
      <c r="F389" s="62" t="s">
        <v>893</v>
      </c>
      <c r="G389" s="61" t="s">
        <v>884</v>
      </c>
      <c r="H389" s="58">
        <v>312</v>
      </c>
      <c r="I389" s="63">
        <v>0.25209999999999999</v>
      </c>
      <c r="J389" s="57">
        <v>4</v>
      </c>
      <c r="K389" s="58">
        <v>2018</v>
      </c>
    </row>
    <row r="390" spans="1:11" x14ac:dyDescent="0.2">
      <c r="A390" s="52">
        <v>383</v>
      </c>
      <c r="B390" s="52">
        <v>314</v>
      </c>
      <c r="C390" s="53" t="s">
        <v>64</v>
      </c>
      <c r="D390" s="53" t="s">
        <v>55</v>
      </c>
      <c r="E390" s="54" t="s">
        <v>894</v>
      </c>
      <c r="F390" s="61" t="s">
        <v>895</v>
      </c>
      <c r="G390" s="61"/>
      <c r="H390" s="56"/>
      <c r="I390" s="61"/>
      <c r="J390" s="57"/>
      <c r="K390" s="58">
        <v>2018</v>
      </c>
    </row>
    <row r="391" spans="1:11" x14ac:dyDescent="0.2">
      <c r="A391" s="52">
        <v>384</v>
      </c>
      <c r="B391" s="52">
        <v>315</v>
      </c>
      <c r="C391" s="53" t="s">
        <v>64</v>
      </c>
      <c r="D391" s="53" t="s">
        <v>55</v>
      </c>
      <c r="E391" s="80" t="s">
        <v>896</v>
      </c>
      <c r="F391" s="61" t="s">
        <v>897</v>
      </c>
      <c r="G391" s="61"/>
      <c r="H391" s="56"/>
      <c r="I391" s="61"/>
      <c r="J391" s="57"/>
      <c r="K391" s="58">
        <v>2018</v>
      </c>
    </row>
    <row r="392" spans="1:11" x14ac:dyDescent="0.2">
      <c r="A392" s="52">
        <v>385</v>
      </c>
      <c r="B392" s="52">
        <v>316</v>
      </c>
      <c r="C392" s="53" t="s">
        <v>55</v>
      </c>
      <c r="D392" s="53" t="s">
        <v>55</v>
      </c>
      <c r="E392" s="54" t="s">
        <v>898</v>
      </c>
      <c r="F392" s="55" t="s">
        <v>899</v>
      </c>
      <c r="G392" s="54" t="s">
        <v>900</v>
      </c>
      <c r="H392" s="56">
        <v>316</v>
      </c>
      <c r="I392" s="55"/>
      <c r="J392" s="57" t="s">
        <v>133</v>
      </c>
      <c r="K392" s="58">
        <v>2018</v>
      </c>
    </row>
    <row r="393" spans="1:11" x14ac:dyDescent="0.2">
      <c r="A393" s="52">
        <v>386</v>
      </c>
      <c r="B393" s="52">
        <v>321</v>
      </c>
      <c r="C393" s="53" t="s">
        <v>55</v>
      </c>
      <c r="D393" s="53" t="s">
        <v>55</v>
      </c>
      <c r="E393" s="54" t="s">
        <v>901</v>
      </c>
      <c r="F393" s="55" t="s">
        <v>902</v>
      </c>
      <c r="G393" s="55"/>
      <c r="H393" s="56">
        <v>321</v>
      </c>
      <c r="I393" s="55"/>
      <c r="J393" s="57"/>
      <c r="K393" s="58">
        <v>2018</v>
      </c>
    </row>
    <row r="394" spans="1:11" x14ac:dyDescent="0.2">
      <c r="A394" s="52">
        <v>387</v>
      </c>
      <c r="B394" s="52">
        <v>322</v>
      </c>
      <c r="C394" s="53" t="s">
        <v>64</v>
      </c>
      <c r="D394" s="53" t="s">
        <v>55</v>
      </c>
      <c r="E394" s="54" t="s">
        <v>903</v>
      </c>
      <c r="F394" s="55" t="s">
        <v>904</v>
      </c>
      <c r="G394" s="55"/>
      <c r="H394" s="58"/>
      <c r="I394" s="55"/>
      <c r="J394" s="57"/>
      <c r="K394" s="58">
        <v>2018</v>
      </c>
    </row>
    <row r="395" spans="1:11" x14ac:dyDescent="0.2">
      <c r="A395" s="52">
        <v>388</v>
      </c>
      <c r="B395" s="61" t="s">
        <v>905</v>
      </c>
      <c r="C395" s="53" t="s">
        <v>55</v>
      </c>
      <c r="D395" s="53" t="s">
        <v>55</v>
      </c>
      <c r="E395" s="61" t="s">
        <v>906</v>
      </c>
      <c r="F395" s="53" t="s">
        <v>907</v>
      </c>
      <c r="G395" s="61"/>
      <c r="H395" s="56" t="s">
        <v>905</v>
      </c>
      <c r="I395" s="61"/>
      <c r="J395" s="57"/>
      <c r="K395" s="58">
        <v>2026</v>
      </c>
    </row>
    <row r="396" spans="1:11" x14ac:dyDescent="0.2">
      <c r="A396" s="52">
        <v>389</v>
      </c>
      <c r="B396" s="61" t="s">
        <v>908</v>
      </c>
      <c r="C396" s="53" t="s">
        <v>55</v>
      </c>
      <c r="D396" s="53" t="s">
        <v>55</v>
      </c>
      <c r="E396" s="61" t="s">
        <v>909</v>
      </c>
      <c r="F396" s="53" t="s">
        <v>910</v>
      </c>
      <c r="G396" s="61"/>
      <c r="H396" s="56" t="s">
        <v>908</v>
      </c>
      <c r="I396" s="61"/>
      <c r="J396" s="57"/>
      <c r="K396" s="58">
        <v>2026</v>
      </c>
    </row>
    <row r="397" spans="1:11" x14ac:dyDescent="0.2">
      <c r="A397" s="52">
        <v>390</v>
      </c>
      <c r="B397" s="61" t="s">
        <v>911</v>
      </c>
      <c r="C397" s="53" t="s">
        <v>55</v>
      </c>
      <c r="D397" s="53" t="s">
        <v>55</v>
      </c>
      <c r="E397" s="61" t="s">
        <v>912</v>
      </c>
      <c r="F397" s="53" t="s">
        <v>913</v>
      </c>
      <c r="G397" s="61"/>
      <c r="H397" s="56" t="s">
        <v>911</v>
      </c>
      <c r="I397" s="61"/>
      <c r="J397" s="57"/>
      <c r="K397" s="58">
        <v>2026</v>
      </c>
    </row>
    <row r="398" spans="1:11" x14ac:dyDescent="0.2">
      <c r="A398" s="52">
        <v>391</v>
      </c>
      <c r="B398" s="52">
        <v>346</v>
      </c>
      <c r="C398" s="53" t="s">
        <v>55</v>
      </c>
      <c r="D398" s="53" t="s">
        <v>55</v>
      </c>
      <c r="E398" s="54" t="s">
        <v>914</v>
      </c>
      <c r="F398" s="55" t="s">
        <v>1872</v>
      </c>
      <c r="G398" s="55"/>
      <c r="H398" s="56">
        <v>346</v>
      </c>
      <c r="I398" s="55"/>
      <c r="J398" s="57"/>
      <c r="K398" s="58">
        <v>2018</v>
      </c>
    </row>
    <row r="399" spans="1:11" x14ac:dyDescent="0.2">
      <c r="A399" s="52">
        <v>392</v>
      </c>
      <c r="B399" s="61" t="s">
        <v>915</v>
      </c>
      <c r="C399" s="53" t="s">
        <v>55</v>
      </c>
      <c r="D399" s="53" t="s">
        <v>55</v>
      </c>
      <c r="E399" s="61" t="s">
        <v>916</v>
      </c>
      <c r="F399" s="53" t="s">
        <v>917</v>
      </c>
      <c r="G399" s="61"/>
      <c r="H399" s="56" t="s">
        <v>915</v>
      </c>
      <c r="I399" s="61"/>
      <c r="J399" s="57"/>
      <c r="K399" s="58">
        <v>2026</v>
      </c>
    </row>
    <row r="400" spans="1:11" x14ac:dyDescent="0.2">
      <c r="A400" s="52">
        <v>393</v>
      </c>
      <c r="B400" s="61" t="s">
        <v>918</v>
      </c>
      <c r="C400" s="53" t="s">
        <v>55</v>
      </c>
      <c r="D400" s="53" t="s">
        <v>55</v>
      </c>
      <c r="E400" s="61" t="s">
        <v>919</v>
      </c>
      <c r="F400" s="53" t="s">
        <v>920</v>
      </c>
      <c r="G400" s="61"/>
      <c r="H400" s="56" t="s">
        <v>918</v>
      </c>
      <c r="I400" s="61"/>
      <c r="J400" s="57"/>
      <c r="K400" s="58">
        <v>2026</v>
      </c>
    </row>
    <row r="401" spans="1:11" x14ac:dyDescent="0.2">
      <c r="A401" s="52">
        <v>394</v>
      </c>
      <c r="B401" s="52">
        <v>327</v>
      </c>
      <c r="C401" s="53" t="s">
        <v>55</v>
      </c>
      <c r="D401" s="53" t="s">
        <v>55</v>
      </c>
      <c r="E401" s="54" t="s">
        <v>921</v>
      </c>
      <c r="F401" s="55" t="s">
        <v>1873</v>
      </c>
      <c r="G401" s="55"/>
      <c r="H401" s="56">
        <v>327</v>
      </c>
      <c r="I401" s="55"/>
      <c r="J401" s="57"/>
      <c r="K401" s="58">
        <v>2018</v>
      </c>
    </row>
    <row r="402" spans="1:11" x14ac:dyDescent="0.2">
      <c r="A402" s="52">
        <v>395</v>
      </c>
      <c r="B402" s="52">
        <v>331</v>
      </c>
      <c r="C402" s="53" t="s">
        <v>64</v>
      </c>
      <c r="D402" s="53" t="s">
        <v>55</v>
      </c>
      <c r="E402" s="54" t="s">
        <v>922</v>
      </c>
      <c r="F402" s="54" t="s">
        <v>1874</v>
      </c>
      <c r="G402" s="54"/>
      <c r="H402" s="81"/>
      <c r="I402" s="54"/>
      <c r="J402" s="57"/>
      <c r="K402" s="58">
        <v>2018</v>
      </c>
    </row>
    <row r="403" spans="1:11" x14ac:dyDescent="0.2">
      <c r="A403" s="52">
        <v>396</v>
      </c>
      <c r="B403" s="52">
        <v>332</v>
      </c>
      <c r="C403" s="53" t="s">
        <v>64</v>
      </c>
      <c r="D403" s="53" t="s">
        <v>55</v>
      </c>
      <c r="E403" s="54" t="s">
        <v>923</v>
      </c>
      <c r="F403" s="54" t="s">
        <v>1875</v>
      </c>
      <c r="G403" s="54"/>
      <c r="H403" s="81"/>
      <c r="I403" s="54"/>
      <c r="J403" s="57"/>
      <c r="K403" s="58">
        <v>2018</v>
      </c>
    </row>
    <row r="404" spans="1:11" x14ac:dyDescent="0.2">
      <c r="A404" s="52">
        <v>397</v>
      </c>
      <c r="B404" s="52">
        <v>329</v>
      </c>
      <c r="C404" s="53" t="s">
        <v>55</v>
      </c>
      <c r="D404" s="53" t="s">
        <v>55</v>
      </c>
      <c r="E404" s="54" t="s">
        <v>924</v>
      </c>
      <c r="F404" s="55" t="s">
        <v>925</v>
      </c>
      <c r="G404" s="55"/>
      <c r="H404" s="56">
        <v>329</v>
      </c>
      <c r="I404" s="55"/>
      <c r="J404" s="57"/>
      <c r="K404" s="58">
        <v>2018</v>
      </c>
    </row>
    <row r="405" spans="1:11" x14ac:dyDescent="0.2">
      <c r="A405" s="52">
        <v>398</v>
      </c>
      <c r="B405" s="52">
        <v>330</v>
      </c>
      <c r="C405" s="53" t="s">
        <v>64</v>
      </c>
      <c r="D405" s="53" t="s">
        <v>55</v>
      </c>
      <c r="E405" s="54" t="s">
        <v>926</v>
      </c>
      <c r="F405" s="54" t="s">
        <v>927</v>
      </c>
      <c r="G405" s="54"/>
      <c r="H405" s="81"/>
      <c r="I405" s="54"/>
      <c r="J405" s="57"/>
      <c r="K405" s="58">
        <v>2018</v>
      </c>
    </row>
    <row r="406" spans="1:11" x14ac:dyDescent="0.2">
      <c r="A406" s="52">
        <v>399</v>
      </c>
      <c r="B406" s="52">
        <v>334</v>
      </c>
      <c r="C406" s="53" t="s">
        <v>55</v>
      </c>
      <c r="D406" s="53" t="s">
        <v>55</v>
      </c>
      <c r="E406" s="54" t="s">
        <v>928</v>
      </c>
      <c r="F406" s="55" t="s">
        <v>929</v>
      </c>
      <c r="G406" s="55"/>
      <c r="H406" s="56">
        <v>334</v>
      </c>
      <c r="I406" s="55"/>
      <c r="J406" s="57"/>
      <c r="K406" s="58">
        <v>2018</v>
      </c>
    </row>
    <row r="407" spans="1:11" x14ac:dyDescent="0.2">
      <c r="A407" s="52">
        <v>400</v>
      </c>
      <c r="B407" s="52">
        <v>336</v>
      </c>
      <c r="C407" s="53" t="s">
        <v>64</v>
      </c>
      <c r="D407" s="53" t="s">
        <v>55</v>
      </c>
      <c r="E407" s="54" t="s">
        <v>930</v>
      </c>
      <c r="F407" s="53" t="s">
        <v>931</v>
      </c>
      <c r="G407" s="55"/>
      <c r="H407" s="58"/>
      <c r="I407" s="55"/>
      <c r="J407" s="57"/>
      <c r="K407" s="58">
        <v>2018</v>
      </c>
    </row>
    <row r="408" spans="1:11" x14ac:dyDescent="0.2">
      <c r="A408" s="52">
        <v>401</v>
      </c>
      <c r="B408" s="52">
        <v>337</v>
      </c>
      <c r="C408" s="53" t="s">
        <v>55</v>
      </c>
      <c r="D408" s="53" t="s">
        <v>55</v>
      </c>
      <c r="E408" s="54" t="s">
        <v>932</v>
      </c>
      <c r="F408" s="53" t="s">
        <v>933</v>
      </c>
      <c r="G408" s="55"/>
      <c r="H408" s="56">
        <v>337</v>
      </c>
      <c r="I408" s="55"/>
      <c r="J408" s="57"/>
      <c r="K408" s="58">
        <v>2018</v>
      </c>
    </row>
    <row r="409" spans="1:11" x14ac:dyDescent="0.2">
      <c r="A409" s="52">
        <v>402</v>
      </c>
      <c r="B409" s="52">
        <v>338</v>
      </c>
      <c r="C409" s="53" t="s">
        <v>55</v>
      </c>
      <c r="D409" s="53" t="s">
        <v>55</v>
      </c>
      <c r="E409" s="54" t="s">
        <v>934</v>
      </c>
      <c r="F409" s="53" t="s">
        <v>935</v>
      </c>
      <c r="G409" s="55"/>
      <c r="H409" s="56">
        <v>338</v>
      </c>
      <c r="I409" s="55"/>
      <c r="J409" s="57"/>
      <c r="K409" s="58">
        <v>2018</v>
      </c>
    </row>
    <row r="410" spans="1:11" x14ac:dyDescent="0.2">
      <c r="A410" s="52">
        <v>403</v>
      </c>
      <c r="B410" s="52">
        <v>638</v>
      </c>
      <c r="C410" s="53" t="s">
        <v>64</v>
      </c>
      <c r="D410" s="53" t="s">
        <v>55</v>
      </c>
      <c r="E410" s="54" t="s">
        <v>936</v>
      </c>
      <c r="F410" s="55" t="s">
        <v>937</v>
      </c>
      <c r="G410" s="54" t="s">
        <v>900</v>
      </c>
      <c r="H410" s="58"/>
      <c r="I410" s="55"/>
      <c r="J410" s="57"/>
      <c r="K410" s="58">
        <v>2018</v>
      </c>
    </row>
    <row r="411" spans="1:11" x14ac:dyDescent="0.2">
      <c r="A411" s="52">
        <v>404</v>
      </c>
      <c r="B411" s="52">
        <v>339</v>
      </c>
      <c r="C411" s="53" t="s">
        <v>55</v>
      </c>
      <c r="D411" s="53" t="s">
        <v>55</v>
      </c>
      <c r="E411" s="54" t="s">
        <v>938</v>
      </c>
      <c r="F411" s="55" t="s">
        <v>939</v>
      </c>
      <c r="G411" s="55"/>
      <c r="H411" s="56">
        <v>339</v>
      </c>
      <c r="I411" s="55"/>
      <c r="J411" s="57"/>
      <c r="K411" s="58">
        <v>2018</v>
      </c>
    </row>
    <row r="412" spans="1:11" x14ac:dyDescent="0.2">
      <c r="A412" s="52">
        <v>405</v>
      </c>
      <c r="B412" s="52">
        <v>340</v>
      </c>
      <c r="C412" s="53" t="s">
        <v>64</v>
      </c>
      <c r="D412" s="53" t="s">
        <v>55</v>
      </c>
      <c r="E412" s="54" t="s">
        <v>940</v>
      </c>
      <c r="F412" s="61" t="s">
        <v>941</v>
      </c>
      <c r="G412" s="61"/>
      <c r="H412" s="56"/>
      <c r="I412" s="61"/>
      <c r="J412" s="57"/>
      <c r="K412" s="58">
        <v>2018</v>
      </c>
    </row>
    <row r="413" spans="1:11" x14ac:dyDescent="0.2">
      <c r="A413" s="52">
        <v>406</v>
      </c>
      <c r="B413" s="52">
        <v>341</v>
      </c>
      <c r="C413" s="53" t="s">
        <v>64</v>
      </c>
      <c r="D413" s="53" t="s">
        <v>55</v>
      </c>
      <c r="E413" s="54" t="s">
        <v>942</v>
      </c>
      <c r="F413" s="61" t="s">
        <v>943</v>
      </c>
      <c r="G413" s="61"/>
      <c r="H413" s="56"/>
      <c r="I413" s="61"/>
      <c r="J413" s="57"/>
      <c r="K413" s="58">
        <v>2018</v>
      </c>
    </row>
    <row r="414" spans="1:11" x14ac:dyDescent="0.2">
      <c r="A414" s="52">
        <v>407</v>
      </c>
      <c r="B414" s="52">
        <v>342</v>
      </c>
      <c r="C414" s="53" t="s">
        <v>64</v>
      </c>
      <c r="D414" s="53" t="s">
        <v>55</v>
      </c>
      <c r="E414" s="54" t="s">
        <v>944</v>
      </c>
      <c r="F414" s="61" t="s">
        <v>945</v>
      </c>
      <c r="G414" s="61"/>
      <c r="H414" s="56"/>
      <c r="I414" s="61"/>
      <c r="J414" s="57"/>
      <c r="K414" s="58">
        <v>2018</v>
      </c>
    </row>
    <row r="415" spans="1:11" x14ac:dyDescent="0.2">
      <c r="A415" s="52">
        <v>408</v>
      </c>
      <c r="B415" s="52">
        <v>345</v>
      </c>
      <c r="C415" s="53" t="s">
        <v>64</v>
      </c>
      <c r="D415" s="53" t="s">
        <v>55</v>
      </c>
      <c r="E415" s="54" t="s">
        <v>946</v>
      </c>
      <c r="F415" s="55" t="s">
        <v>947</v>
      </c>
      <c r="G415" s="55"/>
      <c r="H415" s="58"/>
      <c r="I415" s="55"/>
      <c r="J415" s="57"/>
      <c r="K415" s="58">
        <v>2018</v>
      </c>
    </row>
    <row r="416" spans="1:11" x14ac:dyDescent="0.2">
      <c r="A416" s="52">
        <v>409</v>
      </c>
      <c r="B416" s="61" t="s">
        <v>948</v>
      </c>
      <c r="C416" s="53" t="s">
        <v>64</v>
      </c>
      <c r="D416" s="53" t="s">
        <v>55</v>
      </c>
      <c r="E416" s="61" t="s">
        <v>949</v>
      </c>
      <c r="F416" s="89" t="s">
        <v>950</v>
      </c>
      <c r="G416" s="61"/>
      <c r="H416" s="56"/>
      <c r="I416" s="61"/>
      <c r="J416" s="57"/>
      <c r="K416" s="58">
        <v>2026</v>
      </c>
    </row>
    <row r="417" spans="1:11" x14ac:dyDescent="0.2">
      <c r="A417" s="52">
        <v>410</v>
      </c>
      <c r="B417" s="52">
        <v>347</v>
      </c>
      <c r="C417" s="53" t="s">
        <v>64</v>
      </c>
      <c r="D417" s="53" t="s">
        <v>55</v>
      </c>
      <c r="E417" s="54" t="s">
        <v>951</v>
      </c>
      <c r="F417" s="61" t="s">
        <v>952</v>
      </c>
      <c r="G417" s="61"/>
      <c r="H417" s="56"/>
      <c r="I417" s="61"/>
      <c r="J417" s="57"/>
      <c r="K417" s="58">
        <v>2018</v>
      </c>
    </row>
    <row r="418" spans="1:11" x14ac:dyDescent="0.2">
      <c r="A418" s="52">
        <v>411</v>
      </c>
      <c r="B418" s="52">
        <v>348</v>
      </c>
      <c r="C418" s="53" t="s">
        <v>55</v>
      </c>
      <c r="D418" s="53" t="s">
        <v>55</v>
      </c>
      <c r="E418" s="54" t="s">
        <v>953</v>
      </c>
      <c r="F418" s="55" t="s">
        <v>954</v>
      </c>
      <c r="G418" s="55"/>
      <c r="H418" s="56">
        <v>348</v>
      </c>
      <c r="I418" s="55"/>
      <c r="J418" s="57"/>
      <c r="K418" s="58">
        <v>2018</v>
      </c>
    </row>
    <row r="419" spans="1:11" ht="57" x14ac:dyDescent="0.2">
      <c r="A419" s="52">
        <v>412</v>
      </c>
      <c r="B419" s="52">
        <v>349</v>
      </c>
      <c r="C419" s="53" t="s">
        <v>64</v>
      </c>
      <c r="D419" s="53" t="s">
        <v>55</v>
      </c>
      <c r="E419" s="54">
        <v>349</v>
      </c>
      <c r="F419" s="98" t="s">
        <v>955</v>
      </c>
      <c r="G419" s="55" t="s">
        <v>956</v>
      </c>
      <c r="H419" s="58"/>
      <c r="I419" s="55"/>
      <c r="J419" s="57"/>
      <c r="K419" s="58">
        <v>2018</v>
      </c>
    </row>
    <row r="420" spans="1:11" ht="71.25" x14ac:dyDescent="0.2">
      <c r="A420" s="52">
        <v>413</v>
      </c>
      <c r="B420" s="52">
        <v>350</v>
      </c>
      <c r="C420" s="53" t="s">
        <v>64</v>
      </c>
      <c r="D420" s="53" t="s">
        <v>55</v>
      </c>
      <c r="E420" s="54">
        <v>350</v>
      </c>
      <c r="F420" s="98" t="s">
        <v>957</v>
      </c>
      <c r="G420" s="55" t="s">
        <v>956</v>
      </c>
      <c r="H420" s="58"/>
      <c r="I420" s="55"/>
      <c r="J420" s="57"/>
      <c r="K420" s="58">
        <v>2018</v>
      </c>
    </row>
    <row r="421" spans="1:11" x14ac:dyDescent="0.2">
      <c r="A421" s="52">
        <v>414</v>
      </c>
      <c r="B421" s="52">
        <v>351</v>
      </c>
      <c r="C421" s="53" t="s">
        <v>64</v>
      </c>
      <c r="D421" s="53" t="s">
        <v>55</v>
      </c>
      <c r="E421" s="54">
        <v>351</v>
      </c>
      <c r="F421" s="62" t="s">
        <v>958</v>
      </c>
      <c r="G421" s="55" t="s">
        <v>956</v>
      </c>
      <c r="H421" s="58"/>
      <c r="I421" s="55"/>
      <c r="J421" s="57"/>
      <c r="K421" s="58">
        <v>2018</v>
      </c>
    </row>
    <row r="422" spans="1:11" x14ac:dyDescent="0.2">
      <c r="A422" s="52">
        <v>415</v>
      </c>
      <c r="B422" s="52">
        <v>357</v>
      </c>
      <c r="C422" s="53" t="s">
        <v>64</v>
      </c>
      <c r="D422" s="53" t="s">
        <v>55</v>
      </c>
      <c r="E422" s="54" t="s">
        <v>959</v>
      </c>
      <c r="F422" s="62" t="s">
        <v>960</v>
      </c>
      <c r="G422" s="55" t="s">
        <v>956</v>
      </c>
      <c r="H422" s="58"/>
      <c r="I422" s="55"/>
      <c r="J422" s="57"/>
      <c r="K422" s="58">
        <v>2018</v>
      </c>
    </row>
    <row r="423" spans="1:11" x14ac:dyDescent="0.2">
      <c r="A423" s="52">
        <v>416</v>
      </c>
      <c r="B423" s="52">
        <v>352</v>
      </c>
      <c r="C423" s="53" t="s">
        <v>64</v>
      </c>
      <c r="D423" s="53" t="s">
        <v>55</v>
      </c>
      <c r="E423" s="54">
        <v>352</v>
      </c>
      <c r="F423" s="62" t="s">
        <v>961</v>
      </c>
      <c r="G423" s="55" t="s">
        <v>956</v>
      </c>
      <c r="H423" s="58"/>
      <c r="I423" s="55"/>
      <c r="J423" s="57"/>
      <c r="K423" s="58">
        <v>2018</v>
      </c>
    </row>
    <row r="424" spans="1:11" x14ac:dyDescent="0.2">
      <c r="A424" s="52">
        <v>417</v>
      </c>
      <c r="B424" s="52">
        <v>353</v>
      </c>
      <c r="C424" s="53" t="s">
        <v>64</v>
      </c>
      <c r="D424" s="53" t="s">
        <v>55</v>
      </c>
      <c r="E424" s="54">
        <v>353</v>
      </c>
      <c r="F424" s="62" t="s">
        <v>962</v>
      </c>
      <c r="G424" s="55" t="s">
        <v>956</v>
      </c>
      <c r="H424" s="58"/>
      <c r="I424" s="55"/>
      <c r="J424" s="57"/>
      <c r="K424" s="58">
        <v>2018</v>
      </c>
    </row>
    <row r="425" spans="1:11" x14ac:dyDescent="0.2">
      <c r="A425" s="52">
        <v>418</v>
      </c>
      <c r="B425" s="52">
        <v>354</v>
      </c>
      <c r="C425" s="53" t="s">
        <v>64</v>
      </c>
      <c r="D425" s="53" t="s">
        <v>55</v>
      </c>
      <c r="E425" s="54">
        <v>354</v>
      </c>
      <c r="F425" s="62" t="s">
        <v>963</v>
      </c>
      <c r="G425" s="55" t="s">
        <v>956</v>
      </c>
      <c r="H425" s="58"/>
      <c r="I425" s="55"/>
      <c r="J425" s="57"/>
      <c r="K425" s="58">
        <v>2018</v>
      </c>
    </row>
    <row r="426" spans="1:11" x14ac:dyDescent="0.2">
      <c r="A426" s="52">
        <v>419</v>
      </c>
      <c r="B426" s="52">
        <v>572</v>
      </c>
      <c r="C426" s="53" t="s">
        <v>55</v>
      </c>
      <c r="D426" s="53" t="s">
        <v>55</v>
      </c>
      <c r="E426" s="54">
        <v>572</v>
      </c>
      <c r="F426" s="62" t="s">
        <v>964</v>
      </c>
      <c r="G426" s="55" t="s">
        <v>956</v>
      </c>
      <c r="H426" s="56">
        <v>572</v>
      </c>
      <c r="I426" s="55"/>
      <c r="J426" s="99"/>
      <c r="K426" s="58">
        <v>2018</v>
      </c>
    </row>
    <row r="427" spans="1:11" x14ac:dyDescent="0.2">
      <c r="A427" s="52">
        <v>420</v>
      </c>
      <c r="B427" s="52">
        <v>359</v>
      </c>
      <c r="C427" s="53" t="s">
        <v>55</v>
      </c>
      <c r="D427" s="53" t="s">
        <v>55</v>
      </c>
      <c r="E427" s="54" t="s">
        <v>965</v>
      </c>
      <c r="F427" s="61" t="s">
        <v>966</v>
      </c>
      <c r="G427" s="61"/>
      <c r="H427" s="56"/>
      <c r="I427" s="61"/>
      <c r="J427" s="57"/>
      <c r="K427" s="58">
        <v>2018</v>
      </c>
    </row>
    <row r="428" spans="1:11" x14ac:dyDescent="0.2">
      <c r="A428" s="52">
        <v>421</v>
      </c>
      <c r="B428" s="52">
        <v>360</v>
      </c>
      <c r="C428" s="53" t="s">
        <v>64</v>
      </c>
      <c r="D428" s="53" t="s">
        <v>55</v>
      </c>
      <c r="E428" s="54" t="s">
        <v>967</v>
      </c>
      <c r="F428" s="61" t="s">
        <v>968</v>
      </c>
      <c r="G428" s="61"/>
      <c r="H428" s="56"/>
      <c r="I428" s="61"/>
      <c r="J428" s="57"/>
      <c r="K428" s="58">
        <v>2018</v>
      </c>
    </row>
    <row r="429" spans="1:11" x14ac:dyDescent="0.2">
      <c r="A429" s="52">
        <v>422</v>
      </c>
      <c r="B429" s="52">
        <v>361</v>
      </c>
      <c r="C429" s="53" t="s">
        <v>64</v>
      </c>
      <c r="D429" s="53" t="s">
        <v>55</v>
      </c>
      <c r="E429" s="54" t="s">
        <v>969</v>
      </c>
      <c r="F429" s="55" t="s">
        <v>970</v>
      </c>
      <c r="G429" s="55"/>
      <c r="H429" s="58"/>
      <c r="I429" s="55"/>
      <c r="J429" s="57"/>
      <c r="K429" s="58">
        <v>2018</v>
      </c>
    </row>
    <row r="430" spans="1:11" x14ac:dyDescent="0.2">
      <c r="A430" s="52">
        <v>423</v>
      </c>
      <c r="B430" s="52">
        <v>362</v>
      </c>
      <c r="C430" s="53" t="s">
        <v>64</v>
      </c>
      <c r="D430" s="53" t="s">
        <v>55</v>
      </c>
      <c r="E430" s="54" t="s">
        <v>971</v>
      </c>
      <c r="F430" s="61" t="s">
        <v>972</v>
      </c>
      <c r="G430" s="61"/>
      <c r="H430" s="56"/>
      <c r="I430" s="61"/>
      <c r="J430" s="57"/>
      <c r="K430" s="58">
        <v>2018</v>
      </c>
    </row>
    <row r="431" spans="1:11" x14ac:dyDescent="0.2">
      <c r="A431" s="52">
        <v>424</v>
      </c>
      <c r="B431" s="52">
        <v>365</v>
      </c>
      <c r="C431" s="53" t="s">
        <v>55</v>
      </c>
      <c r="D431" s="53" t="s">
        <v>55</v>
      </c>
      <c r="E431" s="54" t="s">
        <v>973</v>
      </c>
      <c r="F431" s="55" t="s">
        <v>974</v>
      </c>
      <c r="G431" s="55" t="s">
        <v>975</v>
      </c>
      <c r="H431" s="56">
        <v>365</v>
      </c>
      <c r="I431" s="55"/>
      <c r="J431" s="57">
        <v>4</v>
      </c>
      <c r="K431" s="58">
        <v>2018</v>
      </c>
    </row>
    <row r="432" spans="1:11" x14ac:dyDescent="0.2">
      <c r="A432" s="52">
        <v>425</v>
      </c>
      <c r="B432" s="52">
        <v>369</v>
      </c>
      <c r="C432" s="53" t="s">
        <v>88</v>
      </c>
      <c r="D432" s="53" t="s">
        <v>64</v>
      </c>
      <c r="E432" s="54" t="s">
        <v>976</v>
      </c>
      <c r="F432" s="62" t="s">
        <v>977</v>
      </c>
      <c r="G432" s="55" t="s">
        <v>975</v>
      </c>
      <c r="H432" s="58">
        <v>365</v>
      </c>
      <c r="I432" s="68">
        <v>0.33210000000000001</v>
      </c>
      <c r="J432" s="57">
        <v>4</v>
      </c>
      <c r="K432" s="58">
        <v>2018</v>
      </c>
    </row>
    <row r="433" spans="1:11" x14ac:dyDescent="0.2">
      <c r="A433" s="52">
        <v>426</v>
      </c>
      <c r="B433" s="52">
        <v>370</v>
      </c>
      <c r="C433" s="53" t="s">
        <v>88</v>
      </c>
      <c r="D433" s="53" t="s">
        <v>64</v>
      </c>
      <c r="E433" s="54" t="s">
        <v>978</v>
      </c>
      <c r="F433" s="62" t="s">
        <v>979</v>
      </c>
      <c r="G433" s="55" t="s">
        <v>975</v>
      </c>
      <c r="H433" s="58">
        <v>365</v>
      </c>
      <c r="I433" s="68">
        <v>0.4945</v>
      </c>
      <c r="J433" s="57">
        <v>4</v>
      </c>
      <c r="K433" s="58">
        <v>2018</v>
      </c>
    </row>
    <row r="434" spans="1:11" x14ac:dyDescent="0.2">
      <c r="A434" s="52">
        <v>427</v>
      </c>
      <c r="B434" s="52">
        <v>640</v>
      </c>
      <c r="C434" s="53" t="s">
        <v>88</v>
      </c>
      <c r="D434" s="53" t="s">
        <v>64</v>
      </c>
      <c r="E434" s="54" t="s">
        <v>980</v>
      </c>
      <c r="F434" s="62" t="s">
        <v>981</v>
      </c>
      <c r="G434" s="55" t="s">
        <v>975</v>
      </c>
      <c r="H434" s="58">
        <v>365</v>
      </c>
      <c r="I434" s="67">
        <f>(58.693*3)/304.12</f>
        <v>0.57897869262133372</v>
      </c>
      <c r="J434" s="57">
        <v>4</v>
      </c>
      <c r="K434" s="58">
        <v>2018</v>
      </c>
    </row>
    <row r="435" spans="1:11" x14ac:dyDescent="0.2">
      <c r="A435" s="52">
        <v>428</v>
      </c>
      <c r="B435" s="52">
        <v>371</v>
      </c>
      <c r="C435" s="53" t="s">
        <v>88</v>
      </c>
      <c r="D435" s="53" t="s">
        <v>64</v>
      </c>
      <c r="E435" s="54" t="s">
        <v>982</v>
      </c>
      <c r="F435" s="62" t="s">
        <v>983</v>
      </c>
      <c r="G435" s="55" t="s">
        <v>975</v>
      </c>
      <c r="H435" s="58">
        <v>365</v>
      </c>
      <c r="I435" s="68">
        <v>0.34379999999999999</v>
      </c>
      <c r="J435" s="57">
        <v>4</v>
      </c>
      <c r="K435" s="58">
        <v>2018</v>
      </c>
    </row>
    <row r="436" spans="1:11" x14ac:dyDescent="0.2">
      <c r="A436" s="52">
        <v>429</v>
      </c>
      <c r="B436" s="52">
        <v>641</v>
      </c>
      <c r="C436" s="53" t="s">
        <v>88</v>
      </c>
      <c r="D436" s="53" t="s">
        <v>64</v>
      </c>
      <c r="E436" s="54" t="s">
        <v>984</v>
      </c>
      <c r="F436" s="62" t="s">
        <v>985</v>
      </c>
      <c r="G436" s="55" t="s">
        <v>975</v>
      </c>
      <c r="H436" s="58">
        <v>365</v>
      </c>
      <c r="I436" s="68">
        <v>0.45290000000000002</v>
      </c>
      <c r="J436" s="57">
        <v>4</v>
      </c>
      <c r="K436" s="58">
        <v>2018</v>
      </c>
    </row>
    <row r="437" spans="1:11" x14ac:dyDescent="0.2">
      <c r="A437" s="52">
        <v>430</v>
      </c>
      <c r="B437" s="52">
        <v>372</v>
      </c>
      <c r="C437" s="53" t="s">
        <v>88</v>
      </c>
      <c r="D437" s="53" t="s">
        <v>64</v>
      </c>
      <c r="E437" s="54" t="s">
        <v>986</v>
      </c>
      <c r="F437" s="62" t="s">
        <v>987</v>
      </c>
      <c r="G437" s="55" t="s">
        <v>975</v>
      </c>
      <c r="H437" s="58">
        <v>365</v>
      </c>
      <c r="I437" s="68">
        <v>0.63319999999999999</v>
      </c>
      <c r="J437" s="57">
        <v>4</v>
      </c>
      <c r="K437" s="58">
        <v>2018</v>
      </c>
    </row>
    <row r="438" spans="1:11" x14ac:dyDescent="0.2">
      <c r="A438" s="52">
        <v>431</v>
      </c>
      <c r="B438" s="52">
        <v>644</v>
      </c>
      <c r="C438" s="53" t="s">
        <v>88</v>
      </c>
      <c r="D438" s="53" t="s">
        <v>64</v>
      </c>
      <c r="E438" s="54" t="s">
        <v>988</v>
      </c>
      <c r="F438" s="62" t="s">
        <v>989</v>
      </c>
      <c r="G438" s="55" t="s">
        <v>975</v>
      </c>
      <c r="H438" s="58">
        <v>365</v>
      </c>
      <c r="I438" s="67">
        <f>58.693/290.79</f>
        <v>0.20183981567454173</v>
      </c>
      <c r="J438" s="57">
        <v>4</v>
      </c>
      <c r="K438" s="58">
        <v>2018</v>
      </c>
    </row>
    <row r="439" spans="1:11" x14ac:dyDescent="0.2">
      <c r="A439" s="52">
        <v>432</v>
      </c>
      <c r="B439" s="52">
        <v>373</v>
      </c>
      <c r="C439" s="53" t="s">
        <v>88</v>
      </c>
      <c r="D439" s="53" t="s">
        <v>64</v>
      </c>
      <c r="E439" s="54" t="s">
        <v>990</v>
      </c>
      <c r="F439" s="62" t="s">
        <v>991</v>
      </c>
      <c r="G439" s="55" t="s">
        <v>975</v>
      </c>
      <c r="H439" s="58">
        <v>365</v>
      </c>
      <c r="I439" s="68">
        <v>0.49364999999999998</v>
      </c>
      <c r="J439" s="57">
        <v>4</v>
      </c>
      <c r="K439" s="58">
        <v>2018</v>
      </c>
    </row>
    <row r="440" spans="1:11" x14ac:dyDescent="0.2">
      <c r="A440" s="52">
        <v>433</v>
      </c>
      <c r="B440" s="52">
        <v>366</v>
      </c>
      <c r="C440" s="53" t="s">
        <v>55</v>
      </c>
      <c r="D440" s="53" t="s">
        <v>55</v>
      </c>
      <c r="E440" s="54" t="s">
        <v>992</v>
      </c>
      <c r="F440" s="62" t="s">
        <v>993</v>
      </c>
      <c r="G440" s="55" t="s">
        <v>975</v>
      </c>
      <c r="H440" s="56">
        <v>366</v>
      </c>
      <c r="I440" s="55">
        <v>1</v>
      </c>
      <c r="J440" s="57"/>
      <c r="K440" s="58">
        <v>2018</v>
      </c>
    </row>
    <row r="441" spans="1:11" x14ac:dyDescent="0.2">
      <c r="A441" s="52">
        <v>434</v>
      </c>
      <c r="B441" s="52">
        <v>367</v>
      </c>
      <c r="C441" s="53" t="s">
        <v>88</v>
      </c>
      <c r="D441" s="53" t="s">
        <v>64</v>
      </c>
      <c r="E441" s="54" t="s">
        <v>994</v>
      </c>
      <c r="F441" s="62" t="s">
        <v>995</v>
      </c>
      <c r="G441" s="55" t="s">
        <v>975</v>
      </c>
      <c r="H441" s="58">
        <v>365</v>
      </c>
      <c r="I441" s="68">
        <v>0.24429999999999999</v>
      </c>
      <c r="J441" s="57">
        <v>4</v>
      </c>
      <c r="K441" s="58">
        <v>2018</v>
      </c>
    </row>
    <row r="442" spans="1:11" x14ac:dyDescent="0.2">
      <c r="A442" s="52">
        <v>435</v>
      </c>
      <c r="B442" s="52">
        <v>642</v>
      </c>
      <c r="C442" s="53" t="s">
        <v>88</v>
      </c>
      <c r="D442" s="53" t="s">
        <v>64</v>
      </c>
      <c r="E442" s="54" t="s">
        <v>996</v>
      </c>
      <c r="F442" s="62" t="s">
        <v>997</v>
      </c>
      <c r="G442" s="55" t="s">
        <v>975</v>
      </c>
      <c r="H442" s="58">
        <v>365</v>
      </c>
      <c r="I442" s="68">
        <v>0.37940000000000002</v>
      </c>
      <c r="J442" s="57">
        <v>4</v>
      </c>
      <c r="K442" s="58">
        <v>2018</v>
      </c>
    </row>
    <row r="443" spans="1:11" x14ac:dyDescent="0.2">
      <c r="A443" s="52">
        <v>436</v>
      </c>
      <c r="B443" s="52">
        <v>643</v>
      </c>
      <c r="C443" s="53" t="s">
        <v>88</v>
      </c>
      <c r="D443" s="53" t="s">
        <v>64</v>
      </c>
      <c r="E443" s="54" t="s">
        <v>998</v>
      </c>
      <c r="F443" s="62" t="s">
        <v>999</v>
      </c>
      <c r="G443" s="55" t="s">
        <v>975</v>
      </c>
      <c r="H443" s="58">
        <v>365</v>
      </c>
      <c r="I443" s="67">
        <f>58.693/262.85</f>
        <v>0.22329465474605287</v>
      </c>
      <c r="J443" s="57">
        <v>4</v>
      </c>
      <c r="K443" s="58">
        <v>2018</v>
      </c>
    </row>
    <row r="444" spans="1:11" x14ac:dyDescent="0.2">
      <c r="A444" s="52">
        <v>437</v>
      </c>
      <c r="B444" s="52">
        <v>639</v>
      </c>
      <c r="C444" s="53" t="s">
        <v>88</v>
      </c>
      <c r="D444" s="53" t="s">
        <v>64</v>
      </c>
      <c r="E444" s="54" t="s">
        <v>1000</v>
      </c>
      <c r="F444" s="62" t="s">
        <v>1001</v>
      </c>
      <c r="G444" s="55" t="s">
        <v>975</v>
      </c>
      <c r="H444" s="58">
        <v>365</v>
      </c>
      <c r="I444" s="67">
        <f>58.693/90.758</f>
        <v>0.64669781176315033</v>
      </c>
      <c r="J444" s="57">
        <v>4</v>
      </c>
      <c r="K444" s="58">
        <v>2018</v>
      </c>
    </row>
    <row r="445" spans="1:11" x14ac:dyDescent="0.2">
      <c r="A445" s="52">
        <v>438</v>
      </c>
      <c r="B445" s="52">
        <v>376</v>
      </c>
      <c r="C445" s="53" t="s">
        <v>64</v>
      </c>
      <c r="D445" s="53" t="s">
        <v>55</v>
      </c>
      <c r="E445" s="54" t="s">
        <v>1002</v>
      </c>
      <c r="F445" s="61" t="s">
        <v>1003</v>
      </c>
      <c r="G445" s="61"/>
      <c r="H445" s="56"/>
      <c r="I445" s="61"/>
      <c r="J445" s="57"/>
      <c r="K445" s="58">
        <v>2018</v>
      </c>
    </row>
    <row r="446" spans="1:11" x14ac:dyDescent="0.2">
      <c r="A446" s="52">
        <v>439</v>
      </c>
      <c r="B446" s="52">
        <v>377</v>
      </c>
      <c r="C446" s="53" t="s">
        <v>55</v>
      </c>
      <c r="D446" s="53" t="s">
        <v>55</v>
      </c>
      <c r="E446" s="54" t="s">
        <v>1004</v>
      </c>
      <c r="F446" s="55" t="s">
        <v>1005</v>
      </c>
      <c r="G446" s="55"/>
      <c r="H446" s="56">
        <v>377</v>
      </c>
      <c r="I446" s="55"/>
      <c r="J446" s="57"/>
      <c r="K446" s="58">
        <v>2018</v>
      </c>
    </row>
    <row r="447" spans="1:11" x14ac:dyDescent="0.2">
      <c r="A447" s="52">
        <v>440</v>
      </c>
      <c r="B447" s="52">
        <v>378</v>
      </c>
      <c r="C447" s="53" t="s">
        <v>64</v>
      </c>
      <c r="D447" s="53" t="s">
        <v>55</v>
      </c>
      <c r="E447" s="54" t="s">
        <v>1006</v>
      </c>
      <c r="F447" s="55" t="s">
        <v>1007</v>
      </c>
      <c r="G447" s="55"/>
      <c r="H447" s="58"/>
      <c r="I447" s="55"/>
      <c r="J447" s="57"/>
      <c r="K447" s="58">
        <v>2018</v>
      </c>
    </row>
    <row r="448" spans="1:11" x14ac:dyDescent="0.2">
      <c r="A448" s="52">
        <v>441</v>
      </c>
      <c r="B448" s="52">
        <v>379</v>
      </c>
      <c r="C448" s="53" t="s">
        <v>64</v>
      </c>
      <c r="D448" s="53" t="s">
        <v>55</v>
      </c>
      <c r="E448" s="54" t="s">
        <v>1008</v>
      </c>
      <c r="F448" s="61" t="s">
        <v>1009</v>
      </c>
      <c r="G448" s="61"/>
      <c r="H448" s="56"/>
      <c r="I448" s="61"/>
      <c r="J448" s="57"/>
      <c r="K448" s="58">
        <v>2018</v>
      </c>
    </row>
    <row r="449" spans="1:11" x14ac:dyDescent="0.2">
      <c r="A449" s="52">
        <v>442</v>
      </c>
      <c r="B449" s="61" t="s">
        <v>1010</v>
      </c>
      <c r="C449" s="53" t="s">
        <v>55</v>
      </c>
      <c r="D449" s="53" t="s">
        <v>55</v>
      </c>
      <c r="E449" s="61" t="s">
        <v>1011</v>
      </c>
      <c r="F449" s="53" t="s">
        <v>1012</v>
      </c>
      <c r="G449" s="61"/>
      <c r="H449" s="56" t="s">
        <v>1010</v>
      </c>
      <c r="I449" s="61"/>
      <c r="J449" s="57"/>
      <c r="K449" s="58">
        <v>2026</v>
      </c>
    </row>
    <row r="450" spans="1:11" x14ac:dyDescent="0.2">
      <c r="A450" s="52">
        <v>443</v>
      </c>
      <c r="B450" s="52">
        <v>380</v>
      </c>
      <c r="C450" s="53" t="s">
        <v>64</v>
      </c>
      <c r="D450" s="53" t="s">
        <v>55</v>
      </c>
      <c r="E450" s="54" t="s">
        <v>1013</v>
      </c>
      <c r="F450" s="61" t="s">
        <v>1876</v>
      </c>
      <c r="G450" s="61"/>
      <c r="H450" s="56"/>
      <c r="I450" s="61"/>
      <c r="J450" s="57"/>
      <c r="K450" s="58">
        <v>2018</v>
      </c>
    </row>
    <row r="451" spans="1:11" x14ac:dyDescent="0.2">
      <c r="A451" s="52">
        <v>444</v>
      </c>
      <c r="B451" s="52">
        <v>381</v>
      </c>
      <c r="C451" s="53" t="s">
        <v>55</v>
      </c>
      <c r="D451" s="53" t="s">
        <v>55</v>
      </c>
      <c r="E451" s="54" t="s">
        <v>1014</v>
      </c>
      <c r="F451" s="55" t="s">
        <v>1015</v>
      </c>
      <c r="G451" s="55"/>
      <c r="H451" s="56">
        <v>381</v>
      </c>
      <c r="I451" s="55"/>
      <c r="J451" s="57"/>
      <c r="K451" s="58">
        <v>2018</v>
      </c>
    </row>
    <row r="452" spans="1:11" x14ac:dyDescent="0.2">
      <c r="A452" s="52">
        <v>445</v>
      </c>
      <c r="B452" s="52">
        <v>382</v>
      </c>
      <c r="C452" s="53" t="s">
        <v>64</v>
      </c>
      <c r="D452" s="53" t="s">
        <v>55</v>
      </c>
      <c r="E452" s="54" t="s">
        <v>1016</v>
      </c>
      <c r="F452" s="55" t="s">
        <v>1017</v>
      </c>
      <c r="G452" s="55"/>
      <c r="H452" s="58"/>
      <c r="I452" s="55"/>
      <c r="J452" s="57"/>
      <c r="K452" s="58">
        <v>2018</v>
      </c>
    </row>
    <row r="453" spans="1:11" x14ac:dyDescent="0.2">
      <c r="A453" s="52">
        <v>446</v>
      </c>
      <c r="B453" s="52">
        <v>383</v>
      </c>
      <c r="C453" s="53" t="s">
        <v>64</v>
      </c>
      <c r="D453" s="53" t="s">
        <v>55</v>
      </c>
      <c r="E453" s="54" t="s">
        <v>1018</v>
      </c>
      <c r="F453" s="61" t="s">
        <v>1019</v>
      </c>
      <c r="G453" s="61"/>
      <c r="H453" s="56"/>
      <c r="I453" s="61"/>
      <c r="J453" s="57"/>
      <c r="K453" s="58">
        <v>2018</v>
      </c>
    </row>
    <row r="454" spans="1:11" x14ac:dyDescent="0.2">
      <c r="A454" s="52">
        <v>447</v>
      </c>
      <c r="B454" s="52">
        <v>384</v>
      </c>
      <c r="C454" s="53" t="s">
        <v>64</v>
      </c>
      <c r="D454" s="53" t="s">
        <v>55</v>
      </c>
      <c r="E454" s="54" t="s">
        <v>1020</v>
      </c>
      <c r="F454" s="61" t="s">
        <v>1021</v>
      </c>
      <c r="G454" s="61"/>
      <c r="H454" s="56"/>
      <c r="I454" s="61"/>
      <c r="J454" s="57"/>
      <c r="K454" s="58">
        <v>2018</v>
      </c>
    </row>
    <row r="455" spans="1:11" x14ac:dyDescent="0.2">
      <c r="A455" s="52">
        <v>448</v>
      </c>
      <c r="B455" s="52">
        <v>385</v>
      </c>
      <c r="C455" s="53" t="s">
        <v>64</v>
      </c>
      <c r="D455" s="53" t="s">
        <v>55</v>
      </c>
      <c r="E455" s="54" t="s">
        <v>1022</v>
      </c>
      <c r="F455" s="61" t="s">
        <v>1023</v>
      </c>
      <c r="G455" s="61"/>
      <c r="H455" s="56"/>
      <c r="I455" s="61"/>
      <c r="J455" s="57"/>
      <c r="K455" s="58">
        <v>2018</v>
      </c>
    </row>
    <row r="456" spans="1:11" x14ac:dyDescent="0.2">
      <c r="A456" s="52">
        <v>449</v>
      </c>
      <c r="B456" s="52">
        <v>386</v>
      </c>
      <c r="C456" s="53" t="s">
        <v>64</v>
      </c>
      <c r="D456" s="53" t="s">
        <v>55</v>
      </c>
      <c r="E456" s="54" t="s">
        <v>1024</v>
      </c>
      <c r="F456" s="61" t="s">
        <v>1025</v>
      </c>
      <c r="G456" s="61"/>
      <c r="H456" s="56"/>
      <c r="I456" s="61"/>
      <c r="J456" s="57"/>
      <c r="K456" s="58">
        <v>2018</v>
      </c>
    </row>
    <row r="457" spans="1:11" x14ac:dyDescent="0.2">
      <c r="A457" s="52">
        <v>450</v>
      </c>
      <c r="B457" s="52">
        <v>387</v>
      </c>
      <c r="C457" s="53" t="s">
        <v>64</v>
      </c>
      <c r="D457" s="53" t="s">
        <v>55</v>
      </c>
      <c r="E457" s="54" t="s">
        <v>1026</v>
      </c>
      <c r="F457" s="55" t="s">
        <v>1027</v>
      </c>
      <c r="G457" s="55"/>
      <c r="H457" s="58"/>
      <c r="I457" s="55"/>
      <c r="J457" s="57"/>
      <c r="K457" s="58">
        <v>2018</v>
      </c>
    </row>
    <row r="458" spans="1:11" x14ac:dyDescent="0.2">
      <c r="A458" s="52">
        <v>451</v>
      </c>
      <c r="B458" s="61" t="s">
        <v>1028</v>
      </c>
      <c r="C458" s="53" t="s">
        <v>55</v>
      </c>
      <c r="D458" s="53" t="s">
        <v>55</v>
      </c>
      <c r="E458" s="61" t="s">
        <v>1029</v>
      </c>
      <c r="F458" s="53" t="s">
        <v>1030</v>
      </c>
      <c r="G458" s="61"/>
      <c r="H458" s="56" t="s">
        <v>1028</v>
      </c>
      <c r="I458" s="61"/>
      <c r="J458" s="57"/>
      <c r="K458" s="58">
        <v>2026</v>
      </c>
    </row>
    <row r="459" spans="1:11" x14ac:dyDescent="0.2">
      <c r="A459" s="52">
        <v>452</v>
      </c>
      <c r="B459" s="52">
        <v>388</v>
      </c>
      <c r="C459" s="53" t="s">
        <v>64</v>
      </c>
      <c r="D459" s="53" t="s">
        <v>55</v>
      </c>
      <c r="E459" s="54" t="s">
        <v>1031</v>
      </c>
      <c r="F459" s="55" t="s">
        <v>1032</v>
      </c>
      <c r="G459" s="55"/>
      <c r="H459" s="58"/>
      <c r="I459" s="55"/>
      <c r="J459" s="57"/>
      <c r="K459" s="58">
        <v>2018</v>
      </c>
    </row>
    <row r="460" spans="1:11" x14ac:dyDescent="0.2">
      <c r="A460" s="52">
        <v>453</v>
      </c>
      <c r="B460" s="52">
        <v>389</v>
      </c>
      <c r="C460" s="53" t="s">
        <v>55</v>
      </c>
      <c r="D460" s="53" t="s">
        <v>55</v>
      </c>
      <c r="E460" s="54" t="s">
        <v>1033</v>
      </c>
      <c r="F460" s="55" t="s">
        <v>1034</v>
      </c>
      <c r="G460" s="55"/>
      <c r="H460" s="56">
        <v>389</v>
      </c>
      <c r="I460" s="55"/>
      <c r="J460" s="57"/>
      <c r="K460" s="58">
        <v>2018</v>
      </c>
    </row>
    <row r="461" spans="1:11" x14ac:dyDescent="0.2">
      <c r="A461" s="52">
        <v>454</v>
      </c>
      <c r="B461" s="52">
        <v>177</v>
      </c>
      <c r="C461" s="53" t="s">
        <v>55</v>
      </c>
      <c r="D461" s="53" t="s">
        <v>55</v>
      </c>
      <c r="E461" s="54" t="s">
        <v>1035</v>
      </c>
      <c r="F461" s="55" t="s">
        <v>1036</v>
      </c>
      <c r="G461" s="55"/>
      <c r="H461" s="56">
        <v>177</v>
      </c>
      <c r="I461" s="55"/>
      <c r="J461" s="57"/>
      <c r="K461" s="58">
        <v>2018</v>
      </c>
    </row>
    <row r="462" spans="1:11" x14ac:dyDescent="0.2">
      <c r="A462" s="52">
        <v>455</v>
      </c>
      <c r="B462" s="52">
        <v>178</v>
      </c>
      <c r="C462" s="53" t="s">
        <v>64</v>
      </c>
      <c r="D462" s="53" t="s">
        <v>55</v>
      </c>
      <c r="E462" s="54" t="s">
        <v>1037</v>
      </c>
      <c r="F462" s="55" t="s">
        <v>1038</v>
      </c>
      <c r="G462" s="55"/>
      <c r="H462" s="58"/>
      <c r="I462" s="55"/>
      <c r="J462" s="57"/>
      <c r="K462" s="58">
        <v>2018</v>
      </c>
    </row>
    <row r="463" spans="1:11" x14ac:dyDescent="0.2">
      <c r="A463" s="52">
        <v>456</v>
      </c>
      <c r="B463" s="52">
        <v>179</v>
      </c>
      <c r="C463" s="53" t="s">
        <v>55</v>
      </c>
      <c r="D463" s="53" t="s">
        <v>55</v>
      </c>
      <c r="E463" s="54" t="s">
        <v>1039</v>
      </c>
      <c r="F463" s="55" t="s">
        <v>1040</v>
      </c>
      <c r="G463" s="55"/>
      <c r="H463" s="56">
        <v>179</v>
      </c>
      <c r="I463" s="55"/>
      <c r="J463" s="57"/>
      <c r="K463" s="58">
        <v>2018</v>
      </c>
    </row>
    <row r="464" spans="1:11" x14ac:dyDescent="0.2">
      <c r="A464" s="52">
        <v>457</v>
      </c>
      <c r="B464" s="52">
        <v>180</v>
      </c>
      <c r="C464" s="53" t="s">
        <v>55</v>
      </c>
      <c r="D464" s="53" t="s">
        <v>55</v>
      </c>
      <c r="E464" s="54" t="s">
        <v>1041</v>
      </c>
      <c r="F464" s="55" t="s">
        <v>1042</v>
      </c>
      <c r="G464" s="55"/>
      <c r="H464" s="56">
        <v>180</v>
      </c>
      <c r="I464" s="55"/>
      <c r="J464" s="57"/>
      <c r="K464" s="58">
        <v>2018</v>
      </c>
    </row>
    <row r="465" spans="1:11" x14ac:dyDescent="0.2">
      <c r="A465" s="52">
        <v>458</v>
      </c>
      <c r="B465" s="52">
        <v>390</v>
      </c>
      <c r="C465" s="53" t="s">
        <v>55</v>
      </c>
      <c r="D465" s="53" t="s">
        <v>55</v>
      </c>
      <c r="E465" s="54" t="s">
        <v>1043</v>
      </c>
      <c r="F465" s="55" t="s">
        <v>1044</v>
      </c>
      <c r="G465" s="55"/>
      <c r="H465" s="56">
        <v>390</v>
      </c>
      <c r="I465" s="55"/>
      <c r="J465" s="57"/>
      <c r="K465" s="58">
        <v>2018</v>
      </c>
    </row>
    <row r="466" spans="1:11" x14ac:dyDescent="0.2">
      <c r="A466" s="52">
        <v>459</v>
      </c>
      <c r="B466" s="52">
        <v>391</v>
      </c>
      <c r="C466" s="53" t="s">
        <v>55</v>
      </c>
      <c r="D466" s="53" t="s">
        <v>55</v>
      </c>
      <c r="E466" s="54" t="s">
        <v>1045</v>
      </c>
      <c r="F466" s="55" t="s">
        <v>1877</v>
      </c>
      <c r="G466" s="55"/>
      <c r="H466" s="56">
        <v>391</v>
      </c>
      <c r="I466" s="55"/>
      <c r="J466" s="57"/>
      <c r="K466" s="58">
        <v>2018</v>
      </c>
    </row>
    <row r="467" spans="1:11" x14ac:dyDescent="0.2">
      <c r="A467" s="52">
        <v>460</v>
      </c>
      <c r="B467" s="52">
        <v>181</v>
      </c>
      <c r="C467" s="53" t="s">
        <v>55</v>
      </c>
      <c r="D467" s="53" t="s">
        <v>55</v>
      </c>
      <c r="E467" s="54" t="s">
        <v>1046</v>
      </c>
      <c r="F467" s="55" t="s">
        <v>1047</v>
      </c>
      <c r="G467" s="55"/>
      <c r="H467" s="56">
        <v>181</v>
      </c>
      <c r="I467" s="55"/>
      <c r="J467" s="57"/>
      <c r="K467" s="58">
        <v>2018</v>
      </c>
    </row>
    <row r="468" spans="1:11" x14ac:dyDescent="0.2">
      <c r="A468" s="52">
        <v>461</v>
      </c>
      <c r="B468" s="52">
        <v>392</v>
      </c>
      <c r="C468" s="53" t="s">
        <v>64</v>
      </c>
      <c r="D468" s="53" t="s">
        <v>55</v>
      </c>
      <c r="E468" s="54" t="s">
        <v>1048</v>
      </c>
      <c r="F468" s="61" t="s">
        <v>1049</v>
      </c>
      <c r="G468" s="61"/>
      <c r="H468" s="56"/>
      <c r="I468" s="61"/>
      <c r="J468" s="57"/>
      <c r="K468" s="58">
        <v>2018</v>
      </c>
    </row>
    <row r="469" spans="1:11" x14ac:dyDescent="0.2">
      <c r="A469" s="52">
        <v>462</v>
      </c>
      <c r="B469" s="52">
        <v>182</v>
      </c>
      <c r="C469" s="53" t="s">
        <v>55</v>
      </c>
      <c r="D469" s="53" t="s">
        <v>55</v>
      </c>
      <c r="E469" s="54" t="s">
        <v>1050</v>
      </c>
      <c r="F469" s="55" t="s">
        <v>1051</v>
      </c>
      <c r="G469" s="55"/>
      <c r="H469" s="56">
        <v>182</v>
      </c>
      <c r="I469" s="55"/>
      <c r="J469" s="57"/>
      <c r="K469" s="58">
        <v>2018</v>
      </c>
    </row>
    <row r="470" spans="1:11" x14ac:dyDescent="0.2">
      <c r="A470" s="52">
        <v>463</v>
      </c>
      <c r="B470" s="52">
        <v>394</v>
      </c>
      <c r="C470" s="53" t="s">
        <v>64</v>
      </c>
      <c r="D470" s="53" t="s">
        <v>55</v>
      </c>
      <c r="E470" s="54" t="s">
        <v>1052</v>
      </c>
      <c r="F470" s="55" t="s">
        <v>1878</v>
      </c>
      <c r="G470" s="55"/>
      <c r="H470" s="58"/>
      <c r="I470" s="55"/>
      <c r="J470" s="57"/>
      <c r="K470" s="58">
        <v>2018</v>
      </c>
    </row>
    <row r="471" spans="1:11" x14ac:dyDescent="0.2">
      <c r="A471" s="52">
        <v>464</v>
      </c>
      <c r="B471" s="52">
        <v>393</v>
      </c>
      <c r="C471" s="53" t="s">
        <v>64</v>
      </c>
      <c r="D471" s="53" t="s">
        <v>55</v>
      </c>
      <c r="E471" s="54" t="s">
        <v>1053</v>
      </c>
      <c r="F471" s="61" t="s">
        <v>1054</v>
      </c>
      <c r="G471" s="61"/>
      <c r="H471" s="56"/>
      <c r="I471" s="61"/>
      <c r="J471" s="57"/>
      <c r="K471" s="58">
        <v>2018</v>
      </c>
    </row>
    <row r="472" spans="1:11" x14ac:dyDescent="0.2">
      <c r="A472" s="52">
        <v>465</v>
      </c>
      <c r="B472" s="52">
        <v>395</v>
      </c>
      <c r="C472" s="53" t="s">
        <v>55</v>
      </c>
      <c r="D472" s="53" t="s">
        <v>55</v>
      </c>
      <c r="E472" s="54" t="s">
        <v>1055</v>
      </c>
      <c r="F472" s="55" t="s">
        <v>1056</v>
      </c>
      <c r="G472" s="55"/>
      <c r="H472" s="56">
        <v>395</v>
      </c>
      <c r="I472" s="55"/>
      <c r="J472" s="57"/>
      <c r="K472" s="58">
        <v>2018</v>
      </c>
    </row>
    <row r="473" spans="1:11" x14ac:dyDescent="0.2">
      <c r="A473" s="52">
        <v>466</v>
      </c>
      <c r="B473" s="52">
        <v>396</v>
      </c>
      <c r="C473" s="53" t="s">
        <v>64</v>
      </c>
      <c r="D473" s="53" t="s">
        <v>55</v>
      </c>
      <c r="E473" s="54" t="s">
        <v>1057</v>
      </c>
      <c r="F473" s="61" t="s">
        <v>1058</v>
      </c>
      <c r="G473" s="61"/>
      <c r="H473" s="56"/>
      <c r="I473" s="61"/>
      <c r="J473" s="57"/>
      <c r="K473" s="58">
        <v>2018</v>
      </c>
    </row>
    <row r="474" spans="1:11" x14ac:dyDescent="0.2">
      <c r="A474" s="52">
        <v>467</v>
      </c>
      <c r="B474" s="52">
        <v>397</v>
      </c>
      <c r="C474" s="53" t="s">
        <v>55</v>
      </c>
      <c r="D474" s="53" t="s">
        <v>55</v>
      </c>
      <c r="E474" s="54" t="s">
        <v>1059</v>
      </c>
      <c r="F474" s="55" t="s">
        <v>1060</v>
      </c>
      <c r="G474" s="55"/>
      <c r="H474" s="56">
        <v>397</v>
      </c>
      <c r="I474" s="55"/>
      <c r="J474" s="57"/>
      <c r="K474" s="58">
        <v>2018</v>
      </c>
    </row>
    <row r="475" spans="1:11" x14ac:dyDescent="0.2">
      <c r="A475" s="52">
        <v>468</v>
      </c>
      <c r="B475" s="52">
        <v>398</v>
      </c>
      <c r="C475" s="53" t="s">
        <v>55</v>
      </c>
      <c r="D475" s="53" t="s">
        <v>55</v>
      </c>
      <c r="E475" s="54" t="s">
        <v>1061</v>
      </c>
      <c r="F475" s="55" t="s">
        <v>1062</v>
      </c>
      <c r="G475" s="55"/>
      <c r="H475" s="56">
        <v>398</v>
      </c>
      <c r="I475" s="55"/>
      <c r="J475" s="57"/>
      <c r="K475" s="58">
        <v>2018</v>
      </c>
    </row>
    <row r="476" spans="1:11" x14ac:dyDescent="0.2">
      <c r="A476" s="52">
        <v>469</v>
      </c>
      <c r="B476" s="52">
        <v>399</v>
      </c>
      <c r="C476" s="53" t="s">
        <v>64</v>
      </c>
      <c r="D476" s="53" t="s">
        <v>55</v>
      </c>
      <c r="E476" s="54" t="s">
        <v>1063</v>
      </c>
      <c r="F476" s="88" t="s">
        <v>1879</v>
      </c>
      <c r="G476" s="88"/>
      <c r="H476" s="85"/>
      <c r="I476" s="88"/>
      <c r="J476" s="57"/>
      <c r="K476" s="58">
        <v>2018</v>
      </c>
    </row>
    <row r="477" spans="1:11" x14ac:dyDescent="0.2">
      <c r="A477" s="52">
        <v>470</v>
      </c>
      <c r="B477" s="52">
        <v>400</v>
      </c>
      <c r="C477" s="53" t="s">
        <v>64</v>
      </c>
      <c r="D477" s="53" t="s">
        <v>55</v>
      </c>
      <c r="E477" s="54" t="s">
        <v>1064</v>
      </c>
      <c r="F477" s="88" t="s">
        <v>1065</v>
      </c>
      <c r="G477" s="88"/>
      <c r="H477" s="85"/>
      <c r="I477" s="88"/>
      <c r="J477" s="57"/>
      <c r="K477" s="58">
        <v>2018</v>
      </c>
    </row>
    <row r="478" spans="1:11" x14ac:dyDescent="0.2">
      <c r="A478" s="52">
        <v>471</v>
      </c>
      <c r="B478" s="52">
        <v>589</v>
      </c>
      <c r="C478" s="89" t="s">
        <v>55</v>
      </c>
      <c r="D478" s="53" t="s">
        <v>55</v>
      </c>
      <c r="E478" s="54" t="s">
        <v>1066</v>
      </c>
      <c r="F478" s="55" t="s">
        <v>1067</v>
      </c>
      <c r="G478" s="55" t="s">
        <v>1068</v>
      </c>
      <c r="H478" s="56">
        <v>589</v>
      </c>
      <c r="I478" s="55"/>
      <c r="J478" s="57"/>
      <c r="K478" s="58">
        <v>2018</v>
      </c>
    </row>
    <row r="479" spans="1:11" x14ac:dyDescent="0.2">
      <c r="A479" s="52">
        <v>472</v>
      </c>
      <c r="B479" s="52">
        <v>446</v>
      </c>
      <c r="C479" s="53" t="s">
        <v>55</v>
      </c>
      <c r="D479" s="53" t="s">
        <v>55</v>
      </c>
      <c r="E479" s="54" t="s">
        <v>1069</v>
      </c>
      <c r="F479" s="55" t="s">
        <v>1070</v>
      </c>
      <c r="G479" s="55"/>
      <c r="H479" s="56">
        <v>446</v>
      </c>
      <c r="I479" s="55"/>
      <c r="J479" s="57"/>
      <c r="K479" s="58">
        <v>2018</v>
      </c>
    </row>
    <row r="480" spans="1:11" x14ac:dyDescent="0.2">
      <c r="A480" s="52">
        <v>473</v>
      </c>
      <c r="B480" s="52">
        <v>124</v>
      </c>
      <c r="C480" s="53" t="s">
        <v>55</v>
      </c>
      <c r="D480" s="53" t="s">
        <v>55</v>
      </c>
      <c r="E480" s="54" t="s">
        <v>1071</v>
      </c>
      <c r="F480" s="55" t="s">
        <v>1072</v>
      </c>
      <c r="G480" s="55"/>
      <c r="H480" s="56">
        <v>124</v>
      </c>
      <c r="I480" s="55"/>
      <c r="J480" s="57"/>
      <c r="K480" s="58">
        <v>2018</v>
      </c>
    </row>
    <row r="481" spans="1:11" x14ac:dyDescent="0.2">
      <c r="A481" s="52">
        <v>474</v>
      </c>
      <c r="B481" s="52">
        <v>486</v>
      </c>
      <c r="C481" s="53" t="s">
        <v>64</v>
      </c>
      <c r="D481" s="53" t="s">
        <v>55</v>
      </c>
      <c r="E481" s="54" t="s">
        <v>1073</v>
      </c>
      <c r="F481" s="53" t="s">
        <v>1074</v>
      </c>
      <c r="G481" s="55"/>
      <c r="H481" s="58"/>
      <c r="I481" s="55"/>
      <c r="J481" s="57"/>
      <c r="K481" s="58">
        <v>2018</v>
      </c>
    </row>
    <row r="482" spans="1:11" x14ac:dyDescent="0.2">
      <c r="A482" s="52">
        <v>475</v>
      </c>
      <c r="B482" s="52">
        <v>487</v>
      </c>
      <c r="C482" s="53" t="s">
        <v>64</v>
      </c>
      <c r="D482" s="53" t="s">
        <v>55</v>
      </c>
      <c r="E482" s="54" t="s">
        <v>1075</v>
      </c>
      <c r="F482" s="55" t="s">
        <v>1076</v>
      </c>
      <c r="G482" s="55"/>
      <c r="H482" s="58"/>
      <c r="I482" s="55"/>
      <c r="J482" s="57"/>
      <c r="K482" s="58">
        <v>2018</v>
      </c>
    </row>
    <row r="483" spans="1:11" ht="28.5" x14ac:dyDescent="0.2">
      <c r="A483" s="52">
        <v>476</v>
      </c>
      <c r="B483" s="52">
        <v>489</v>
      </c>
      <c r="C483" s="53" t="s">
        <v>64</v>
      </c>
      <c r="D483" s="53" t="s">
        <v>55</v>
      </c>
      <c r="E483" s="54">
        <v>489</v>
      </c>
      <c r="F483" s="100" t="s">
        <v>1077</v>
      </c>
      <c r="G483" s="55" t="s">
        <v>1078</v>
      </c>
      <c r="H483" s="58"/>
      <c r="I483" s="55"/>
      <c r="J483" s="57" t="s">
        <v>1079</v>
      </c>
      <c r="K483" s="58">
        <v>2018</v>
      </c>
    </row>
    <row r="484" spans="1:11" x14ac:dyDescent="0.2">
      <c r="A484" s="52">
        <v>477</v>
      </c>
      <c r="B484" s="61" t="s">
        <v>1080</v>
      </c>
      <c r="C484" s="53" t="s">
        <v>55</v>
      </c>
      <c r="D484" s="53" t="s">
        <v>55</v>
      </c>
      <c r="E484" s="61" t="s">
        <v>1081</v>
      </c>
      <c r="F484" s="101" t="s">
        <v>1082</v>
      </c>
      <c r="G484" s="55" t="s">
        <v>1078</v>
      </c>
      <c r="H484" s="56" t="s">
        <v>1080</v>
      </c>
      <c r="I484" s="61"/>
      <c r="J484" s="57"/>
      <c r="K484" s="58">
        <v>2026</v>
      </c>
    </row>
    <row r="485" spans="1:11" x14ac:dyDescent="0.2">
      <c r="A485" s="52">
        <v>478</v>
      </c>
      <c r="B485" s="61" t="s">
        <v>1083</v>
      </c>
      <c r="C485" s="53" t="s">
        <v>55</v>
      </c>
      <c r="D485" s="53" t="s">
        <v>55</v>
      </c>
      <c r="E485" s="61" t="s">
        <v>1084</v>
      </c>
      <c r="F485" s="101" t="s">
        <v>1085</v>
      </c>
      <c r="G485" s="55" t="s">
        <v>1078</v>
      </c>
      <c r="H485" s="56" t="s">
        <v>1083</v>
      </c>
      <c r="I485" s="61"/>
      <c r="J485" s="57"/>
      <c r="K485" s="58">
        <v>2026</v>
      </c>
    </row>
    <row r="486" spans="1:11" x14ac:dyDescent="0.2">
      <c r="A486" s="52">
        <v>479</v>
      </c>
      <c r="B486" s="61" t="s">
        <v>1086</v>
      </c>
      <c r="C486" s="53" t="s">
        <v>64</v>
      </c>
      <c r="D486" s="53" t="s">
        <v>64</v>
      </c>
      <c r="E486" s="61" t="s">
        <v>1087</v>
      </c>
      <c r="F486" s="95" t="s">
        <v>1088</v>
      </c>
      <c r="G486" s="55" t="s">
        <v>1078</v>
      </c>
      <c r="H486" s="56"/>
      <c r="I486" s="61"/>
      <c r="J486" s="57"/>
      <c r="K486" s="58">
        <v>2026</v>
      </c>
    </row>
    <row r="487" spans="1:11" x14ac:dyDescent="0.2">
      <c r="A487" s="52">
        <v>480</v>
      </c>
      <c r="B487" s="61" t="s">
        <v>1089</v>
      </c>
      <c r="C487" s="53" t="s">
        <v>55</v>
      </c>
      <c r="D487" s="53" t="s">
        <v>55</v>
      </c>
      <c r="E487" s="61" t="s">
        <v>1090</v>
      </c>
      <c r="F487" s="101" t="s">
        <v>1091</v>
      </c>
      <c r="G487" s="55" t="s">
        <v>1078</v>
      </c>
      <c r="H487" s="56" t="s">
        <v>1089</v>
      </c>
      <c r="I487" s="61"/>
      <c r="J487" s="57"/>
      <c r="K487" s="58">
        <v>2026</v>
      </c>
    </row>
    <row r="488" spans="1:11" x14ac:dyDescent="0.2">
      <c r="A488" s="52">
        <v>481</v>
      </c>
      <c r="B488" s="61" t="s">
        <v>1092</v>
      </c>
      <c r="C488" s="53" t="s">
        <v>64</v>
      </c>
      <c r="D488" s="53" t="s">
        <v>64</v>
      </c>
      <c r="E488" s="61" t="s">
        <v>1093</v>
      </c>
      <c r="F488" s="95" t="s">
        <v>1094</v>
      </c>
      <c r="G488" s="55" t="s">
        <v>1078</v>
      </c>
      <c r="H488" s="56"/>
      <c r="I488" s="61"/>
      <c r="J488" s="57"/>
      <c r="K488" s="58">
        <v>2026</v>
      </c>
    </row>
    <row r="489" spans="1:11" x14ac:dyDescent="0.2">
      <c r="A489" s="52">
        <v>482</v>
      </c>
      <c r="B489" s="52">
        <v>490</v>
      </c>
      <c r="C489" s="53" t="s">
        <v>55</v>
      </c>
      <c r="D489" s="53" t="s">
        <v>55</v>
      </c>
      <c r="E489" s="54" t="s">
        <v>1095</v>
      </c>
      <c r="F489" s="101" t="s">
        <v>1096</v>
      </c>
      <c r="G489" s="55" t="s">
        <v>1078</v>
      </c>
      <c r="H489" s="56">
        <v>490</v>
      </c>
      <c r="I489" s="55"/>
      <c r="J489" s="57"/>
      <c r="K489" s="58">
        <v>2018</v>
      </c>
    </row>
    <row r="490" spans="1:11" x14ac:dyDescent="0.2">
      <c r="A490" s="52">
        <v>483</v>
      </c>
      <c r="B490" s="61" t="s">
        <v>1097</v>
      </c>
      <c r="C490" s="53" t="s">
        <v>55</v>
      </c>
      <c r="D490" s="53" t="s">
        <v>55</v>
      </c>
      <c r="E490" s="61" t="s">
        <v>1098</v>
      </c>
      <c r="F490" s="101" t="s">
        <v>1099</v>
      </c>
      <c r="G490" s="55" t="s">
        <v>1078</v>
      </c>
      <c r="H490" s="56" t="s">
        <v>1097</v>
      </c>
      <c r="I490" s="61"/>
      <c r="J490" s="57"/>
      <c r="K490" s="58">
        <v>2026</v>
      </c>
    </row>
    <row r="491" spans="1:11" x14ac:dyDescent="0.2">
      <c r="A491" s="52">
        <v>484</v>
      </c>
      <c r="B491" s="61" t="s">
        <v>1100</v>
      </c>
      <c r="C491" s="53" t="s">
        <v>55</v>
      </c>
      <c r="D491" s="53" t="s">
        <v>55</v>
      </c>
      <c r="E491" s="61" t="s">
        <v>1101</v>
      </c>
      <c r="F491" s="101" t="s">
        <v>1102</v>
      </c>
      <c r="G491" s="55" t="s">
        <v>1078</v>
      </c>
      <c r="H491" s="56" t="s">
        <v>1100</v>
      </c>
      <c r="I491" s="61"/>
      <c r="J491" s="57"/>
      <c r="K491" s="58">
        <v>2026</v>
      </c>
    </row>
    <row r="492" spans="1:11" x14ac:dyDescent="0.2">
      <c r="A492" s="52">
        <v>485</v>
      </c>
      <c r="B492" s="61" t="s">
        <v>1103</v>
      </c>
      <c r="C492" s="53" t="s">
        <v>64</v>
      </c>
      <c r="D492" s="53" t="s">
        <v>64</v>
      </c>
      <c r="E492" s="61" t="s">
        <v>1104</v>
      </c>
      <c r="F492" s="95" t="s">
        <v>1105</v>
      </c>
      <c r="G492" s="55" t="s">
        <v>1078</v>
      </c>
      <c r="H492" s="56"/>
      <c r="I492" s="61"/>
      <c r="J492" s="57"/>
      <c r="K492" s="58">
        <v>2026</v>
      </c>
    </row>
    <row r="493" spans="1:11" x14ac:dyDescent="0.2">
      <c r="A493" s="52">
        <v>486</v>
      </c>
      <c r="B493" s="61" t="s">
        <v>1106</v>
      </c>
      <c r="C493" s="53" t="s">
        <v>55</v>
      </c>
      <c r="D493" s="53" t="s">
        <v>55</v>
      </c>
      <c r="E493" s="61" t="s">
        <v>1107</v>
      </c>
      <c r="F493" s="101" t="s">
        <v>1108</v>
      </c>
      <c r="G493" s="55" t="s">
        <v>1078</v>
      </c>
      <c r="H493" s="56" t="s">
        <v>1106</v>
      </c>
      <c r="I493" s="61"/>
      <c r="J493" s="57"/>
      <c r="K493" s="58">
        <v>2026</v>
      </c>
    </row>
    <row r="494" spans="1:11" x14ac:dyDescent="0.2">
      <c r="A494" s="52">
        <v>487</v>
      </c>
      <c r="B494" s="61" t="s">
        <v>1109</v>
      </c>
      <c r="C494" s="53" t="s">
        <v>64</v>
      </c>
      <c r="D494" s="53" t="s">
        <v>64</v>
      </c>
      <c r="E494" s="61" t="s">
        <v>1110</v>
      </c>
      <c r="F494" s="95" t="s">
        <v>1111</v>
      </c>
      <c r="G494" s="55" t="s">
        <v>1078</v>
      </c>
      <c r="H494" s="56"/>
      <c r="I494" s="61"/>
      <c r="J494" s="57"/>
      <c r="K494" s="58">
        <v>2026</v>
      </c>
    </row>
    <row r="495" spans="1:11" x14ac:dyDescent="0.2">
      <c r="A495" s="52">
        <v>488</v>
      </c>
      <c r="B495" s="61" t="s">
        <v>1112</v>
      </c>
      <c r="C495" s="53" t="s">
        <v>64</v>
      </c>
      <c r="D495" s="53" t="s">
        <v>64</v>
      </c>
      <c r="E495" s="61" t="s">
        <v>1113</v>
      </c>
      <c r="F495" s="95" t="s">
        <v>1114</v>
      </c>
      <c r="G495" s="55" t="s">
        <v>1078</v>
      </c>
      <c r="H495" s="56"/>
      <c r="I495" s="61"/>
      <c r="J495" s="57"/>
      <c r="K495" s="58">
        <v>2026</v>
      </c>
    </row>
    <row r="496" spans="1:11" x14ac:dyDescent="0.2">
      <c r="A496" s="52">
        <v>489</v>
      </c>
      <c r="B496" s="61" t="s">
        <v>1115</v>
      </c>
      <c r="C496" s="53" t="s">
        <v>64</v>
      </c>
      <c r="D496" s="53" t="s">
        <v>64</v>
      </c>
      <c r="E496" s="61" t="s">
        <v>1116</v>
      </c>
      <c r="F496" s="95" t="s">
        <v>1117</v>
      </c>
      <c r="G496" s="55" t="s">
        <v>1078</v>
      </c>
      <c r="H496" s="56"/>
      <c r="I496" s="61"/>
      <c r="J496" s="57"/>
      <c r="K496" s="58">
        <v>2026</v>
      </c>
    </row>
    <row r="497" spans="1:11" x14ac:dyDescent="0.2">
      <c r="A497" s="52">
        <v>490</v>
      </c>
      <c r="B497" s="61" t="s">
        <v>1118</v>
      </c>
      <c r="C497" s="53" t="s">
        <v>64</v>
      </c>
      <c r="D497" s="53" t="s">
        <v>64</v>
      </c>
      <c r="E497" s="61" t="s">
        <v>1119</v>
      </c>
      <c r="F497" s="95" t="s">
        <v>1120</v>
      </c>
      <c r="G497" s="55" t="s">
        <v>1078</v>
      </c>
      <c r="H497" s="56"/>
      <c r="I497" s="61"/>
      <c r="J497" s="57"/>
      <c r="K497" s="58">
        <v>2026</v>
      </c>
    </row>
    <row r="498" spans="1:11" x14ac:dyDescent="0.2">
      <c r="A498" s="52">
        <v>491</v>
      </c>
      <c r="B498" s="61" t="s">
        <v>1121</v>
      </c>
      <c r="C498" s="53" t="s">
        <v>55</v>
      </c>
      <c r="D498" s="53" t="s">
        <v>55</v>
      </c>
      <c r="E498" s="61" t="s">
        <v>1122</v>
      </c>
      <c r="F498" s="101" t="s">
        <v>1123</v>
      </c>
      <c r="G498" s="55" t="s">
        <v>1078</v>
      </c>
      <c r="H498" s="56" t="s">
        <v>1121</v>
      </c>
      <c r="I498" s="61"/>
      <c r="J498" s="57"/>
      <c r="K498" s="58">
        <v>2026</v>
      </c>
    </row>
    <row r="499" spans="1:11" x14ac:dyDescent="0.2">
      <c r="A499" s="52">
        <v>492</v>
      </c>
      <c r="B499" s="61" t="s">
        <v>1124</v>
      </c>
      <c r="C499" s="53" t="s">
        <v>64</v>
      </c>
      <c r="D499" s="53" t="s">
        <v>64</v>
      </c>
      <c r="E499" s="61" t="s">
        <v>1125</v>
      </c>
      <c r="F499" s="95" t="s">
        <v>1126</v>
      </c>
      <c r="G499" s="55" t="s">
        <v>1078</v>
      </c>
      <c r="H499" s="56"/>
      <c r="I499" s="61"/>
      <c r="J499" s="57"/>
      <c r="K499" s="58">
        <v>2026</v>
      </c>
    </row>
    <row r="500" spans="1:11" x14ac:dyDescent="0.2">
      <c r="A500" s="52">
        <v>493</v>
      </c>
      <c r="B500" s="61" t="s">
        <v>1127</v>
      </c>
      <c r="C500" s="53" t="s">
        <v>55</v>
      </c>
      <c r="D500" s="53" t="s">
        <v>55</v>
      </c>
      <c r="E500" s="61" t="s">
        <v>1128</v>
      </c>
      <c r="F500" s="101" t="s">
        <v>1129</v>
      </c>
      <c r="G500" s="55" t="s">
        <v>1078</v>
      </c>
      <c r="H500" s="56" t="s">
        <v>1127</v>
      </c>
      <c r="I500" s="61"/>
      <c r="J500" s="57"/>
      <c r="K500" s="58">
        <v>2026</v>
      </c>
    </row>
    <row r="501" spans="1:11" x14ac:dyDescent="0.2">
      <c r="A501" s="52">
        <v>494</v>
      </c>
      <c r="B501" s="61" t="s">
        <v>1130</v>
      </c>
      <c r="C501" s="53" t="s">
        <v>64</v>
      </c>
      <c r="D501" s="53" t="s">
        <v>64</v>
      </c>
      <c r="E501" s="61" t="s">
        <v>1131</v>
      </c>
      <c r="F501" s="95" t="s">
        <v>1132</v>
      </c>
      <c r="G501" s="55" t="s">
        <v>1078</v>
      </c>
      <c r="H501" s="56"/>
      <c r="I501" s="61"/>
      <c r="J501" s="57"/>
      <c r="K501" s="58">
        <v>2026</v>
      </c>
    </row>
    <row r="502" spans="1:11" x14ac:dyDescent="0.2">
      <c r="A502" s="52">
        <v>495</v>
      </c>
      <c r="B502" s="52">
        <v>491</v>
      </c>
      <c r="C502" s="53" t="s">
        <v>55</v>
      </c>
      <c r="D502" s="53" t="s">
        <v>55</v>
      </c>
      <c r="E502" s="54" t="s">
        <v>1133</v>
      </c>
      <c r="F502" s="101" t="s">
        <v>1134</v>
      </c>
      <c r="G502" s="55" t="s">
        <v>1078</v>
      </c>
      <c r="H502" s="56">
        <v>491</v>
      </c>
      <c r="I502" s="55"/>
      <c r="J502" s="57"/>
      <c r="K502" s="58">
        <v>2018</v>
      </c>
    </row>
    <row r="503" spans="1:11" x14ac:dyDescent="0.2">
      <c r="A503" s="52">
        <v>496</v>
      </c>
      <c r="B503" s="61" t="s">
        <v>1135</v>
      </c>
      <c r="C503" s="53" t="s">
        <v>64</v>
      </c>
      <c r="D503" s="53" t="s">
        <v>64</v>
      </c>
      <c r="E503" s="61" t="s">
        <v>1136</v>
      </c>
      <c r="F503" s="95" t="s">
        <v>1137</v>
      </c>
      <c r="G503" s="55" t="s">
        <v>1078</v>
      </c>
      <c r="H503" s="56"/>
      <c r="I503" s="61"/>
      <c r="J503" s="57"/>
      <c r="K503" s="58">
        <v>2026</v>
      </c>
    </row>
    <row r="504" spans="1:11" x14ac:dyDescent="0.2">
      <c r="A504" s="52">
        <v>497</v>
      </c>
      <c r="B504" s="61" t="s">
        <v>1138</v>
      </c>
      <c r="C504" s="53" t="s">
        <v>64</v>
      </c>
      <c r="D504" s="53" t="s">
        <v>64</v>
      </c>
      <c r="E504" s="61" t="s">
        <v>1139</v>
      </c>
      <c r="F504" s="95" t="s">
        <v>1140</v>
      </c>
      <c r="G504" s="55" t="s">
        <v>1078</v>
      </c>
      <c r="H504" s="56"/>
      <c r="I504" s="61"/>
      <c r="J504" s="57"/>
      <c r="K504" s="58">
        <v>2026</v>
      </c>
    </row>
    <row r="505" spans="1:11" x14ac:dyDescent="0.2">
      <c r="A505" s="52">
        <v>498</v>
      </c>
      <c r="B505" s="61" t="s">
        <v>1141</v>
      </c>
      <c r="C505" s="53" t="s">
        <v>64</v>
      </c>
      <c r="D505" s="53" t="s">
        <v>64</v>
      </c>
      <c r="E505" s="61" t="s">
        <v>1142</v>
      </c>
      <c r="F505" s="95" t="s">
        <v>1143</v>
      </c>
      <c r="G505" s="55" t="s">
        <v>1078</v>
      </c>
      <c r="H505" s="56"/>
      <c r="I505" s="61"/>
      <c r="J505" s="57"/>
      <c r="K505" s="58">
        <v>2026</v>
      </c>
    </row>
    <row r="506" spans="1:11" x14ac:dyDescent="0.2">
      <c r="A506" s="52">
        <v>499</v>
      </c>
      <c r="B506" s="61" t="s">
        <v>1144</v>
      </c>
      <c r="C506" s="53" t="s">
        <v>55</v>
      </c>
      <c r="D506" s="53" t="s">
        <v>55</v>
      </c>
      <c r="E506" s="61" t="s">
        <v>1145</v>
      </c>
      <c r="F506" s="101" t="s">
        <v>1146</v>
      </c>
      <c r="G506" s="55" t="s">
        <v>1078</v>
      </c>
      <c r="H506" s="56" t="s">
        <v>1144</v>
      </c>
      <c r="I506" s="61"/>
      <c r="J506" s="57" t="s">
        <v>1147</v>
      </c>
      <c r="K506" s="58">
        <v>2026</v>
      </c>
    </row>
    <row r="507" spans="1:11" x14ac:dyDescent="0.2">
      <c r="A507" s="52">
        <v>500</v>
      </c>
      <c r="B507" s="61" t="s">
        <v>1148</v>
      </c>
      <c r="C507" s="53" t="s">
        <v>64</v>
      </c>
      <c r="D507" s="53" t="s">
        <v>64</v>
      </c>
      <c r="E507" s="61" t="s">
        <v>1149</v>
      </c>
      <c r="F507" s="95" t="s">
        <v>1150</v>
      </c>
      <c r="G507" s="55" t="s">
        <v>1078</v>
      </c>
      <c r="H507" s="56"/>
      <c r="I507" s="61"/>
      <c r="J507" s="57"/>
      <c r="K507" s="58">
        <v>2026</v>
      </c>
    </row>
    <row r="508" spans="1:11" x14ac:dyDescent="0.2">
      <c r="A508" s="52">
        <v>501</v>
      </c>
      <c r="B508" s="61" t="s">
        <v>1151</v>
      </c>
      <c r="C508" s="53" t="s">
        <v>64</v>
      </c>
      <c r="D508" s="53" t="s">
        <v>64</v>
      </c>
      <c r="E508" s="61" t="s">
        <v>1152</v>
      </c>
      <c r="F508" s="95" t="s">
        <v>1153</v>
      </c>
      <c r="G508" s="55" t="s">
        <v>1078</v>
      </c>
      <c r="H508" s="56"/>
      <c r="I508" s="61"/>
      <c r="J508" s="57"/>
      <c r="K508" s="58">
        <v>2026</v>
      </c>
    </row>
    <row r="509" spans="1:11" ht="28.5" x14ac:dyDescent="0.2">
      <c r="A509" s="52">
        <v>502</v>
      </c>
      <c r="B509" s="61" t="s">
        <v>1154</v>
      </c>
      <c r="C509" s="53" t="s">
        <v>64</v>
      </c>
      <c r="D509" s="53" t="s">
        <v>64</v>
      </c>
      <c r="E509" s="61" t="s">
        <v>1155</v>
      </c>
      <c r="F509" s="102" t="s">
        <v>1156</v>
      </c>
      <c r="G509" s="55" t="s">
        <v>1078</v>
      </c>
      <c r="H509" s="56"/>
      <c r="I509" s="61"/>
      <c r="J509" s="57"/>
      <c r="K509" s="58">
        <v>2026</v>
      </c>
    </row>
    <row r="510" spans="1:11" ht="28.5" x14ac:dyDescent="0.2">
      <c r="A510" s="52">
        <v>503</v>
      </c>
      <c r="B510" s="61" t="s">
        <v>1157</v>
      </c>
      <c r="C510" s="53" t="s">
        <v>64</v>
      </c>
      <c r="D510" s="53" t="s">
        <v>64</v>
      </c>
      <c r="E510" s="61" t="s">
        <v>1158</v>
      </c>
      <c r="F510" s="102" t="s">
        <v>1159</v>
      </c>
      <c r="G510" s="55" t="s">
        <v>1078</v>
      </c>
      <c r="H510" s="56"/>
      <c r="I510" s="61"/>
      <c r="J510" s="57"/>
      <c r="K510" s="58">
        <v>2026</v>
      </c>
    </row>
    <row r="511" spans="1:11" x14ac:dyDescent="0.2">
      <c r="A511" s="52">
        <v>504</v>
      </c>
      <c r="B511" s="61" t="s">
        <v>1160</v>
      </c>
      <c r="C511" s="53" t="s">
        <v>64</v>
      </c>
      <c r="D511" s="53" t="s">
        <v>64</v>
      </c>
      <c r="E511" s="61" t="s">
        <v>1161</v>
      </c>
      <c r="F511" s="95" t="s">
        <v>1162</v>
      </c>
      <c r="G511" s="55" t="s">
        <v>1078</v>
      </c>
      <c r="H511" s="56"/>
      <c r="I511" s="61"/>
      <c r="J511" s="57"/>
      <c r="K511" s="58">
        <v>2026</v>
      </c>
    </row>
    <row r="512" spans="1:11" x14ac:dyDescent="0.2">
      <c r="A512" s="52">
        <v>505</v>
      </c>
      <c r="B512" s="61" t="s">
        <v>1163</v>
      </c>
      <c r="C512" s="53" t="s">
        <v>64</v>
      </c>
      <c r="D512" s="53" t="s">
        <v>64</v>
      </c>
      <c r="E512" s="61" t="s">
        <v>1164</v>
      </c>
      <c r="F512" s="95" t="s">
        <v>1165</v>
      </c>
      <c r="G512" s="55" t="s">
        <v>1078</v>
      </c>
      <c r="H512" s="56"/>
      <c r="I512" s="61"/>
      <c r="J512" s="57"/>
      <c r="K512" s="58">
        <v>2026</v>
      </c>
    </row>
    <row r="513" spans="1:11" x14ac:dyDescent="0.2">
      <c r="A513" s="52">
        <v>506</v>
      </c>
      <c r="B513" s="61" t="s">
        <v>1166</v>
      </c>
      <c r="C513" s="53" t="s">
        <v>64</v>
      </c>
      <c r="D513" s="53" t="s">
        <v>64</v>
      </c>
      <c r="E513" s="61" t="s">
        <v>1167</v>
      </c>
      <c r="F513" s="95" t="s">
        <v>1168</v>
      </c>
      <c r="G513" s="55" t="s">
        <v>1078</v>
      </c>
      <c r="H513" s="56"/>
      <c r="I513" s="61"/>
      <c r="J513" s="57"/>
      <c r="K513" s="58">
        <v>2026</v>
      </c>
    </row>
    <row r="514" spans="1:11" x14ac:dyDescent="0.2">
      <c r="A514" s="52">
        <v>507</v>
      </c>
      <c r="B514" s="61" t="s">
        <v>1169</v>
      </c>
      <c r="C514" s="53" t="s">
        <v>55</v>
      </c>
      <c r="D514" s="53" t="s">
        <v>55</v>
      </c>
      <c r="E514" s="61" t="s">
        <v>1170</v>
      </c>
      <c r="F514" s="101" t="s">
        <v>1171</v>
      </c>
      <c r="G514" s="55" t="s">
        <v>1078</v>
      </c>
      <c r="H514" s="56" t="s">
        <v>1169</v>
      </c>
      <c r="I514" s="61"/>
      <c r="J514" s="57"/>
      <c r="K514" s="58">
        <v>2026</v>
      </c>
    </row>
    <row r="515" spans="1:11" x14ac:dyDescent="0.2">
      <c r="A515" s="52">
        <v>508</v>
      </c>
      <c r="B515" s="61" t="s">
        <v>1172</v>
      </c>
      <c r="C515" s="53" t="s">
        <v>64</v>
      </c>
      <c r="D515" s="53" t="s">
        <v>64</v>
      </c>
      <c r="E515" s="61" t="s">
        <v>1173</v>
      </c>
      <c r="F515" s="95" t="s">
        <v>1174</v>
      </c>
      <c r="G515" s="55" t="s">
        <v>1078</v>
      </c>
      <c r="H515" s="56"/>
      <c r="I515" s="61"/>
      <c r="J515" s="57"/>
      <c r="K515" s="58">
        <v>2026</v>
      </c>
    </row>
    <row r="516" spans="1:11" x14ac:dyDescent="0.2">
      <c r="A516" s="52">
        <v>509</v>
      </c>
      <c r="B516" s="61" t="s">
        <v>1175</v>
      </c>
      <c r="C516" s="53" t="s">
        <v>64</v>
      </c>
      <c r="D516" s="53" t="s">
        <v>64</v>
      </c>
      <c r="E516" s="61" t="s">
        <v>1176</v>
      </c>
      <c r="F516" s="95" t="s">
        <v>1177</v>
      </c>
      <c r="G516" s="55" t="s">
        <v>1078</v>
      </c>
      <c r="H516" s="56"/>
      <c r="I516" s="61"/>
      <c r="J516" s="57"/>
      <c r="K516" s="58">
        <v>2026</v>
      </c>
    </row>
    <row r="517" spans="1:11" x14ac:dyDescent="0.2">
      <c r="A517" s="52">
        <v>510</v>
      </c>
      <c r="B517" s="61" t="s">
        <v>1178</v>
      </c>
      <c r="C517" s="53" t="s">
        <v>64</v>
      </c>
      <c r="D517" s="53" t="s">
        <v>64</v>
      </c>
      <c r="E517" s="61" t="s">
        <v>1179</v>
      </c>
      <c r="F517" s="95" t="s">
        <v>1180</v>
      </c>
      <c r="G517" s="55" t="s">
        <v>1078</v>
      </c>
      <c r="H517" s="81"/>
      <c r="I517" s="61"/>
      <c r="J517" s="57"/>
      <c r="K517" s="58">
        <v>2026</v>
      </c>
    </row>
    <row r="518" spans="1:11" x14ac:dyDescent="0.2">
      <c r="A518" s="52">
        <v>511</v>
      </c>
      <c r="B518" s="54" t="s">
        <v>1181</v>
      </c>
      <c r="C518" s="89" t="s">
        <v>55</v>
      </c>
      <c r="D518" s="53" t="s">
        <v>55</v>
      </c>
      <c r="E518" s="61" t="s">
        <v>1182</v>
      </c>
      <c r="F518" s="101" t="s">
        <v>1183</v>
      </c>
      <c r="G518" s="55" t="s">
        <v>1078</v>
      </c>
      <c r="H518" s="81" t="s">
        <v>1181</v>
      </c>
      <c r="I518" s="61"/>
      <c r="J518" s="57"/>
      <c r="K518" s="58">
        <v>2026</v>
      </c>
    </row>
    <row r="519" spans="1:11" x14ac:dyDescent="0.2">
      <c r="A519" s="52">
        <v>512</v>
      </c>
      <c r="B519" s="54" t="s">
        <v>1184</v>
      </c>
      <c r="C519" s="89" t="s">
        <v>88</v>
      </c>
      <c r="D519" s="53" t="s">
        <v>64</v>
      </c>
      <c r="E519" s="61" t="s">
        <v>1185</v>
      </c>
      <c r="F519" s="101" t="s">
        <v>1183</v>
      </c>
      <c r="G519" s="55" t="s">
        <v>1078</v>
      </c>
      <c r="H519" s="81" t="s">
        <v>1181</v>
      </c>
      <c r="I519" s="61">
        <v>1</v>
      </c>
      <c r="J519" s="57"/>
      <c r="K519" s="58">
        <v>2026</v>
      </c>
    </row>
    <row r="520" spans="1:11" x14ac:dyDescent="0.2">
      <c r="A520" s="52">
        <v>513</v>
      </c>
      <c r="B520" s="61" t="s">
        <v>1186</v>
      </c>
      <c r="C520" s="53" t="s">
        <v>64</v>
      </c>
      <c r="D520" s="53" t="s">
        <v>64</v>
      </c>
      <c r="E520" s="61" t="s">
        <v>1187</v>
      </c>
      <c r="F520" s="95" t="s">
        <v>1188</v>
      </c>
      <c r="G520" s="55" t="s">
        <v>1078</v>
      </c>
      <c r="H520" s="56"/>
      <c r="I520" s="61"/>
      <c r="J520" s="57"/>
      <c r="K520" s="58">
        <v>2026</v>
      </c>
    </row>
    <row r="521" spans="1:11" ht="28.5" x14ac:dyDescent="0.2">
      <c r="A521" s="52">
        <v>514</v>
      </c>
      <c r="B521" s="61" t="s">
        <v>1189</v>
      </c>
      <c r="C521" s="53" t="s">
        <v>64</v>
      </c>
      <c r="D521" s="53" t="s">
        <v>64</v>
      </c>
      <c r="E521" s="92" t="s">
        <v>1190</v>
      </c>
      <c r="F521" s="102" t="s">
        <v>1191</v>
      </c>
      <c r="G521" s="55" t="s">
        <v>1078</v>
      </c>
      <c r="H521" s="56"/>
      <c r="I521" s="92"/>
      <c r="J521" s="57"/>
      <c r="K521" s="58">
        <v>2026</v>
      </c>
    </row>
    <row r="522" spans="1:11" x14ac:dyDescent="0.2">
      <c r="A522" s="52">
        <v>515</v>
      </c>
      <c r="B522" s="61" t="s">
        <v>1192</v>
      </c>
      <c r="C522" s="53" t="s">
        <v>64</v>
      </c>
      <c r="D522" s="53" t="s">
        <v>64</v>
      </c>
      <c r="E522" s="61" t="s">
        <v>1193</v>
      </c>
      <c r="F522" s="95" t="s">
        <v>1194</v>
      </c>
      <c r="G522" s="55" t="s">
        <v>1078</v>
      </c>
      <c r="H522" s="56"/>
      <c r="I522" s="61"/>
      <c r="J522" s="57"/>
      <c r="K522" s="58">
        <v>2026</v>
      </c>
    </row>
    <row r="523" spans="1:11" x14ac:dyDescent="0.2">
      <c r="A523" s="52">
        <v>516</v>
      </c>
      <c r="B523" s="61" t="s">
        <v>1195</v>
      </c>
      <c r="C523" s="53" t="s">
        <v>64</v>
      </c>
      <c r="D523" s="53" t="s">
        <v>64</v>
      </c>
      <c r="E523" s="61" t="s">
        <v>1196</v>
      </c>
      <c r="F523" s="95" t="s">
        <v>1197</v>
      </c>
      <c r="G523" s="55" t="s">
        <v>1078</v>
      </c>
      <c r="H523" s="56"/>
      <c r="I523" s="61"/>
      <c r="J523" s="57"/>
      <c r="K523" s="58">
        <v>2026</v>
      </c>
    </row>
    <row r="524" spans="1:11" x14ac:dyDescent="0.2">
      <c r="A524" s="52">
        <v>517</v>
      </c>
      <c r="B524" s="61" t="s">
        <v>1198</v>
      </c>
      <c r="C524" s="53" t="s">
        <v>64</v>
      </c>
      <c r="D524" s="53" t="s">
        <v>64</v>
      </c>
      <c r="E524" s="61" t="s">
        <v>1199</v>
      </c>
      <c r="F524" s="95" t="s">
        <v>1200</v>
      </c>
      <c r="G524" s="55" t="s">
        <v>1078</v>
      </c>
      <c r="H524" s="56"/>
      <c r="I524" s="61"/>
      <c r="J524" s="57"/>
      <c r="K524" s="58">
        <v>2026</v>
      </c>
    </row>
    <row r="525" spans="1:11" x14ac:dyDescent="0.2">
      <c r="A525" s="52">
        <v>518</v>
      </c>
      <c r="B525" s="61" t="s">
        <v>1201</v>
      </c>
      <c r="C525" s="53" t="s">
        <v>64</v>
      </c>
      <c r="D525" s="53" t="s">
        <v>64</v>
      </c>
      <c r="E525" s="61" t="s">
        <v>1202</v>
      </c>
      <c r="F525" s="95" t="s">
        <v>1203</v>
      </c>
      <c r="G525" s="55" t="s">
        <v>1078</v>
      </c>
      <c r="H525" s="56"/>
      <c r="I525" s="61"/>
      <c r="J525" s="57"/>
      <c r="K525" s="58">
        <v>2026</v>
      </c>
    </row>
    <row r="526" spans="1:11" x14ac:dyDescent="0.2">
      <c r="A526" s="52">
        <v>519</v>
      </c>
      <c r="B526" s="61" t="s">
        <v>1204</v>
      </c>
      <c r="C526" s="53" t="s">
        <v>64</v>
      </c>
      <c r="D526" s="53" t="s">
        <v>64</v>
      </c>
      <c r="E526" s="61" t="s">
        <v>1205</v>
      </c>
      <c r="F526" s="95" t="s">
        <v>1206</v>
      </c>
      <c r="G526" s="55" t="s">
        <v>1078</v>
      </c>
      <c r="H526" s="56"/>
      <c r="I526" s="61"/>
      <c r="J526" s="57"/>
      <c r="K526" s="58">
        <v>2026</v>
      </c>
    </row>
    <row r="527" spans="1:11" ht="28.5" x14ac:dyDescent="0.2">
      <c r="A527" s="52">
        <v>520</v>
      </c>
      <c r="B527" s="61" t="s">
        <v>1207</v>
      </c>
      <c r="C527" s="53" t="s">
        <v>64</v>
      </c>
      <c r="D527" s="53" t="s">
        <v>64</v>
      </c>
      <c r="E527" s="61" t="s">
        <v>1208</v>
      </c>
      <c r="F527" s="102" t="s">
        <v>1209</v>
      </c>
      <c r="G527" s="55" t="s">
        <v>1078</v>
      </c>
      <c r="H527" s="56"/>
      <c r="I527" s="61"/>
      <c r="J527" s="57"/>
      <c r="K527" s="58">
        <v>2026</v>
      </c>
    </row>
    <row r="528" spans="1:11" x14ac:dyDescent="0.2">
      <c r="A528" s="52">
        <v>521</v>
      </c>
      <c r="B528" s="61" t="s">
        <v>1210</v>
      </c>
      <c r="C528" s="53" t="s">
        <v>64</v>
      </c>
      <c r="D528" s="53" t="s">
        <v>64</v>
      </c>
      <c r="E528" s="61" t="s">
        <v>1211</v>
      </c>
      <c r="F528" s="95" t="s">
        <v>1212</v>
      </c>
      <c r="G528" s="55" t="s">
        <v>1078</v>
      </c>
      <c r="H528" s="56"/>
      <c r="I528" s="61"/>
      <c r="J528" s="57"/>
      <c r="K528" s="58">
        <v>2026</v>
      </c>
    </row>
    <row r="529" spans="1:11" x14ac:dyDescent="0.2">
      <c r="A529" s="52">
        <v>522</v>
      </c>
      <c r="B529" s="61" t="s">
        <v>1213</v>
      </c>
      <c r="C529" s="53" t="s">
        <v>64</v>
      </c>
      <c r="D529" s="53" t="s">
        <v>64</v>
      </c>
      <c r="E529" s="61" t="s">
        <v>1214</v>
      </c>
      <c r="F529" s="95" t="s">
        <v>1215</v>
      </c>
      <c r="G529" s="55" t="s">
        <v>1078</v>
      </c>
      <c r="H529" s="56"/>
      <c r="I529" s="61"/>
      <c r="J529" s="57"/>
      <c r="K529" s="58">
        <v>2026</v>
      </c>
    </row>
    <row r="530" spans="1:11" x14ac:dyDescent="0.2">
      <c r="A530" s="52">
        <v>523</v>
      </c>
      <c r="B530" s="61" t="s">
        <v>1216</v>
      </c>
      <c r="C530" s="53" t="s">
        <v>64</v>
      </c>
      <c r="D530" s="53" t="s">
        <v>64</v>
      </c>
      <c r="E530" s="61" t="s">
        <v>1217</v>
      </c>
      <c r="F530" s="95" t="s">
        <v>1218</v>
      </c>
      <c r="G530" s="55" t="s">
        <v>1078</v>
      </c>
      <c r="H530" s="56"/>
      <c r="I530" s="61"/>
      <c r="J530" s="57"/>
      <c r="K530" s="58">
        <v>2026</v>
      </c>
    </row>
    <row r="531" spans="1:11" x14ac:dyDescent="0.2">
      <c r="A531" s="52">
        <v>524</v>
      </c>
      <c r="B531" s="61" t="s">
        <v>1219</v>
      </c>
      <c r="C531" s="53" t="s">
        <v>64</v>
      </c>
      <c r="D531" s="53" t="s">
        <v>64</v>
      </c>
      <c r="E531" s="61" t="s">
        <v>1220</v>
      </c>
      <c r="F531" s="95" t="s">
        <v>1221</v>
      </c>
      <c r="G531" s="55" t="s">
        <v>1078</v>
      </c>
      <c r="H531" s="56"/>
      <c r="I531" s="61"/>
      <c r="J531" s="57"/>
      <c r="K531" s="58">
        <v>2026</v>
      </c>
    </row>
    <row r="532" spans="1:11" x14ac:dyDescent="0.2">
      <c r="A532" s="52">
        <v>525</v>
      </c>
      <c r="B532" s="61" t="s">
        <v>1222</v>
      </c>
      <c r="C532" s="53" t="s">
        <v>64</v>
      </c>
      <c r="D532" s="53" t="s">
        <v>64</v>
      </c>
      <c r="E532" s="61" t="s">
        <v>1223</v>
      </c>
      <c r="F532" s="95" t="s">
        <v>1224</v>
      </c>
      <c r="G532" s="55" t="s">
        <v>1078</v>
      </c>
      <c r="H532" s="56"/>
      <c r="I532" s="61"/>
      <c r="J532" s="57"/>
      <c r="K532" s="58">
        <v>2026</v>
      </c>
    </row>
    <row r="533" spans="1:11" x14ac:dyDescent="0.2">
      <c r="A533" s="52">
        <v>526</v>
      </c>
      <c r="B533" s="61" t="s">
        <v>1225</v>
      </c>
      <c r="C533" s="53" t="s">
        <v>64</v>
      </c>
      <c r="D533" s="53" t="s">
        <v>64</v>
      </c>
      <c r="E533" s="61" t="s">
        <v>1226</v>
      </c>
      <c r="F533" s="95" t="s">
        <v>1227</v>
      </c>
      <c r="G533" s="55" t="s">
        <v>1078</v>
      </c>
      <c r="H533" s="56"/>
      <c r="I533" s="61"/>
      <c r="J533" s="57"/>
      <c r="K533" s="58">
        <v>2026</v>
      </c>
    </row>
    <row r="534" spans="1:11" x14ac:dyDescent="0.2">
      <c r="A534" s="52">
        <v>527</v>
      </c>
      <c r="B534" s="61" t="s">
        <v>1228</v>
      </c>
      <c r="C534" s="53" t="s">
        <v>64</v>
      </c>
      <c r="D534" s="53" t="s">
        <v>64</v>
      </c>
      <c r="E534" s="61" t="s">
        <v>1229</v>
      </c>
      <c r="F534" s="95" t="s">
        <v>1230</v>
      </c>
      <c r="G534" s="55" t="s">
        <v>1078</v>
      </c>
      <c r="H534" s="56"/>
      <c r="I534" s="61"/>
      <c r="J534" s="57"/>
      <c r="K534" s="58">
        <v>2026</v>
      </c>
    </row>
    <row r="535" spans="1:11" x14ac:dyDescent="0.2">
      <c r="A535" s="52">
        <v>528</v>
      </c>
      <c r="B535" s="61" t="s">
        <v>1231</v>
      </c>
      <c r="C535" s="53" t="s">
        <v>64</v>
      </c>
      <c r="D535" s="53" t="s">
        <v>64</v>
      </c>
      <c r="E535" s="61" t="s">
        <v>1232</v>
      </c>
      <c r="F535" s="102" t="s">
        <v>1233</v>
      </c>
      <c r="G535" s="55" t="s">
        <v>1078</v>
      </c>
      <c r="H535" s="103"/>
      <c r="I535" s="92"/>
      <c r="J535" s="57"/>
      <c r="K535" s="58">
        <v>2026</v>
      </c>
    </row>
    <row r="536" spans="1:11" x14ac:dyDescent="0.2">
      <c r="A536" s="52">
        <v>529</v>
      </c>
      <c r="B536" s="52">
        <v>492</v>
      </c>
      <c r="C536" s="53" t="s">
        <v>64</v>
      </c>
      <c r="D536" s="53" t="s">
        <v>55</v>
      </c>
      <c r="E536" s="54" t="s">
        <v>1234</v>
      </c>
      <c r="F536" s="61" t="s">
        <v>1235</v>
      </c>
      <c r="G536" s="61"/>
      <c r="H536" s="56"/>
      <c r="I536" s="61"/>
      <c r="J536" s="57"/>
      <c r="K536" s="58">
        <v>2018</v>
      </c>
    </row>
    <row r="537" spans="1:11" x14ac:dyDescent="0.2">
      <c r="A537" s="52">
        <v>530</v>
      </c>
      <c r="B537" s="52">
        <v>493</v>
      </c>
      <c r="C537" s="53" t="s">
        <v>64</v>
      </c>
      <c r="D537" s="53" t="s">
        <v>55</v>
      </c>
      <c r="E537" s="54" t="s">
        <v>1236</v>
      </c>
      <c r="F537" s="61" t="s">
        <v>1237</v>
      </c>
      <c r="G537" s="61"/>
      <c r="H537" s="56"/>
      <c r="I537" s="61"/>
      <c r="J537" s="57"/>
      <c r="K537" s="58">
        <v>2018</v>
      </c>
    </row>
    <row r="538" spans="1:11" x14ac:dyDescent="0.2">
      <c r="A538" s="52">
        <v>531</v>
      </c>
      <c r="B538" s="52">
        <v>494</v>
      </c>
      <c r="C538" s="53" t="s">
        <v>64</v>
      </c>
      <c r="D538" s="53" t="s">
        <v>55</v>
      </c>
      <c r="E538" s="54" t="s">
        <v>1238</v>
      </c>
      <c r="F538" s="61" t="s">
        <v>1239</v>
      </c>
      <c r="G538" s="61"/>
      <c r="H538" s="56"/>
      <c r="I538" s="61"/>
      <c r="J538" s="57"/>
      <c r="K538" s="58">
        <v>2018</v>
      </c>
    </row>
    <row r="539" spans="1:11" x14ac:dyDescent="0.2">
      <c r="A539" s="52">
        <v>532</v>
      </c>
      <c r="B539" s="52">
        <v>495</v>
      </c>
      <c r="C539" s="53" t="s">
        <v>64</v>
      </c>
      <c r="D539" s="53" t="s">
        <v>55</v>
      </c>
      <c r="E539" s="80" t="s">
        <v>1240</v>
      </c>
      <c r="F539" s="61" t="s">
        <v>1241</v>
      </c>
      <c r="G539" s="61"/>
      <c r="H539" s="56"/>
      <c r="I539" s="61"/>
      <c r="J539" s="57"/>
      <c r="K539" s="58">
        <v>2018</v>
      </c>
    </row>
    <row r="540" spans="1:11" x14ac:dyDescent="0.2">
      <c r="A540" s="52">
        <v>533</v>
      </c>
      <c r="B540" s="52">
        <v>497</v>
      </c>
      <c r="C540" s="53" t="s">
        <v>55</v>
      </c>
      <c r="D540" s="53" t="s">
        <v>55</v>
      </c>
      <c r="E540" s="54" t="s">
        <v>1242</v>
      </c>
      <c r="F540" s="55" t="s">
        <v>1243</v>
      </c>
      <c r="G540" s="55"/>
      <c r="H540" s="56">
        <v>497</v>
      </c>
      <c r="I540" s="55"/>
      <c r="J540" s="57"/>
      <c r="K540" s="58">
        <v>2018</v>
      </c>
    </row>
    <row r="541" spans="1:11" x14ac:dyDescent="0.2">
      <c r="A541" s="52">
        <v>534</v>
      </c>
      <c r="B541" s="52">
        <v>496</v>
      </c>
      <c r="C541" s="53" t="s">
        <v>64</v>
      </c>
      <c r="D541" s="53" t="s">
        <v>55</v>
      </c>
      <c r="E541" s="54" t="s">
        <v>1244</v>
      </c>
      <c r="F541" s="61" t="s">
        <v>1245</v>
      </c>
      <c r="G541" s="61"/>
      <c r="H541" s="56"/>
      <c r="I541" s="61"/>
      <c r="J541" s="57"/>
      <c r="K541" s="58">
        <v>2018</v>
      </c>
    </row>
    <row r="542" spans="1:11" x14ac:dyDescent="0.2">
      <c r="A542" s="52">
        <v>535</v>
      </c>
      <c r="B542" s="52">
        <v>498</v>
      </c>
      <c r="C542" s="53" t="s">
        <v>64</v>
      </c>
      <c r="D542" s="53" t="s">
        <v>55</v>
      </c>
      <c r="E542" s="54" t="s">
        <v>1246</v>
      </c>
      <c r="F542" s="61" t="s">
        <v>1247</v>
      </c>
      <c r="G542" s="61"/>
      <c r="H542" s="56"/>
      <c r="I542" s="61"/>
      <c r="J542" s="57"/>
      <c r="K542" s="58">
        <v>2018</v>
      </c>
    </row>
    <row r="543" spans="1:11" x14ac:dyDescent="0.2">
      <c r="A543" s="52">
        <v>536</v>
      </c>
      <c r="B543" s="52">
        <v>499</v>
      </c>
      <c r="C543" s="53" t="s">
        <v>64</v>
      </c>
      <c r="D543" s="53" t="s">
        <v>55</v>
      </c>
      <c r="E543" s="54" t="s">
        <v>1248</v>
      </c>
      <c r="F543" s="61" t="s">
        <v>1249</v>
      </c>
      <c r="G543" s="61"/>
      <c r="H543" s="56"/>
      <c r="I543" s="61"/>
      <c r="J543" s="57"/>
      <c r="K543" s="58">
        <v>2018</v>
      </c>
    </row>
    <row r="544" spans="1:11" x14ac:dyDescent="0.2">
      <c r="A544" s="52">
        <v>537</v>
      </c>
      <c r="B544" s="52">
        <v>500</v>
      </c>
      <c r="C544" s="53" t="s">
        <v>64</v>
      </c>
      <c r="D544" s="53" t="s">
        <v>55</v>
      </c>
      <c r="E544" s="54" t="s">
        <v>1250</v>
      </c>
      <c r="F544" s="55" t="s">
        <v>1880</v>
      </c>
      <c r="G544" s="55"/>
      <c r="H544" s="58"/>
      <c r="I544" s="55"/>
      <c r="J544" s="57"/>
      <c r="K544" s="58">
        <v>2018</v>
      </c>
    </row>
    <row r="545" spans="1:11" x14ac:dyDescent="0.2">
      <c r="A545" s="52">
        <v>538</v>
      </c>
      <c r="B545" s="52">
        <v>501</v>
      </c>
      <c r="C545" s="53" t="s">
        <v>64</v>
      </c>
      <c r="D545" s="53" t="s">
        <v>55</v>
      </c>
      <c r="E545" s="54" t="s">
        <v>1251</v>
      </c>
      <c r="F545" s="61" t="s">
        <v>1881</v>
      </c>
      <c r="G545" s="61"/>
      <c r="H545" s="56"/>
      <c r="I545" s="61"/>
      <c r="J545" s="57"/>
      <c r="K545" s="58">
        <v>2018</v>
      </c>
    </row>
    <row r="546" spans="1:11" x14ac:dyDescent="0.2">
      <c r="A546" s="52">
        <v>539</v>
      </c>
      <c r="B546" s="52">
        <v>502</v>
      </c>
      <c r="C546" s="53" t="s">
        <v>64</v>
      </c>
      <c r="D546" s="53" t="s">
        <v>55</v>
      </c>
      <c r="E546" s="54" t="s">
        <v>1252</v>
      </c>
      <c r="F546" s="55" t="s">
        <v>1253</v>
      </c>
      <c r="G546" s="55"/>
      <c r="H546" s="58"/>
      <c r="I546" s="55"/>
      <c r="J546" s="57"/>
      <c r="K546" s="58">
        <v>2018</v>
      </c>
    </row>
    <row r="547" spans="1:11" x14ac:dyDescent="0.2">
      <c r="A547" s="52">
        <v>540</v>
      </c>
      <c r="B547" s="52">
        <v>503</v>
      </c>
      <c r="C547" s="53" t="s">
        <v>55</v>
      </c>
      <c r="D547" s="53" t="s">
        <v>55</v>
      </c>
      <c r="E547" s="54" t="s">
        <v>1254</v>
      </c>
      <c r="F547" s="55" t="s">
        <v>1255</v>
      </c>
      <c r="G547" s="55"/>
      <c r="H547" s="56">
        <v>503</v>
      </c>
      <c r="I547" s="55"/>
      <c r="J547" s="57"/>
      <c r="K547" s="58">
        <v>2018</v>
      </c>
    </row>
    <row r="548" spans="1:11" x14ac:dyDescent="0.2">
      <c r="A548" s="52">
        <v>541</v>
      </c>
      <c r="B548" s="52">
        <v>506</v>
      </c>
      <c r="C548" s="53" t="s">
        <v>55</v>
      </c>
      <c r="D548" s="53" t="s">
        <v>55</v>
      </c>
      <c r="E548" s="54" t="s">
        <v>1256</v>
      </c>
      <c r="F548" s="55" t="s">
        <v>1257</v>
      </c>
      <c r="G548" s="55"/>
      <c r="H548" s="56">
        <v>506</v>
      </c>
      <c r="I548" s="55"/>
      <c r="J548" s="57"/>
      <c r="K548" s="58">
        <v>2018</v>
      </c>
    </row>
    <row r="549" spans="1:11" x14ac:dyDescent="0.2">
      <c r="A549" s="52">
        <v>542</v>
      </c>
      <c r="B549" s="52">
        <v>507</v>
      </c>
      <c r="C549" s="53" t="s">
        <v>55</v>
      </c>
      <c r="D549" s="53" t="s">
        <v>55</v>
      </c>
      <c r="E549" s="54" t="s">
        <v>1258</v>
      </c>
      <c r="F549" s="55" t="s">
        <v>1259</v>
      </c>
      <c r="G549" s="55" t="s">
        <v>1260</v>
      </c>
      <c r="H549" s="56">
        <v>507</v>
      </c>
      <c r="I549" s="55"/>
      <c r="J549" s="57"/>
      <c r="K549" s="58">
        <v>2018</v>
      </c>
    </row>
    <row r="550" spans="1:11" x14ac:dyDescent="0.2">
      <c r="A550" s="52">
        <v>543</v>
      </c>
      <c r="B550" s="52">
        <v>508</v>
      </c>
      <c r="C550" s="53" t="s">
        <v>64</v>
      </c>
      <c r="D550" s="53" t="s">
        <v>55</v>
      </c>
      <c r="E550" s="54" t="s">
        <v>1261</v>
      </c>
      <c r="F550" s="55" t="s">
        <v>1262</v>
      </c>
      <c r="G550" s="55" t="s">
        <v>1260</v>
      </c>
      <c r="H550" s="58"/>
      <c r="I550" s="55"/>
      <c r="J550" s="57"/>
      <c r="K550" s="58">
        <v>2018</v>
      </c>
    </row>
    <row r="551" spans="1:11" x14ac:dyDescent="0.2">
      <c r="A551" s="52">
        <v>544</v>
      </c>
      <c r="B551" s="52">
        <v>509</v>
      </c>
      <c r="C551" s="53" t="s">
        <v>64</v>
      </c>
      <c r="D551" s="53" t="s">
        <v>55</v>
      </c>
      <c r="E551" s="54" t="s">
        <v>1263</v>
      </c>
      <c r="F551" s="55" t="s">
        <v>1264</v>
      </c>
      <c r="G551" s="55" t="s">
        <v>1260</v>
      </c>
      <c r="H551" s="58"/>
      <c r="I551" s="55"/>
      <c r="J551" s="57"/>
      <c r="K551" s="58">
        <v>2018</v>
      </c>
    </row>
    <row r="552" spans="1:11" x14ac:dyDescent="0.2">
      <c r="A552" s="52">
        <v>545</v>
      </c>
      <c r="B552" s="52">
        <v>510</v>
      </c>
      <c r="C552" s="53" t="s">
        <v>64</v>
      </c>
      <c r="D552" s="53" t="s">
        <v>55</v>
      </c>
      <c r="E552" s="54" t="s">
        <v>1265</v>
      </c>
      <c r="F552" s="55" t="s">
        <v>1266</v>
      </c>
      <c r="G552" s="55" t="s">
        <v>1260</v>
      </c>
      <c r="H552" s="58"/>
      <c r="I552" s="55"/>
      <c r="J552" s="57"/>
      <c r="K552" s="58">
        <v>2018</v>
      </c>
    </row>
    <row r="553" spans="1:11" x14ac:dyDescent="0.2">
      <c r="A553" s="52">
        <v>546</v>
      </c>
      <c r="B553" s="52">
        <v>511</v>
      </c>
      <c r="C553" s="53" t="s">
        <v>64</v>
      </c>
      <c r="D553" s="53" t="s">
        <v>55</v>
      </c>
      <c r="E553" s="80" t="s">
        <v>1267</v>
      </c>
      <c r="F553" s="55" t="s">
        <v>1268</v>
      </c>
      <c r="G553" s="55" t="s">
        <v>1260</v>
      </c>
      <c r="H553" s="58"/>
      <c r="I553" s="55"/>
      <c r="J553" s="57"/>
      <c r="K553" s="58">
        <v>2018</v>
      </c>
    </row>
    <row r="554" spans="1:11" x14ac:dyDescent="0.2">
      <c r="A554" s="52">
        <v>547</v>
      </c>
      <c r="B554" s="52">
        <v>636</v>
      </c>
      <c r="C554" s="53" t="s">
        <v>55</v>
      </c>
      <c r="D554" s="53" t="s">
        <v>55</v>
      </c>
      <c r="E554" s="54" t="s">
        <v>1269</v>
      </c>
      <c r="F554" s="55" t="s">
        <v>1270</v>
      </c>
      <c r="G554" s="55" t="s">
        <v>1260</v>
      </c>
      <c r="H554" s="56">
        <v>636</v>
      </c>
      <c r="I554" s="55"/>
      <c r="J554" s="57"/>
      <c r="K554" s="58">
        <v>2018</v>
      </c>
    </row>
    <row r="555" spans="1:11" x14ac:dyDescent="0.2">
      <c r="A555" s="52">
        <v>548</v>
      </c>
      <c r="B555" s="52">
        <v>518</v>
      </c>
      <c r="C555" s="53" t="s">
        <v>64</v>
      </c>
      <c r="D555" s="53" t="s">
        <v>55</v>
      </c>
      <c r="E555" s="54">
        <v>518</v>
      </c>
      <c r="F555" s="55" t="s">
        <v>1271</v>
      </c>
      <c r="G555" s="55" t="s">
        <v>257</v>
      </c>
      <c r="H555" s="58"/>
      <c r="I555" s="55"/>
      <c r="J555" s="57"/>
      <c r="K555" s="58">
        <v>2018</v>
      </c>
    </row>
    <row r="556" spans="1:11" x14ac:dyDescent="0.2">
      <c r="A556" s="52">
        <v>549</v>
      </c>
      <c r="B556" s="52">
        <v>525</v>
      </c>
      <c r="C556" s="53" t="s">
        <v>55</v>
      </c>
      <c r="D556" s="53" t="s">
        <v>55</v>
      </c>
      <c r="E556" s="54" t="s">
        <v>1272</v>
      </c>
      <c r="F556" s="55" t="s">
        <v>1273</v>
      </c>
      <c r="G556" s="55"/>
      <c r="H556" s="56">
        <v>525</v>
      </c>
      <c r="I556" s="55"/>
      <c r="J556" s="57"/>
      <c r="K556" s="58">
        <v>2018</v>
      </c>
    </row>
    <row r="557" spans="1:11" x14ac:dyDescent="0.2">
      <c r="A557" s="52">
        <v>550</v>
      </c>
      <c r="B557" s="61" t="s">
        <v>1274</v>
      </c>
      <c r="C557" s="53"/>
      <c r="D557" s="53"/>
      <c r="E557" s="81"/>
      <c r="F557" s="104" t="s">
        <v>1275</v>
      </c>
      <c r="G557" s="55" t="s">
        <v>1276</v>
      </c>
      <c r="H557" s="58"/>
      <c r="I557" s="55"/>
      <c r="J557" s="57" t="s">
        <v>1277</v>
      </c>
      <c r="K557" s="58">
        <v>2026</v>
      </c>
    </row>
    <row r="558" spans="1:11" x14ac:dyDescent="0.2">
      <c r="A558" s="52">
        <v>551</v>
      </c>
      <c r="B558" s="61" t="s">
        <v>1278</v>
      </c>
      <c r="C558" s="53" t="s">
        <v>55</v>
      </c>
      <c r="D558" s="53" t="s">
        <v>55</v>
      </c>
      <c r="E558" s="89" t="s">
        <v>1279</v>
      </c>
      <c r="F558" s="62" t="s">
        <v>1280</v>
      </c>
      <c r="G558" s="55" t="s">
        <v>1276</v>
      </c>
      <c r="H558" s="56" t="s">
        <v>1278</v>
      </c>
      <c r="I558" s="61"/>
      <c r="J558" s="57"/>
      <c r="K558" s="58">
        <v>2026</v>
      </c>
    </row>
    <row r="559" spans="1:11" x14ac:dyDescent="0.2">
      <c r="A559" s="52">
        <v>552</v>
      </c>
      <c r="B559" s="61" t="s">
        <v>1281</v>
      </c>
      <c r="C559" s="53" t="s">
        <v>55</v>
      </c>
      <c r="D559" s="53" t="s">
        <v>55</v>
      </c>
      <c r="E559" s="89" t="s">
        <v>1282</v>
      </c>
      <c r="F559" s="62" t="s">
        <v>1283</v>
      </c>
      <c r="G559" s="55" t="s">
        <v>1276</v>
      </c>
      <c r="H559" s="56" t="s">
        <v>1281</v>
      </c>
      <c r="I559" s="61"/>
      <c r="J559" s="57"/>
      <c r="K559" s="58">
        <v>2026</v>
      </c>
    </row>
    <row r="560" spans="1:11" x14ac:dyDescent="0.2">
      <c r="A560" s="52">
        <v>553</v>
      </c>
      <c r="B560" s="61" t="s">
        <v>1284</v>
      </c>
      <c r="C560" s="53" t="s">
        <v>55</v>
      </c>
      <c r="D560" s="53" t="s">
        <v>55</v>
      </c>
      <c r="E560" s="54" t="s">
        <v>1285</v>
      </c>
      <c r="F560" s="62" t="s">
        <v>1286</v>
      </c>
      <c r="G560" s="55" t="s">
        <v>1276</v>
      </c>
      <c r="H560" s="56" t="s">
        <v>1284</v>
      </c>
      <c r="I560" s="61"/>
      <c r="J560" s="57"/>
      <c r="K560" s="58">
        <v>2026</v>
      </c>
    </row>
    <row r="561" spans="1:11" x14ac:dyDescent="0.2">
      <c r="A561" s="52">
        <v>554</v>
      </c>
      <c r="B561" s="61" t="s">
        <v>1287</v>
      </c>
      <c r="C561" s="53" t="s">
        <v>55</v>
      </c>
      <c r="D561" s="53" t="s">
        <v>55</v>
      </c>
      <c r="E561" s="89" t="s">
        <v>1288</v>
      </c>
      <c r="F561" s="62" t="s">
        <v>1289</v>
      </c>
      <c r="G561" s="55" t="s">
        <v>1276</v>
      </c>
      <c r="H561" s="56" t="s">
        <v>1287</v>
      </c>
      <c r="I561" s="61"/>
      <c r="J561" s="57"/>
      <c r="K561" s="58">
        <v>2026</v>
      </c>
    </row>
    <row r="562" spans="1:11" x14ac:dyDescent="0.2">
      <c r="A562" s="52">
        <v>555</v>
      </c>
      <c r="B562" s="61" t="s">
        <v>1290</v>
      </c>
      <c r="C562" s="53" t="s">
        <v>55</v>
      </c>
      <c r="D562" s="53" t="s">
        <v>55</v>
      </c>
      <c r="E562" s="89" t="s">
        <v>1291</v>
      </c>
      <c r="F562" s="62" t="s">
        <v>1292</v>
      </c>
      <c r="G562" s="55" t="s">
        <v>1276</v>
      </c>
      <c r="H562" s="56" t="s">
        <v>1290</v>
      </c>
      <c r="I562" s="61"/>
      <c r="J562" s="57"/>
      <c r="K562" s="58">
        <v>2026</v>
      </c>
    </row>
    <row r="563" spans="1:11" x14ac:dyDescent="0.2">
      <c r="A563" s="52">
        <v>556</v>
      </c>
      <c r="B563" s="61" t="s">
        <v>1293</v>
      </c>
      <c r="C563" s="53" t="s">
        <v>55</v>
      </c>
      <c r="D563" s="53" t="s">
        <v>55</v>
      </c>
      <c r="E563" s="89" t="s">
        <v>1294</v>
      </c>
      <c r="F563" s="62" t="s">
        <v>1295</v>
      </c>
      <c r="G563" s="55" t="s">
        <v>1276</v>
      </c>
      <c r="H563" s="56" t="s">
        <v>1293</v>
      </c>
      <c r="I563" s="61"/>
      <c r="J563" s="57"/>
      <c r="K563" s="58">
        <v>2026</v>
      </c>
    </row>
    <row r="564" spans="1:11" x14ac:dyDescent="0.2">
      <c r="A564" s="52">
        <v>557</v>
      </c>
      <c r="B564" s="61" t="s">
        <v>1296</v>
      </c>
      <c r="C564" s="53" t="s">
        <v>55</v>
      </c>
      <c r="D564" s="53" t="s">
        <v>55</v>
      </c>
      <c r="E564" s="89" t="s">
        <v>1297</v>
      </c>
      <c r="F564" s="62" t="s">
        <v>1298</v>
      </c>
      <c r="G564" s="55" t="s">
        <v>1276</v>
      </c>
      <c r="H564" s="56" t="s">
        <v>1296</v>
      </c>
      <c r="I564" s="61"/>
      <c r="J564" s="57"/>
      <c r="K564" s="58">
        <v>2026</v>
      </c>
    </row>
    <row r="565" spans="1:11" x14ac:dyDescent="0.2">
      <c r="A565" s="52">
        <v>558</v>
      </c>
      <c r="B565" s="61" t="s">
        <v>1299</v>
      </c>
      <c r="C565" s="53" t="s">
        <v>55</v>
      </c>
      <c r="D565" s="53" t="s">
        <v>55</v>
      </c>
      <c r="E565" s="89" t="s">
        <v>1300</v>
      </c>
      <c r="F565" s="62" t="s">
        <v>1301</v>
      </c>
      <c r="G565" s="55" t="s">
        <v>1276</v>
      </c>
      <c r="H565" s="56" t="s">
        <v>1299</v>
      </c>
      <c r="I565" s="61"/>
      <c r="J565" s="57"/>
      <c r="K565" s="58">
        <v>2026</v>
      </c>
    </row>
    <row r="566" spans="1:11" x14ac:dyDescent="0.2">
      <c r="A566" s="52">
        <v>559</v>
      </c>
      <c r="B566" s="61" t="s">
        <v>1302</v>
      </c>
      <c r="C566" s="53" t="s">
        <v>55</v>
      </c>
      <c r="D566" s="53" t="s">
        <v>55</v>
      </c>
      <c r="E566" s="89" t="s">
        <v>1303</v>
      </c>
      <c r="F566" s="62" t="s">
        <v>1304</v>
      </c>
      <c r="G566" s="55" t="s">
        <v>1276</v>
      </c>
      <c r="H566" s="56" t="s">
        <v>1302</v>
      </c>
      <c r="I566" s="61"/>
      <c r="J566" s="57"/>
      <c r="K566" s="58">
        <v>2026</v>
      </c>
    </row>
    <row r="567" spans="1:11" x14ac:dyDescent="0.2">
      <c r="A567" s="52">
        <v>560</v>
      </c>
      <c r="B567" s="61" t="s">
        <v>1305</v>
      </c>
      <c r="C567" s="53" t="s">
        <v>55</v>
      </c>
      <c r="D567" s="53" t="s">
        <v>55</v>
      </c>
      <c r="E567" s="89" t="s">
        <v>1306</v>
      </c>
      <c r="F567" s="62" t="s">
        <v>1307</v>
      </c>
      <c r="G567" s="55" t="s">
        <v>1276</v>
      </c>
      <c r="H567" s="56" t="s">
        <v>1305</v>
      </c>
      <c r="I567" s="61"/>
      <c r="J567" s="57"/>
      <c r="K567" s="58">
        <v>2026</v>
      </c>
    </row>
    <row r="568" spans="1:11" x14ac:dyDescent="0.2">
      <c r="A568" s="52">
        <v>561</v>
      </c>
      <c r="B568" s="61" t="s">
        <v>1308</v>
      </c>
      <c r="C568" s="53" t="s">
        <v>55</v>
      </c>
      <c r="D568" s="53" t="s">
        <v>55</v>
      </c>
      <c r="E568" s="89" t="s">
        <v>1309</v>
      </c>
      <c r="F568" s="62" t="s">
        <v>1310</v>
      </c>
      <c r="G568" s="55" t="s">
        <v>1276</v>
      </c>
      <c r="H568" s="56" t="s">
        <v>1308</v>
      </c>
      <c r="I568" s="61"/>
      <c r="J568" s="57"/>
      <c r="K568" s="58">
        <v>2026</v>
      </c>
    </row>
    <row r="569" spans="1:11" x14ac:dyDescent="0.2">
      <c r="A569" s="52">
        <v>562</v>
      </c>
      <c r="B569" s="61" t="s">
        <v>1311</v>
      </c>
      <c r="C569" s="53" t="s">
        <v>55</v>
      </c>
      <c r="D569" s="53" t="s">
        <v>55</v>
      </c>
      <c r="E569" s="89" t="s">
        <v>1312</v>
      </c>
      <c r="F569" s="62" t="s">
        <v>1313</v>
      </c>
      <c r="G569" s="55" t="s">
        <v>1276</v>
      </c>
      <c r="H569" s="56" t="s">
        <v>1311</v>
      </c>
      <c r="I569" s="61"/>
      <c r="J569" s="57"/>
      <c r="K569" s="58">
        <v>2026</v>
      </c>
    </row>
    <row r="570" spans="1:11" x14ac:dyDescent="0.2">
      <c r="A570" s="52">
        <v>563</v>
      </c>
      <c r="B570" s="61" t="s">
        <v>1314</v>
      </c>
      <c r="C570" s="53" t="s">
        <v>55</v>
      </c>
      <c r="D570" s="53" t="s">
        <v>55</v>
      </c>
      <c r="E570" s="81" t="s">
        <v>1314</v>
      </c>
      <c r="F570" s="62" t="s">
        <v>1315</v>
      </c>
      <c r="G570" s="55" t="s">
        <v>1276</v>
      </c>
      <c r="H570" s="56" t="s">
        <v>1314</v>
      </c>
      <c r="I570" s="61"/>
      <c r="J570" s="57">
        <v>9</v>
      </c>
      <c r="K570" s="58">
        <v>2026</v>
      </c>
    </row>
    <row r="571" spans="1:11" ht="28.5" x14ac:dyDescent="0.2">
      <c r="A571" s="52">
        <v>564</v>
      </c>
      <c r="B571" s="61" t="s">
        <v>1316</v>
      </c>
      <c r="C571" s="53" t="s">
        <v>55</v>
      </c>
      <c r="D571" s="53" t="s">
        <v>55</v>
      </c>
      <c r="E571" s="81" t="s">
        <v>1316</v>
      </c>
      <c r="F571" s="70" t="s">
        <v>1317</v>
      </c>
      <c r="G571" s="55" t="s">
        <v>1276</v>
      </c>
      <c r="H571" s="56" t="s">
        <v>1316</v>
      </c>
      <c r="I571" s="61"/>
      <c r="J571" s="57">
        <v>9</v>
      </c>
      <c r="K571" s="58">
        <v>2026</v>
      </c>
    </row>
    <row r="572" spans="1:11" x14ac:dyDescent="0.2">
      <c r="A572" s="52">
        <v>565</v>
      </c>
      <c r="B572" s="61" t="s">
        <v>1318</v>
      </c>
      <c r="C572" s="53" t="s">
        <v>55</v>
      </c>
      <c r="D572" s="53" t="s">
        <v>55</v>
      </c>
      <c r="E572" s="81" t="s">
        <v>1318</v>
      </c>
      <c r="F572" s="62" t="s">
        <v>1319</v>
      </c>
      <c r="G572" s="55" t="s">
        <v>1276</v>
      </c>
      <c r="H572" s="56" t="s">
        <v>1318</v>
      </c>
      <c r="I572" s="61"/>
      <c r="J572" s="57" t="s">
        <v>1320</v>
      </c>
      <c r="K572" s="58">
        <v>2026</v>
      </c>
    </row>
    <row r="573" spans="1:11" ht="28.5" x14ac:dyDescent="0.2">
      <c r="A573" s="52">
        <v>566</v>
      </c>
      <c r="B573" s="61" t="s">
        <v>1321</v>
      </c>
      <c r="C573" s="53"/>
      <c r="D573" s="53"/>
      <c r="E573" s="81"/>
      <c r="F573" s="105" t="s">
        <v>1322</v>
      </c>
      <c r="G573" s="55" t="s">
        <v>1323</v>
      </c>
      <c r="H573" s="58"/>
      <c r="I573" s="55"/>
      <c r="J573" s="57">
        <v>1</v>
      </c>
      <c r="K573" s="58">
        <v>2026</v>
      </c>
    </row>
    <row r="574" spans="1:11" x14ac:dyDescent="0.2">
      <c r="A574" s="52">
        <v>567</v>
      </c>
      <c r="B574" s="61" t="s">
        <v>1324</v>
      </c>
      <c r="C574" s="53" t="s">
        <v>55</v>
      </c>
      <c r="D574" s="53" t="s">
        <v>55</v>
      </c>
      <c r="E574" s="81" t="s">
        <v>1325</v>
      </c>
      <c r="F574" s="95" t="s">
        <v>1882</v>
      </c>
      <c r="G574" s="55" t="s">
        <v>1323</v>
      </c>
      <c r="H574" s="56" t="s">
        <v>1324</v>
      </c>
      <c r="I574" s="61"/>
      <c r="J574" s="57"/>
      <c r="K574" s="58">
        <v>2026</v>
      </c>
    </row>
    <row r="575" spans="1:11" x14ac:dyDescent="0.2">
      <c r="A575" s="52">
        <v>568</v>
      </c>
      <c r="B575" s="61" t="s">
        <v>1326</v>
      </c>
      <c r="C575" s="53" t="s">
        <v>55</v>
      </c>
      <c r="D575" s="53" t="s">
        <v>55</v>
      </c>
      <c r="E575" s="81" t="s">
        <v>1327</v>
      </c>
      <c r="F575" s="95" t="s">
        <v>1883</v>
      </c>
      <c r="G575" s="55" t="s">
        <v>1323</v>
      </c>
      <c r="H575" s="56" t="s">
        <v>1326</v>
      </c>
      <c r="I575" s="61"/>
      <c r="J575" s="57"/>
      <c r="K575" s="58">
        <v>2026</v>
      </c>
    </row>
    <row r="576" spans="1:11" x14ac:dyDescent="0.2">
      <c r="A576" s="52">
        <v>569</v>
      </c>
      <c r="B576" s="61" t="s">
        <v>1328</v>
      </c>
      <c r="C576" s="53" t="s">
        <v>55</v>
      </c>
      <c r="D576" s="53" t="s">
        <v>55</v>
      </c>
      <c r="E576" s="81" t="s">
        <v>1329</v>
      </c>
      <c r="F576" s="95" t="s">
        <v>1884</v>
      </c>
      <c r="G576" s="55" t="s">
        <v>1323</v>
      </c>
      <c r="H576" s="56" t="s">
        <v>1328</v>
      </c>
      <c r="I576" s="61"/>
      <c r="J576" s="57"/>
      <c r="K576" s="58">
        <v>2026</v>
      </c>
    </row>
    <row r="577" spans="1:11" x14ac:dyDescent="0.2">
      <c r="A577" s="52">
        <v>570</v>
      </c>
      <c r="B577" s="61" t="s">
        <v>1330</v>
      </c>
      <c r="C577" s="53" t="s">
        <v>55</v>
      </c>
      <c r="D577" s="53" t="s">
        <v>55</v>
      </c>
      <c r="E577" s="81" t="s">
        <v>1331</v>
      </c>
      <c r="F577" s="95" t="s">
        <v>1885</v>
      </c>
      <c r="G577" s="55" t="s">
        <v>1323</v>
      </c>
      <c r="H577" s="56" t="s">
        <v>1330</v>
      </c>
      <c r="I577" s="61"/>
      <c r="J577" s="57"/>
      <c r="K577" s="58">
        <v>2026</v>
      </c>
    </row>
    <row r="578" spans="1:11" x14ac:dyDescent="0.2">
      <c r="A578" s="52">
        <v>571</v>
      </c>
      <c r="B578" s="61" t="s">
        <v>1332</v>
      </c>
      <c r="C578" s="53" t="s">
        <v>55</v>
      </c>
      <c r="D578" s="53" t="s">
        <v>55</v>
      </c>
      <c r="E578" s="81" t="s">
        <v>1333</v>
      </c>
      <c r="F578" s="95" t="s">
        <v>1886</v>
      </c>
      <c r="G578" s="55" t="s">
        <v>1323</v>
      </c>
      <c r="H578" s="56" t="s">
        <v>1332</v>
      </c>
      <c r="I578" s="61"/>
      <c r="J578" s="57"/>
      <c r="K578" s="58">
        <v>2026</v>
      </c>
    </row>
    <row r="579" spans="1:11" x14ac:dyDescent="0.2">
      <c r="A579" s="52">
        <v>572</v>
      </c>
      <c r="B579" s="61" t="s">
        <v>1334</v>
      </c>
      <c r="C579" s="53" t="s">
        <v>55</v>
      </c>
      <c r="D579" s="53" t="s">
        <v>55</v>
      </c>
      <c r="E579" s="81" t="s">
        <v>1335</v>
      </c>
      <c r="F579" s="95" t="s">
        <v>1887</v>
      </c>
      <c r="G579" s="55" t="s">
        <v>1323</v>
      </c>
      <c r="H579" s="56" t="s">
        <v>1334</v>
      </c>
      <c r="I579" s="61"/>
      <c r="J579" s="57"/>
      <c r="K579" s="58">
        <v>2026</v>
      </c>
    </row>
    <row r="580" spans="1:11" x14ac:dyDescent="0.2">
      <c r="A580" s="52">
        <v>573</v>
      </c>
      <c r="B580" s="61" t="s">
        <v>1336</v>
      </c>
      <c r="C580" s="53" t="s">
        <v>55</v>
      </c>
      <c r="D580" s="53" t="s">
        <v>55</v>
      </c>
      <c r="E580" s="81" t="s">
        <v>1337</v>
      </c>
      <c r="F580" s="95" t="s">
        <v>1888</v>
      </c>
      <c r="G580" s="55" t="s">
        <v>1323</v>
      </c>
      <c r="H580" s="56" t="s">
        <v>1336</v>
      </c>
      <c r="I580" s="61"/>
      <c r="J580" s="57"/>
      <c r="K580" s="58">
        <v>2026</v>
      </c>
    </row>
    <row r="581" spans="1:11" x14ac:dyDescent="0.2">
      <c r="A581" s="52">
        <v>574</v>
      </c>
      <c r="B581" s="61" t="s">
        <v>1338</v>
      </c>
      <c r="C581" s="53" t="s">
        <v>55</v>
      </c>
      <c r="D581" s="53" t="s">
        <v>55</v>
      </c>
      <c r="E581" s="81" t="s">
        <v>1339</v>
      </c>
      <c r="F581" s="95" t="s">
        <v>1340</v>
      </c>
      <c r="G581" s="55" t="s">
        <v>1323</v>
      </c>
      <c r="H581" s="56" t="s">
        <v>1338</v>
      </c>
      <c r="I581" s="61"/>
      <c r="J581" s="57"/>
      <c r="K581" s="58">
        <v>2026</v>
      </c>
    </row>
    <row r="582" spans="1:11" x14ac:dyDescent="0.2">
      <c r="A582" s="52">
        <v>575</v>
      </c>
      <c r="B582" s="61" t="s">
        <v>1341</v>
      </c>
      <c r="C582" s="53" t="s">
        <v>55</v>
      </c>
      <c r="D582" s="53" t="s">
        <v>55</v>
      </c>
      <c r="E582" s="81" t="s">
        <v>1342</v>
      </c>
      <c r="F582" s="95" t="s">
        <v>1343</v>
      </c>
      <c r="G582" s="55" t="s">
        <v>1323</v>
      </c>
      <c r="H582" s="56" t="s">
        <v>1341</v>
      </c>
      <c r="I582" s="61"/>
      <c r="J582" s="57"/>
      <c r="K582" s="58">
        <v>2026</v>
      </c>
    </row>
    <row r="583" spans="1:11" x14ac:dyDescent="0.2">
      <c r="A583" s="52">
        <v>576</v>
      </c>
      <c r="B583" s="61" t="s">
        <v>1344</v>
      </c>
      <c r="C583" s="53" t="s">
        <v>55</v>
      </c>
      <c r="D583" s="53" t="s">
        <v>55</v>
      </c>
      <c r="E583" s="81" t="s">
        <v>1345</v>
      </c>
      <c r="F583" s="95" t="s">
        <v>1346</v>
      </c>
      <c r="G583" s="55" t="s">
        <v>1323</v>
      </c>
      <c r="H583" s="56" t="s">
        <v>1344</v>
      </c>
      <c r="I583" s="61"/>
      <c r="J583" s="57"/>
      <c r="K583" s="58">
        <v>2026</v>
      </c>
    </row>
    <row r="584" spans="1:11" x14ac:dyDescent="0.2">
      <c r="A584" s="52">
        <v>577</v>
      </c>
      <c r="B584" s="61" t="s">
        <v>1347</v>
      </c>
      <c r="C584" s="53" t="s">
        <v>55</v>
      </c>
      <c r="D584" s="53" t="s">
        <v>55</v>
      </c>
      <c r="E584" s="81" t="s">
        <v>1348</v>
      </c>
      <c r="F584" s="95" t="s">
        <v>1349</v>
      </c>
      <c r="G584" s="55" t="s">
        <v>1323</v>
      </c>
      <c r="H584" s="56" t="s">
        <v>1347</v>
      </c>
      <c r="I584" s="61"/>
      <c r="J584" s="57"/>
      <c r="K584" s="58">
        <v>2026</v>
      </c>
    </row>
    <row r="585" spans="1:11" x14ac:dyDescent="0.2">
      <c r="A585" s="52">
        <v>578</v>
      </c>
      <c r="B585" s="61" t="s">
        <v>1350</v>
      </c>
      <c r="C585" s="53" t="s">
        <v>55</v>
      </c>
      <c r="D585" s="53" t="s">
        <v>55</v>
      </c>
      <c r="E585" s="81" t="s">
        <v>1351</v>
      </c>
      <c r="F585" s="95" t="s">
        <v>1352</v>
      </c>
      <c r="G585" s="55" t="s">
        <v>1323</v>
      </c>
      <c r="H585" s="56" t="s">
        <v>1350</v>
      </c>
      <c r="I585" s="61"/>
      <c r="J585" s="57"/>
      <c r="K585" s="58">
        <v>2026</v>
      </c>
    </row>
    <row r="586" spans="1:11" x14ac:dyDescent="0.2">
      <c r="A586" s="52">
        <v>579</v>
      </c>
      <c r="B586" s="61" t="s">
        <v>1353</v>
      </c>
      <c r="C586" s="53" t="s">
        <v>55</v>
      </c>
      <c r="D586" s="53" t="s">
        <v>55</v>
      </c>
      <c r="E586" s="81" t="s">
        <v>1354</v>
      </c>
      <c r="F586" s="95" t="s">
        <v>1355</v>
      </c>
      <c r="G586" s="55" t="s">
        <v>1323</v>
      </c>
      <c r="H586" s="56" t="s">
        <v>1353</v>
      </c>
      <c r="I586" s="61"/>
      <c r="J586" s="57"/>
      <c r="K586" s="58">
        <v>2026</v>
      </c>
    </row>
    <row r="587" spans="1:11" x14ac:dyDescent="0.2">
      <c r="A587" s="52">
        <v>580</v>
      </c>
      <c r="B587" s="61" t="s">
        <v>1356</v>
      </c>
      <c r="C587" s="53" t="s">
        <v>55</v>
      </c>
      <c r="D587" s="53" t="s">
        <v>55</v>
      </c>
      <c r="E587" s="81" t="s">
        <v>1357</v>
      </c>
      <c r="F587" s="95" t="s">
        <v>1358</v>
      </c>
      <c r="G587" s="55" t="s">
        <v>1323</v>
      </c>
      <c r="H587" s="56" t="s">
        <v>1356</v>
      </c>
      <c r="I587" s="61"/>
      <c r="J587" s="57"/>
      <c r="K587" s="58">
        <v>2026</v>
      </c>
    </row>
    <row r="588" spans="1:11" x14ac:dyDescent="0.2">
      <c r="A588" s="52">
        <v>581</v>
      </c>
      <c r="B588" s="61" t="s">
        <v>1359</v>
      </c>
      <c r="C588" s="53" t="s">
        <v>55</v>
      </c>
      <c r="D588" s="53" t="s">
        <v>55</v>
      </c>
      <c r="E588" s="81" t="s">
        <v>1360</v>
      </c>
      <c r="F588" s="95" t="s">
        <v>1361</v>
      </c>
      <c r="G588" s="55" t="s">
        <v>1323</v>
      </c>
      <c r="H588" s="56" t="s">
        <v>1359</v>
      </c>
      <c r="I588" s="61"/>
      <c r="J588" s="57"/>
      <c r="K588" s="58">
        <v>2026</v>
      </c>
    </row>
    <row r="589" spans="1:11" x14ac:dyDescent="0.2">
      <c r="A589" s="52">
        <v>582</v>
      </c>
      <c r="B589" s="61" t="s">
        <v>1362</v>
      </c>
      <c r="C589" s="53" t="s">
        <v>55</v>
      </c>
      <c r="D589" s="53" t="s">
        <v>55</v>
      </c>
      <c r="E589" s="81" t="s">
        <v>1363</v>
      </c>
      <c r="F589" s="95" t="s">
        <v>1364</v>
      </c>
      <c r="G589" s="55" t="s">
        <v>1323</v>
      </c>
      <c r="H589" s="56" t="s">
        <v>1362</v>
      </c>
      <c r="I589" s="61"/>
      <c r="J589" s="57"/>
      <c r="K589" s="58">
        <v>2026</v>
      </c>
    </row>
    <row r="590" spans="1:11" x14ac:dyDescent="0.2">
      <c r="A590" s="52">
        <v>583</v>
      </c>
      <c r="B590" s="61" t="s">
        <v>1365</v>
      </c>
      <c r="C590" s="53" t="s">
        <v>55</v>
      </c>
      <c r="D590" s="53" t="s">
        <v>55</v>
      </c>
      <c r="E590" s="81" t="s">
        <v>1366</v>
      </c>
      <c r="F590" s="95" t="s">
        <v>1367</v>
      </c>
      <c r="G590" s="55" t="s">
        <v>1323</v>
      </c>
      <c r="H590" s="56" t="s">
        <v>1365</v>
      </c>
      <c r="I590" s="61"/>
      <c r="J590" s="57"/>
      <c r="K590" s="58">
        <v>2026</v>
      </c>
    </row>
    <row r="591" spans="1:11" ht="28.5" x14ac:dyDescent="0.2">
      <c r="A591" s="52">
        <v>584</v>
      </c>
      <c r="B591" s="61" t="s">
        <v>1368</v>
      </c>
      <c r="C591" s="53" t="s">
        <v>55</v>
      </c>
      <c r="D591" s="53" t="s">
        <v>55</v>
      </c>
      <c r="E591" s="81" t="s">
        <v>1368</v>
      </c>
      <c r="F591" s="98" t="s">
        <v>1889</v>
      </c>
      <c r="G591" s="55" t="s">
        <v>1323</v>
      </c>
      <c r="H591" s="56" t="s">
        <v>1368</v>
      </c>
      <c r="I591" s="55"/>
      <c r="J591" s="57" t="s">
        <v>1320</v>
      </c>
      <c r="K591" s="58">
        <v>2026</v>
      </c>
    </row>
    <row r="592" spans="1:11" ht="28.5" x14ac:dyDescent="0.2">
      <c r="A592" s="52">
        <v>585</v>
      </c>
      <c r="B592" s="52">
        <v>447</v>
      </c>
      <c r="C592" s="53" t="s">
        <v>55</v>
      </c>
      <c r="D592" s="53" t="s">
        <v>55</v>
      </c>
      <c r="E592" s="81">
        <v>447</v>
      </c>
      <c r="F592" s="98" t="s">
        <v>1369</v>
      </c>
      <c r="G592" s="55" t="s">
        <v>1370</v>
      </c>
      <c r="H592" s="56">
        <v>447</v>
      </c>
      <c r="I592" s="61"/>
      <c r="J592" s="57"/>
      <c r="K592" s="58">
        <v>2018</v>
      </c>
    </row>
    <row r="593" spans="1:11" x14ac:dyDescent="0.2">
      <c r="A593" s="52">
        <v>586</v>
      </c>
      <c r="B593" s="52">
        <v>448</v>
      </c>
      <c r="C593" s="53" t="s">
        <v>88</v>
      </c>
      <c r="D593" s="53" t="s">
        <v>64</v>
      </c>
      <c r="E593" s="81" t="s">
        <v>1371</v>
      </c>
      <c r="F593" s="87" t="s">
        <v>1372</v>
      </c>
      <c r="G593" s="55" t="s">
        <v>1370</v>
      </c>
      <c r="H593" s="56">
        <v>447</v>
      </c>
      <c r="I593" s="61">
        <v>1</v>
      </c>
      <c r="J593" s="57"/>
      <c r="K593" s="58">
        <v>2018</v>
      </c>
    </row>
    <row r="594" spans="1:11" x14ac:dyDescent="0.2">
      <c r="A594" s="52">
        <v>587</v>
      </c>
      <c r="B594" s="52">
        <v>449</v>
      </c>
      <c r="C594" s="53" t="s">
        <v>88</v>
      </c>
      <c r="D594" s="53" t="s">
        <v>64</v>
      </c>
      <c r="E594" s="81" t="s">
        <v>1373</v>
      </c>
      <c r="F594" s="87" t="s">
        <v>1374</v>
      </c>
      <c r="G594" s="55" t="s">
        <v>1370</v>
      </c>
      <c r="H594" s="56">
        <v>447</v>
      </c>
      <c r="I594" s="61">
        <v>1</v>
      </c>
      <c r="J594" s="57"/>
      <c r="K594" s="58">
        <v>2018</v>
      </c>
    </row>
    <row r="595" spans="1:11" x14ac:dyDescent="0.2">
      <c r="A595" s="52">
        <v>588</v>
      </c>
      <c r="B595" s="52">
        <v>450</v>
      </c>
      <c r="C595" s="53" t="s">
        <v>88</v>
      </c>
      <c r="D595" s="53" t="s">
        <v>64</v>
      </c>
      <c r="E595" s="81" t="s">
        <v>1375</v>
      </c>
      <c r="F595" s="87" t="s">
        <v>1376</v>
      </c>
      <c r="G595" s="55" t="s">
        <v>1370</v>
      </c>
      <c r="H595" s="56">
        <v>447</v>
      </c>
      <c r="I595" s="61">
        <v>1</v>
      </c>
      <c r="J595" s="57"/>
      <c r="K595" s="58">
        <v>2018</v>
      </c>
    </row>
    <row r="596" spans="1:11" x14ac:dyDescent="0.2">
      <c r="A596" s="52">
        <v>589</v>
      </c>
      <c r="B596" s="52">
        <v>451</v>
      </c>
      <c r="C596" s="53" t="s">
        <v>88</v>
      </c>
      <c r="D596" s="53" t="s">
        <v>64</v>
      </c>
      <c r="E596" s="81" t="s">
        <v>1377</v>
      </c>
      <c r="F596" s="87" t="s">
        <v>1378</v>
      </c>
      <c r="G596" s="55" t="s">
        <v>1370</v>
      </c>
      <c r="H596" s="56">
        <v>447</v>
      </c>
      <c r="I596" s="61">
        <v>1</v>
      </c>
      <c r="J596" s="57"/>
      <c r="K596" s="58">
        <v>2018</v>
      </c>
    </row>
    <row r="597" spans="1:11" x14ac:dyDescent="0.2">
      <c r="A597" s="52">
        <v>590</v>
      </c>
      <c r="B597" s="52">
        <v>452</v>
      </c>
      <c r="C597" s="53" t="s">
        <v>88</v>
      </c>
      <c r="D597" s="53" t="s">
        <v>64</v>
      </c>
      <c r="E597" s="81" t="s">
        <v>1379</v>
      </c>
      <c r="F597" s="87" t="s">
        <v>1380</v>
      </c>
      <c r="G597" s="55" t="s">
        <v>1370</v>
      </c>
      <c r="H597" s="56">
        <v>447</v>
      </c>
      <c r="I597" s="61">
        <v>1</v>
      </c>
      <c r="J597" s="57"/>
      <c r="K597" s="58">
        <v>2018</v>
      </c>
    </row>
    <row r="598" spans="1:11" x14ac:dyDescent="0.2">
      <c r="A598" s="52">
        <v>591</v>
      </c>
      <c r="B598" s="52">
        <v>453</v>
      </c>
      <c r="C598" s="53" t="s">
        <v>88</v>
      </c>
      <c r="D598" s="53" t="s">
        <v>64</v>
      </c>
      <c r="E598" s="81" t="s">
        <v>1381</v>
      </c>
      <c r="F598" s="87" t="s">
        <v>1382</v>
      </c>
      <c r="G598" s="55" t="s">
        <v>1370</v>
      </c>
      <c r="H598" s="56">
        <v>447</v>
      </c>
      <c r="I598" s="61">
        <v>1</v>
      </c>
      <c r="J598" s="57"/>
      <c r="K598" s="58">
        <v>2018</v>
      </c>
    </row>
    <row r="599" spans="1:11" x14ac:dyDescent="0.2">
      <c r="A599" s="52">
        <v>592</v>
      </c>
      <c r="B599" s="52">
        <v>454</v>
      </c>
      <c r="C599" s="53" t="s">
        <v>88</v>
      </c>
      <c r="D599" s="53" t="s">
        <v>64</v>
      </c>
      <c r="E599" s="81" t="s">
        <v>1383</v>
      </c>
      <c r="F599" s="87" t="s">
        <v>1384</v>
      </c>
      <c r="G599" s="55" t="s">
        <v>1370</v>
      </c>
      <c r="H599" s="56">
        <v>447</v>
      </c>
      <c r="I599" s="61">
        <v>1</v>
      </c>
      <c r="J599" s="57"/>
      <c r="K599" s="58">
        <v>2018</v>
      </c>
    </row>
    <row r="600" spans="1:11" x14ac:dyDescent="0.2">
      <c r="A600" s="52">
        <v>593</v>
      </c>
      <c r="B600" s="52">
        <v>455</v>
      </c>
      <c r="C600" s="53" t="s">
        <v>64</v>
      </c>
      <c r="D600" s="53" t="s">
        <v>55</v>
      </c>
      <c r="E600" s="81" t="s">
        <v>1385</v>
      </c>
      <c r="F600" s="87" t="s">
        <v>1386</v>
      </c>
      <c r="G600" s="55" t="s">
        <v>1370</v>
      </c>
      <c r="H600" s="56"/>
      <c r="I600" s="88"/>
      <c r="J600" s="57"/>
      <c r="K600" s="58">
        <v>2018</v>
      </c>
    </row>
    <row r="601" spans="1:11" x14ac:dyDescent="0.2">
      <c r="A601" s="52">
        <v>594</v>
      </c>
      <c r="B601" s="61" t="s">
        <v>1387</v>
      </c>
      <c r="C601" s="53" t="s">
        <v>88</v>
      </c>
      <c r="D601" s="53" t="s">
        <v>64</v>
      </c>
      <c r="E601" s="81" t="s">
        <v>1388</v>
      </c>
      <c r="F601" s="95" t="s">
        <v>1389</v>
      </c>
      <c r="G601" s="55" t="s">
        <v>1370</v>
      </c>
      <c r="H601" s="56">
        <v>447</v>
      </c>
      <c r="I601" s="61">
        <v>1</v>
      </c>
      <c r="J601" s="57"/>
      <c r="K601" s="58">
        <v>2026</v>
      </c>
    </row>
    <row r="602" spans="1:11" x14ac:dyDescent="0.2">
      <c r="A602" s="52">
        <v>595</v>
      </c>
      <c r="B602" s="61" t="s">
        <v>1390</v>
      </c>
      <c r="C602" s="53" t="s">
        <v>88</v>
      </c>
      <c r="D602" s="53" t="s">
        <v>64</v>
      </c>
      <c r="E602" s="81" t="s">
        <v>1391</v>
      </c>
      <c r="F602" s="95" t="s">
        <v>1392</v>
      </c>
      <c r="G602" s="55" t="s">
        <v>1370</v>
      </c>
      <c r="H602" s="56">
        <v>447</v>
      </c>
      <c r="I602" s="61">
        <v>1</v>
      </c>
      <c r="J602" s="57"/>
      <c r="K602" s="58">
        <v>2026</v>
      </c>
    </row>
    <row r="603" spans="1:11" x14ac:dyDescent="0.2">
      <c r="A603" s="52">
        <v>596</v>
      </c>
      <c r="B603" s="61" t="s">
        <v>1393</v>
      </c>
      <c r="C603" s="53" t="s">
        <v>88</v>
      </c>
      <c r="D603" s="53" t="s">
        <v>64</v>
      </c>
      <c r="E603" s="81" t="s">
        <v>1394</v>
      </c>
      <c r="F603" s="95" t="s">
        <v>1395</v>
      </c>
      <c r="G603" s="55" t="s">
        <v>1370</v>
      </c>
      <c r="H603" s="56">
        <v>447</v>
      </c>
      <c r="I603" s="61">
        <v>1</v>
      </c>
      <c r="J603" s="57"/>
      <c r="K603" s="58">
        <v>2026</v>
      </c>
    </row>
    <row r="604" spans="1:11" x14ac:dyDescent="0.2">
      <c r="A604" s="52">
        <v>597</v>
      </c>
      <c r="B604" s="52">
        <v>593</v>
      </c>
      <c r="C604" s="53" t="s">
        <v>88</v>
      </c>
      <c r="D604" s="53" t="s">
        <v>64</v>
      </c>
      <c r="E604" s="81" t="s">
        <v>1396</v>
      </c>
      <c r="F604" s="95" t="s">
        <v>1397</v>
      </c>
      <c r="G604" s="55" t="s">
        <v>1370</v>
      </c>
      <c r="H604" s="56">
        <v>447</v>
      </c>
      <c r="I604" s="61">
        <v>1</v>
      </c>
      <c r="J604" s="57"/>
      <c r="K604" s="58">
        <v>2018</v>
      </c>
    </row>
    <row r="605" spans="1:11" x14ac:dyDescent="0.2">
      <c r="A605" s="52">
        <v>598</v>
      </c>
      <c r="B605" s="52">
        <v>485</v>
      </c>
      <c r="C605" s="53" t="s">
        <v>88</v>
      </c>
      <c r="D605" s="53" t="s">
        <v>64</v>
      </c>
      <c r="E605" s="81" t="s">
        <v>1398</v>
      </c>
      <c r="F605" s="95" t="s">
        <v>1399</v>
      </c>
      <c r="G605" s="55" t="s">
        <v>1370</v>
      </c>
      <c r="H605" s="56">
        <v>447</v>
      </c>
      <c r="I605" s="61">
        <v>1</v>
      </c>
      <c r="J605" s="57"/>
      <c r="K605" s="58">
        <v>2018</v>
      </c>
    </row>
    <row r="606" spans="1:11" x14ac:dyDescent="0.2">
      <c r="A606" s="52">
        <v>599</v>
      </c>
      <c r="B606" s="61" t="s">
        <v>1400</v>
      </c>
      <c r="C606" s="53" t="s">
        <v>88</v>
      </c>
      <c r="D606" s="53" t="s">
        <v>64</v>
      </c>
      <c r="E606" s="81" t="s">
        <v>1401</v>
      </c>
      <c r="F606" s="95" t="s">
        <v>1402</v>
      </c>
      <c r="G606" s="55" t="s">
        <v>1370</v>
      </c>
      <c r="H606" s="56">
        <v>447</v>
      </c>
      <c r="I606" s="61">
        <v>1</v>
      </c>
      <c r="J606" s="57"/>
      <c r="K606" s="58">
        <v>2026</v>
      </c>
    </row>
    <row r="607" spans="1:11" x14ac:dyDescent="0.2">
      <c r="A607" s="52">
        <v>600</v>
      </c>
      <c r="B607" s="61" t="s">
        <v>1403</v>
      </c>
      <c r="C607" s="53" t="s">
        <v>88</v>
      </c>
      <c r="D607" s="53" t="s">
        <v>64</v>
      </c>
      <c r="E607" s="81" t="s">
        <v>1404</v>
      </c>
      <c r="F607" s="95" t="s">
        <v>1405</v>
      </c>
      <c r="G607" s="55" t="s">
        <v>1370</v>
      </c>
      <c r="H607" s="56">
        <v>447</v>
      </c>
      <c r="I607" s="61">
        <v>1</v>
      </c>
      <c r="J607" s="57"/>
      <c r="K607" s="58">
        <v>2026</v>
      </c>
    </row>
    <row r="608" spans="1:11" x14ac:dyDescent="0.2">
      <c r="A608" s="52">
        <v>601</v>
      </c>
      <c r="B608" s="61" t="s">
        <v>1406</v>
      </c>
      <c r="C608" s="53" t="s">
        <v>88</v>
      </c>
      <c r="D608" s="53" t="s">
        <v>64</v>
      </c>
      <c r="E608" s="81" t="s">
        <v>1407</v>
      </c>
      <c r="F608" s="95" t="s">
        <v>1408</v>
      </c>
      <c r="G608" s="55" t="s">
        <v>1370</v>
      </c>
      <c r="H608" s="56">
        <v>447</v>
      </c>
      <c r="I608" s="61">
        <v>1</v>
      </c>
      <c r="J608" s="57"/>
      <c r="K608" s="58">
        <v>2026</v>
      </c>
    </row>
    <row r="609" spans="1:11" x14ac:dyDescent="0.2">
      <c r="A609" s="52">
        <v>602</v>
      </c>
      <c r="B609" s="61" t="s">
        <v>1409</v>
      </c>
      <c r="C609" s="53" t="s">
        <v>88</v>
      </c>
      <c r="D609" s="53" t="s">
        <v>64</v>
      </c>
      <c r="E609" s="81" t="s">
        <v>1410</v>
      </c>
      <c r="F609" s="95" t="s">
        <v>1411</v>
      </c>
      <c r="G609" s="55" t="s">
        <v>1370</v>
      </c>
      <c r="H609" s="56">
        <v>447</v>
      </c>
      <c r="I609" s="61">
        <v>1</v>
      </c>
      <c r="J609" s="57"/>
      <c r="K609" s="58">
        <v>2026</v>
      </c>
    </row>
    <row r="610" spans="1:11" x14ac:dyDescent="0.2">
      <c r="A610" s="52">
        <v>603</v>
      </c>
      <c r="B610" s="61" t="s">
        <v>1412</v>
      </c>
      <c r="C610" s="53" t="s">
        <v>64</v>
      </c>
      <c r="D610" s="53" t="s">
        <v>55</v>
      </c>
      <c r="E610" s="81"/>
      <c r="F610" s="106" t="s">
        <v>1413</v>
      </c>
      <c r="G610" s="55" t="s">
        <v>1414</v>
      </c>
      <c r="H610" s="56"/>
      <c r="I610" s="88"/>
      <c r="J610" s="57">
        <v>1</v>
      </c>
      <c r="K610" s="58">
        <v>2018</v>
      </c>
    </row>
    <row r="611" spans="1:11" x14ac:dyDescent="0.2">
      <c r="A611" s="52">
        <v>604</v>
      </c>
      <c r="B611" s="52">
        <v>463</v>
      </c>
      <c r="C611" s="53" t="s">
        <v>55</v>
      </c>
      <c r="D611" s="53" t="s">
        <v>55</v>
      </c>
      <c r="E611" s="81" t="s">
        <v>1415</v>
      </c>
      <c r="F611" s="62" t="s">
        <v>1416</v>
      </c>
      <c r="G611" s="55" t="s">
        <v>1414</v>
      </c>
      <c r="H611" s="56">
        <v>463</v>
      </c>
      <c r="I611" s="55"/>
      <c r="J611" s="57"/>
      <c r="K611" s="58">
        <v>2018</v>
      </c>
    </row>
    <row r="612" spans="1:11" x14ac:dyDescent="0.2">
      <c r="A612" s="52">
        <v>605</v>
      </c>
      <c r="B612" s="52">
        <v>464</v>
      </c>
      <c r="C612" s="53" t="s">
        <v>55</v>
      </c>
      <c r="D612" s="53" t="s">
        <v>55</v>
      </c>
      <c r="E612" s="81" t="s">
        <v>1417</v>
      </c>
      <c r="F612" s="62" t="s">
        <v>1418</v>
      </c>
      <c r="G612" s="71" t="s">
        <v>1414</v>
      </c>
      <c r="H612" s="56">
        <v>464</v>
      </c>
      <c r="I612" s="55"/>
      <c r="J612" s="57"/>
      <c r="K612" s="58">
        <v>2018</v>
      </c>
    </row>
    <row r="613" spans="1:11" x14ac:dyDescent="0.2">
      <c r="A613" s="52">
        <v>606</v>
      </c>
      <c r="B613" s="52">
        <v>466</v>
      </c>
      <c r="C613" s="53" t="s">
        <v>55</v>
      </c>
      <c r="D613" s="53" t="s">
        <v>55</v>
      </c>
      <c r="E613" s="81" t="s">
        <v>1419</v>
      </c>
      <c r="F613" s="62" t="s">
        <v>1420</v>
      </c>
      <c r="G613" s="71" t="s">
        <v>1414</v>
      </c>
      <c r="H613" s="56">
        <v>466</v>
      </c>
      <c r="I613" s="55"/>
      <c r="J613" s="57"/>
      <c r="K613" s="58">
        <v>2018</v>
      </c>
    </row>
    <row r="614" spans="1:11" x14ac:dyDescent="0.2">
      <c r="A614" s="52">
        <v>607</v>
      </c>
      <c r="B614" s="52">
        <v>467</v>
      </c>
      <c r="C614" s="53" t="s">
        <v>55</v>
      </c>
      <c r="D614" s="53" t="s">
        <v>55</v>
      </c>
      <c r="E614" s="81" t="s">
        <v>1421</v>
      </c>
      <c r="F614" s="62" t="s">
        <v>1422</v>
      </c>
      <c r="G614" s="55" t="s">
        <v>1414</v>
      </c>
      <c r="H614" s="56">
        <v>467</v>
      </c>
      <c r="I614" s="55"/>
      <c r="J614" s="57"/>
      <c r="K614" s="58">
        <v>2018</v>
      </c>
    </row>
    <row r="615" spans="1:11" x14ac:dyDescent="0.2">
      <c r="A615" s="52">
        <v>608</v>
      </c>
      <c r="B615" s="52">
        <v>468</v>
      </c>
      <c r="C615" s="53" t="s">
        <v>55</v>
      </c>
      <c r="D615" s="53" t="s">
        <v>55</v>
      </c>
      <c r="E615" s="81" t="s">
        <v>1423</v>
      </c>
      <c r="F615" s="62" t="s">
        <v>1424</v>
      </c>
      <c r="G615" s="71" t="s">
        <v>1414</v>
      </c>
      <c r="H615" s="56">
        <v>468</v>
      </c>
      <c r="I615" s="55"/>
      <c r="J615" s="57"/>
      <c r="K615" s="58">
        <v>2018</v>
      </c>
    </row>
    <row r="616" spans="1:11" x14ac:dyDescent="0.2">
      <c r="A616" s="52">
        <v>609</v>
      </c>
      <c r="B616" s="52">
        <v>469</v>
      </c>
      <c r="C616" s="53" t="s">
        <v>55</v>
      </c>
      <c r="D616" s="53" t="s">
        <v>55</v>
      </c>
      <c r="E616" s="81" t="s">
        <v>1425</v>
      </c>
      <c r="F616" s="62" t="s">
        <v>1426</v>
      </c>
      <c r="G616" s="55" t="s">
        <v>1414</v>
      </c>
      <c r="H616" s="56">
        <v>469</v>
      </c>
      <c r="I616" s="55"/>
      <c r="J616" s="57"/>
      <c r="K616" s="58">
        <v>2018</v>
      </c>
    </row>
    <row r="617" spans="1:11" x14ac:dyDescent="0.2">
      <c r="A617" s="52">
        <v>610</v>
      </c>
      <c r="B617" s="52">
        <v>470</v>
      </c>
      <c r="C617" s="53" t="s">
        <v>55</v>
      </c>
      <c r="D617" s="53" t="s">
        <v>55</v>
      </c>
      <c r="E617" s="81" t="s">
        <v>1427</v>
      </c>
      <c r="F617" s="62" t="s">
        <v>1428</v>
      </c>
      <c r="G617" s="71" t="s">
        <v>1414</v>
      </c>
      <c r="H617" s="56">
        <v>470</v>
      </c>
      <c r="I617" s="55"/>
      <c r="J617" s="57"/>
      <c r="K617" s="58">
        <v>2018</v>
      </c>
    </row>
    <row r="618" spans="1:11" x14ac:dyDescent="0.2">
      <c r="A618" s="52">
        <v>611</v>
      </c>
      <c r="B618" s="52">
        <v>474</v>
      </c>
      <c r="C618" s="53" t="s">
        <v>55</v>
      </c>
      <c r="D618" s="53" t="s">
        <v>55</v>
      </c>
      <c r="E618" s="81" t="s">
        <v>1429</v>
      </c>
      <c r="F618" s="62" t="s">
        <v>1430</v>
      </c>
      <c r="G618" s="71" t="s">
        <v>1414</v>
      </c>
      <c r="H618" s="56">
        <v>474</v>
      </c>
      <c r="I618" s="55"/>
      <c r="J618" s="57"/>
      <c r="K618" s="58">
        <v>2018</v>
      </c>
    </row>
    <row r="619" spans="1:11" x14ac:dyDescent="0.2">
      <c r="A619" s="52">
        <v>612</v>
      </c>
      <c r="B619" s="52">
        <v>475</v>
      </c>
      <c r="C619" s="53" t="s">
        <v>55</v>
      </c>
      <c r="D619" s="53" t="s">
        <v>55</v>
      </c>
      <c r="E619" s="81" t="s">
        <v>1431</v>
      </c>
      <c r="F619" s="62" t="s">
        <v>1432</v>
      </c>
      <c r="G619" s="55" t="s">
        <v>1414</v>
      </c>
      <c r="H619" s="56">
        <v>475</v>
      </c>
      <c r="I619" s="55"/>
      <c r="J619" s="57"/>
      <c r="K619" s="58">
        <v>2018</v>
      </c>
    </row>
    <row r="620" spans="1:11" x14ac:dyDescent="0.2">
      <c r="A620" s="52">
        <v>613</v>
      </c>
      <c r="B620" s="52">
        <v>476</v>
      </c>
      <c r="C620" s="53" t="s">
        <v>55</v>
      </c>
      <c r="D620" s="53" t="s">
        <v>55</v>
      </c>
      <c r="E620" s="81" t="s">
        <v>1433</v>
      </c>
      <c r="F620" s="62" t="s">
        <v>1434</v>
      </c>
      <c r="G620" s="71" t="s">
        <v>1414</v>
      </c>
      <c r="H620" s="56">
        <v>476</v>
      </c>
      <c r="I620" s="55"/>
      <c r="J620" s="57"/>
      <c r="K620" s="58">
        <v>2018</v>
      </c>
    </row>
    <row r="621" spans="1:11" x14ac:dyDescent="0.2">
      <c r="A621" s="52">
        <v>614</v>
      </c>
      <c r="B621" s="52">
        <v>477</v>
      </c>
      <c r="C621" s="53" t="s">
        <v>55</v>
      </c>
      <c r="D621" s="53" t="s">
        <v>55</v>
      </c>
      <c r="E621" s="81" t="s">
        <v>1435</v>
      </c>
      <c r="F621" s="62" t="s">
        <v>1436</v>
      </c>
      <c r="G621" s="55" t="s">
        <v>1414</v>
      </c>
      <c r="H621" s="56">
        <v>477</v>
      </c>
      <c r="I621" s="55"/>
      <c r="J621" s="57"/>
      <c r="K621" s="58">
        <v>2018</v>
      </c>
    </row>
    <row r="622" spans="1:11" x14ac:dyDescent="0.2">
      <c r="A622" s="52">
        <v>615</v>
      </c>
      <c r="B622" s="52">
        <v>481</v>
      </c>
      <c r="C622" s="53" t="s">
        <v>55</v>
      </c>
      <c r="D622" s="53" t="s">
        <v>55</v>
      </c>
      <c r="E622" s="81" t="s">
        <v>1437</v>
      </c>
      <c r="F622" s="62" t="s">
        <v>1438</v>
      </c>
      <c r="G622" s="55" t="s">
        <v>1414</v>
      </c>
      <c r="H622" s="56">
        <v>481</v>
      </c>
      <c r="I622" s="55"/>
      <c r="J622" s="57"/>
      <c r="K622" s="58">
        <v>2018</v>
      </c>
    </row>
    <row r="623" spans="1:11" ht="28.5" x14ac:dyDescent="0.2">
      <c r="A623" s="52">
        <v>616</v>
      </c>
      <c r="B623" s="52">
        <v>456</v>
      </c>
      <c r="C623" s="53" t="s">
        <v>55</v>
      </c>
      <c r="D623" s="53" t="s">
        <v>55</v>
      </c>
      <c r="E623" s="81" t="s">
        <v>1439</v>
      </c>
      <c r="F623" s="107" t="s">
        <v>1440</v>
      </c>
      <c r="G623" s="55" t="s">
        <v>1414</v>
      </c>
      <c r="H623" s="56">
        <v>456</v>
      </c>
      <c r="I623" s="55"/>
      <c r="J623" s="57">
        <v>9</v>
      </c>
      <c r="K623" s="58">
        <v>2026</v>
      </c>
    </row>
    <row r="624" spans="1:11" ht="28.5" x14ac:dyDescent="0.2">
      <c r="A624" s="52">
        <v>617</v>
      </c>
      <c r="B624" s="61" t="s">
        <v>1441</v>
      </c>
      <c r="C624" s="53" t="s">
        <v>55</v>
      </c>
      <c r="D624" s="53" t="s">
        <v>55</v>
      </c>
      <c r="E624" s="81" t="s">
        <v>1439</v>
      </c>
      <c r="F624" s="70" t="s">
        <v>1442</v>
      </c>
      <c r="G624" s="71" t="s">
        <v>1414</v>
      </c>
      <c r="H624" s="56" t="s">
        <v>1441</v>
      </c>
      <c r="I624" s="71"/>
      <c r="J624" s="57">
        <v>9</v>
      </c>
      <c r="K624" s="58">
        <v>2026</v>
      </c>
    </row>
    <row r="625" spans="1:11" x14ac:dyDescent="0.2">
      <c r="A625" s="52">
        <v>618</v>
      </c>
      <c r="B625" s="52">
        <v>645</v>
      </c>
      <c r="C625" s="53" t="s">
        <v>55</v>
      </c>
      <c r="D625" s="53" t="s">
        <v>55</v>
      </c>
      <c r="E625" s="81">
        <v>645</v>
      </c>
      <c r="F625" s="62" t="s">
        <v>1443</v>
      </c>
      <c r="G625" s="55" t="s">
        <v>1414</v>
      </c>
      <c r="H625" s="56">
        <v>645</v>
      </c>
      <c r="I625" s="55"/>
      <c r="J625" s="57" t="s">
        <v>1320</v>
      </c>
      <c r="K625" s="58">
        <v>2018</v>
      </c>
    </row>
    <row r="626" spans="1:11" ht="28.5" x14ac:dyDescent="0.2">
      <c r="A626" s="52">
        <v>619</v>
      </c>
      <c r="B626" s="61" t="s">
        <v>1444</v>
      </c>
      <c r="C626" s="53"/>
      <c r="D626" s="53"/>
      <c r="E626" s="81"/>
      <c r="F626" s="108" t="s">
        <v>1890</v>
      </c>
      <c r="G626" s="55" t="s">
        <v>1445</v>
      </c>
      <c r="H626" s="56"/>
      <c r="I626" s="61"/>
      <c r="J626" s="57">
        <v>1</v>
      </c>
      <c r="K626" s="58">
        <v>2018</v>
      </c>
    </row>
    <row r="627" spans="1:11" x14ac:dyDescent="0.2">
      <c r="A627" s="52">
        <v>620</v>
      </c>
      <c r="B627" s="52">
        <v>527</v>
      </c>
      <c r="C627" s="53" t="s">
        <v>55</v>
      </c>
      <c r="D627" s="53" t="s">
        <v>55</v>
      </c>
      <c r="E627" s="81" t="s">
        <v>1446</v>
      </c>
      <c r="F627" s="62" t="s">
        <v>1891</v>
      </c>
      <c r="G627" s="55" t="s">
        <v>1445</v>
      </c>
      <c r="H627" s="56">
        <v>527</v>
      </c>
      <c r="I627" s="55"/>
      <c r="J627" s="57"/>
      <c r="K627" s="58">
        <v>2018</v>
      </c>
    </row>
    <row r="628" spans="1:11" x14ac:dyDescent="0.2">
      <c r="A628" s="52">
        <v>621</v>
      </c>
      <c r="B628" s="52">
        <v>528</v>
      </c>
      <c r="C628" s="53" t="s">
        <v>55</v>
      </c>
      <c r="D628" s="53" t="s">
        <v>55</v>
      </c>
      <c r="E628" s="81" t="s">
        <v>1447</v>
      </c>
      <c r="F628" s="62" t="s">
        <v>1892</v>
      </c>
      <c r="G628" s="55" t="s">
        <v>1445</v>
      </c>
      <c r="H628" s="56">
        <v>528</v>
      </c>
      <c r="I628" s="55"/>
      <c r="J628" s="57"/>
      <c r="K628" s="58">
        <v>2018</v>
      </c>
    </row>
    <row r="629" spans="1:11" x14ac:dyDescent="0.2">
      <c r="A629" s="52">
        <v>622</v>
      </c>
      <c r="B629" s="52">
        <v>529</v>
      </c>
      <c r="C629" s="53" t="s">
        <v>55</v>
      </c>
      <c r="D629" s="53" t="s">
        <v>55</v>
      </c>
      <c r="E629" s="81" t="s">
        <v>1448</v>
      </c>
      <c r="F629" s="62" t="s">
        <v>1893</v>
      </c>
      <c r="G629" s="55" t="s">
        <v>1445</v>
      </c>
      <c r="H629" s="56">
        <v>529</v>
      </c>
      <c r="I629" s="55"/>
      <c r="J629" s="57"/>
      <c r="K629" s="58">
        <v>2018</v>
      </c>
    </row>
    <row r="630" spans="1:11" x14ac:dyDescent="0.2">
      <c r="A630" s="52">
        <v>623</v>
      </c>
      <c r="B630" s="52">
        <v>530</v>
      </c>
      <c r="C630" s="53" t="s">
        <v>55</v>
      </c>
      <c r="D630" s="53" t="s">
        <v>55</v>
      </c>
      <c r="E630" s="81" t="s">
        <v>1449</v>
      </c>
      <c r="F630" s="62" t="s">
        <v>1894</v>
      </c>
      <c r="G630" s="55" t="s">
        <v>1445</v>
      </c>
      <c r="H630" s="56">
        <v>530</v>
      </c>
      <c r="I630" s="55"/>
      <c r="J630" s="57"/>
      <c r="K630" s="58">
        <v>2018</v>
      </c>
    </row>
    <row r="631" spans="1:11" x14ac:dyDescent="0.2">
      <c r="A631" s="52">
        <v>624</v>
      </c>
      <c r="B631" s="52">
        <v>531</v>
      </c>
      <c r="C631" s="53" t="s">
        <v>55</v>
      </c>
      <c r="D631" s="53" t="s">
        <v>55</v>
      </c>
      <c r="E631" s="81" t="s">
        <v>1450</v>
      </c>
      <c r="F631" s="62" t="s">
        <v>1895</v>
      </c>
      <c r="G631" s="55" t="s">
        <v>1445</v>
      </c>
      <c r="H631" s="56">
        <v>531</v>
      </c>
      <c r="I631" s="55"/>
      <c r="J631" s="57"/>
      <c r="K631" s="58">
        <v>2018</v>
      </c>
    </row>
    <row r="632" spans="1:11" x14ac:dyDescent="0.2">
      <c r="A632" s="52">
        <v>625</v>
      </c>
      <c r="B632" s="52">
        <v>532</v>
      </c>
      <c r="C632" s="53" t="s">
        <v>55</v>
      </c>
      <c r="D632" s="53" t="s">
        <v>55</v>
      </c>
      <c r="E632" s="81" t="s">
        <v>1451</v>
      </c>
      <c r="F632" s="62" t="s">
        <v>1896</v>
      </c>
      <c r="G632" s="55" t="s">
        <v>1445</v>
      </c>
      <c r="H632" s="56">
        <v>532</v>
      </c>
      <c r="I632" s="55"/>
      <c r="J632" s="57"/>
      <c r="K632" s="58">
        <v>2018</v>
      </c>
    </row>
    <row r="633" spans="1:11" x14ac:dyDescent="0.2">
      <c r="A633" s="52">
        <v>626</v>
      </c>
      <c r="B633" s="52">
        <v>533</v>
      </c>
      <c r="C633" s="53" t="s">
        <v>55</v>
      </c>
      <c r="D633" s="53" t="s">
        <v>55</v>
      </c>
      <c r="E633" s="81" t="s">
        <v>1452</v>
      </c>
      <c r="F633" s="62" t="s">
        <v>1897</v>
      </c>
      <c r="G633" s="55" t="s">
        <v>1445</v>
      </c>
      <c r="H633" s="56">
        <v>533</v>
      </c>
      <c r="I633" s="55"/>
      <c r="J633" s="57"/>
      <c r="K633" s="58">
        <v>2018</v>
      </c>
    </row>
    <row r="634" spans="1:11" x14ac:dyDescent="0.2">
      <c r="A634" s="52">
        <v>627</v>
      </c>
      <c r="B634" s="52">
        <v>534</v>
      </c>
      <c r="C634" s="53" t="s">
        <v>88</v>
      </c>
      <c r="D634" s="53" t="s">
        <v>55</v>
      </c>
      <c r="E634" s="81" t="s">
        <v>1453</v>
      </c>
      <c r="F634" s="62" t="s">
        <v>1898</v>
      </c>
      <c r="G634" s="55" t="s">
        <v>1445</v>
      </c>
      <c r="H634" s="58">
        <v>527</v>
      </c>
      <c r="I634" s="61">
        <v>1</v>
      </c>
      <c r="J634" s="57">
        <v>9</v>
      </c>
      <c r="K634" s="58">
        <v>2018</v>
      </c>
    </row>
    <row r="635" spans="1:11" x14ac:dyDescent="0.2">
      <c r="A635" s="52">
        <v>628</v>
      </c>
      <c r="B635" s="52">
        <v>535</v>
      </c>
      <c r="C635" s="53" t="s">
        <v>88</v>
      </c>
      <c r="D635" s="53" t="s">
        <v>55</v>
      </c>
      <c r="E635" s="81" t="s">
        <v>1454</v>
      </c>
      <c r="F635" s="62" t="s">
        <v>1899</v>
      </c>
      <c r="G635" s="55" t="s">
        <v>1445</v>
      </c>
      <c r="H635" s="58">
        <v>528</v>
      </c>
      <c r="I635" s="61">
        <v>1</v>
      </c>
      <c r="J635" s="57">
        <v>9</v>
      </c>
      <c r="K635" s="58">
        <v>2018</v>
      </c>
    </row>
    <row r="636" spans="1:11" x14ac:dyDescent="0.2">
      <c r="A636" s="52">
        <v>629</v>
      </c>
      <c r="B636" s="52">
        <v>536</v>
      </c>
      <c r="C636" s="53" t="s">
        <v>88</v>
      </c>
      <c r="D636" s="53" t="s">
        <v>55</v>
      </c>
      <c r="E636" s="81" t="s">
        <v>1455</v>
      </c>
      <c r="F636" s="62" t="s">
        <v>1900</v>
      </c>
      <c r="G636" s="55" t="s">
        <v>1445</v>
      </c>
      <c r="H636" s="58">
        <v>529</v>
      </c>
      <c r="I636" s="61">
        <v>1</v>
      </c>
      <c r="J636" s="57">
        <v>9</v>
      </c>
      <c r="K636" s="58">
        <v>2018</v>
      </c>
    </row>
    <row r="637" spans="1:11" x14ac:dyDescent="0.2">
      <c r="A637" s="52">
        <v>630</v>
      </c>
      <c r="B637" s="52">
        <v>537</v>
      </c>
      <c r="C637" s="53" t="s">
        <v>88</v>
      </c>
      <c r="D637" s="53" t="s">
        <v>55</v>
      </c>
      <c r="E637" s="81" t="s">
        <v>1456</v>
      </c>
      <c r="F637" s="62" t="s">
        <v>1901</v>
      </c>
      <c r="G637" s="55" t="s">
        <v>1445</v>
      </c>
      <c r="H637" s="58">
        <v>532</v>
      </c>
      <c r="I637" s="61">
        <v>1</v>
      </c>
      <c r="J637" s="57">
        <v>9</v>
      </c>
      <c r="K637" s="58">
        <v>2018</v>
      </c>
    </row>
    <row r="638" spans="1:11" x14ac:dyDescent="0.2">
      <c r="A638" s="52">
        <v>631</v>
      </c>
      <c r="B638" s="52">
        <v>539</v>
      </c>
      <c r="C638" s="53" t="s">
        <v>55</v>
      </c>
      <c r="D638" s="53" t="s">
        <v>55</v>
      </c>
      <c r="E638" s="81" t="s">
        <v>1457</v>
      </c>
      <c r="F638" s="62" t="s">
        <v>1458</v>
      </c>
      <c r="G638" s="55" t="s">
        <v>1445</v>
      </c>
      <c r="H638" s="81">
        <v>539</v>
      </c>
      <c r="I638" s="55"/>
      <c r="J638" s="57"/>
      <c r="K638" s="58">
        <v>2018</v>
      </c>
    </row>
    <row r="639" spans="1:11" x14ac:dyDescent="0.2">
      <c r="A639" s="52">
        <v>632</v>
      </c>
      <c r="B639" s="52">
        <v>540</v>
      </c>
      <c r="C639" s="53" t="s">
        <v>55</v>
      </c>
      <c r="D639" s="53" t="s">
        <v>55</v>
      </c>
      <c r="E639" s="81" t="s">
        <v>1459</v>
      </c>
      <c r="F639" s="62" t="s">
        <v>1460</v>
      </c>
      <c r="G639" s="55" t="s">
        <v>1445</v>
      </c>
      <c r="H639" s="56">
        <v>540</v>
      </c>
      <c r="I639" s="55"/>
      <c r="J639" s="57"/>
      <c r="K639" s="58">
        <v>2018</v>
      </c>
    </row>
    <row r="640" spans="1:11" x14ac:dyDescent="0.2">
      <c r="A640" s="52">
        <v>633</v>
      </c>
      <c r="B640" s="52">
        <v>541</v>
      </c>
      <c r="C640" s="53" t="s">
        <v>55</v>
      </c>
      <c r="D640" s="53" t="s">
        <v>55</v>
      </c>
      <c r="E640" s="81" t="s">
        <v>1461</v>
      </c>
      <c r="F640" s="62" t="s">
        <v>1462</v>
      </c>
      <c r="G640" s="55" t="s">
        <v>1445</v>
      </c>
      <c r="H640" s="56">
        <v>541</v>
      </c>
      <c r="I640" s="55"/>
      <c r="J640" s="57"/>
      <c r="K640" s="58">
        <v>2018</v>
      </c>
    </row>
    <row r="641" spans="1:11" x14ac:dyDescent="0.2">
      <c r="A641" s="52">
        <v>634</v>
      </c>
      <c r="B641" s="52">
        <v>542</v>
      </c>
      <c r="C641" s="53" t="s">
        <v>55</v>
      </c>
      <c r="D641" s="53" t="s">
        <v>55</v>
      </c>
      <c r="E641" s="81" t="s">
        <v>1463</v>
      </c>
      <c r="F641" s="62" t="s">
        <v>1464</v>
      </c>
      <c r="G641" s="55" t="s">
        <v>1445</v>
      </c>
      <c r="H641" s="56">
        <v>542</v>
      </c>
      <c r="I641" s="55"/>
      <c r="J641" s="57"/>
      <c r="K641" s="58">
        <v>2018</v>
      </c>
    </row>
    <row r="642" spans="1:11" x14ac:dyDescent="0.2">
      <c r="A642" s="52">
        <v>635</v>
      </c>
      <c r="B642" s="52">
        <v>543</v>
      </c>
      <c r="C642" s="53" t="s">
        <v>55</v>
      </c>
      <c r="D642" s="53" t="s">
        <v>55</v>
      </c>
      <c r="E642" s="81" t="s">
        <v>1465</v>
      </c>
      <c r="F642" s="62" t="s">
        <v>1466</v>
      </c>
      <c r="G642" s="55" t="s">
        <v>1445</v>
      </c>
      <c r="H642" s="56">
        <v>543</v>
      </c>
      <c r="I642" s="55"/>
      <c r="J642" s="57"/>
      <c r="K642" s="58">
        <v>2018</v>
      </c>
    </row>
    <row r="643" spans="1:11" x14ac:dyDescent="0.2">
      <c r="A643" s="52">
        <v>636</v>
      </c>
      <c r="B643" s="52">
        <v>544</v>
      </c>
      <c r="C643" s="53" t="s">
        <v>55</v>
      </c>
      <c r="D643" s="53" t="s">
        <v>55</v>
      </c>
      <c r="E643" s="81" t="s">
        <v>1467</v>
      </c>
      <c r="F643" s="62" t="s">
        <v>1468</v>
      </c>
      <c r="G643" s="55" t="s">
        <v>1445</v>
      </c>
      <c r="H643" s="56">
        <v>544</v>
      </c>
      <c r="I643" s="55"/>
      <c r="J643" s="57"/>
      <c r="K643" s="58">
        <v>2018</v>
      </c>
    </row>
    <row r="644" spans="1:11" x14ac:dyDescent="0.2">
      <c r="A644" s="52">
        <v>637</v>
      </c>
      <c r="B644" s="52">
        <v>545</v>
      </c>
      <c r="C644" s="53" t="s">
        <v>55</v>
      </c>
      <c r="D644" s="53" t="s">
        <v>55</v>
      </c>
      <c r="E644" s="81" t="s">
        <v>1469</v>
      </c>
      <c r="F644" s="62" t="s">
        <v>1470</v>
      </c>
      <c r="G644" s="55" t="s">
        <v>1445</v>
      </c>
      <c r="H644" s="56">
        <v>545</v>
      </c>
      <c r="I644" s="55"/>
      <c r="J644" s="57"/>
      <c r="K644" s="58">
        <v>2018</v>
      </c>
    </row>
    <row r="645" spans="1:11" x14ac:dyDescent="0.2">
      <c r="A645" s="52">
        <v>638</v>
      </c>
      <c r="B645" s="52">
        <v>546</v>
      </c>
      <c r="C645" s="53" t="s">
        <v>55</v>
      </c>
      <c r="D645" s="53" t="s">
        <v>55</v>
      </c>
      <c r="E645" s="81" t="s">
        <v>1471</v>
      </c>
      <c r="F645" s="62" t="s">
        <v>1472</v>
      </c>
      <c r="G645" s="55" t="s">
        <v>1445</v>
      </c>
      <c r="H645" s="56">
        <v>546</v>
      </c>
      <c r="I645" s="55"/>
      <c r="J645" s="57"/>
      <c r="K645" s="58">
        <v>2018</v>
      </c>
    </row>
    <row r="646" spans="1:11" x14ac:dyDescent="0.2">
      <c r="A646" s="52">
        <v>639</v>
      </c>
      <c r="B646" s="52">
        <v>547</v>
      </c>
      <c r="C646" s="53" t="s">
        <v>55</v>
      </c>
      <c r="D646" s="53" t="s">
        <v>55</v>
      </c>
      <c r="E646" s="81" t="s">
        <v>1473</v>
      </c>
      <c r="F646" s="62" t="s">
        <v>1474</v>
      </c>
      <c r="G646" s="55" t="s">
        <v>1445</v>
      </c>
      <c r="H646" s="56">
        <v>547</v>
      </c>
      <c r="I646" s="55"/>
      <c r="J646" s="57"/>
      <c r="K646" s="58">
        <v>2018</v>
      </c>
    </row>
    <row r="647" spans="1:11" x14ac:dyDescent="0.2">
      <c r="A647" s="52">
        <v>640</v>
      </c>
      <c r="B647" s="52">
        <v>548</v>
      </c>
      <c r="C647" s="53" t="s">
        <v>55</v>
      </c>
      <c r="D647" s="53" t="s">
        <v>55</v>
      </c>
      <c r="E647" s="81" t="s">
        <v>1475</v>
      </c>
      <c r="F647" s="62" t="s">
        <v>1476</v>
      </c>
      <c r="G647" s="55" t="s">
        <v>1445</v>
      </c>
      <c r="H647" s="56">
        <v>548</v>
      </c>
      <c r="I647" s="55"/>
      <c r="J647" s="57"/>
      <c r="K647" s="58">
        <v>2018</v>
      </c>
    </row>
    <row r="648" spans="1:11" x14ac:dyDescent="0.2">
      <c r="A648" s="52">
        <v>641</v>
      </c>
      <c r="B648" s="52">
        <v>549</v>
      </c>
      <c r="C648" s="53" t="s">
        <v>88</v>
      </c>
      <c r="D648" s="53" t="s">
        <v>55</v>
      </c>
      <c r="E648" s="81" t="s">
        <v>1477</v>
      </c>
      <c r="F648" s="62" t="s">
        <v>1478</v>
      </c>
      <c r="G648" s="55" t="s">
        <v>1445</v>
      </c>
      <c r="H648" s="58">
        <v>539</v>
      </c>
      <c r="I648" s="61">
        <v>1</v>
      </c>
      <c r="J648" s="57">
        <v>9</v>
      </c>
      <c r="K648" s="58">
        <v>2018</v>
      </c>
    </row>
    <row r="649" spans="1:11" x14ac:dyDescent="0.2">
      <c r="A649" s="52">
        <v>642</v>
      </c>
      <c r="B649" s="52">
        <v>550</v>
      </c>
      <c r="C649" s="53" t="s">
        <v>88</v>
      </c>
      <c r="D649" s="53" t="s">
        <v>55</v>
      </c>
      <c r="E649" s="81" t="s">
        <v>1479</v>
      </c>
      <c r="F649" s="62" t="s">
        <v>1480</v>
      </c>
      <c r="G649" s="55" t="s">
        <v>1445</v>
      </c>
      <c r="H649" s="58">
        <v>541</v>
      </c>
      <c r="I649" s="61">
        <v>1</v>
      </c>
      <c r="J649" s="57">
        <v>9</v>
      </c>
      <c r="K649" s="58">
        <v>2018</v>
      </c>
    </row>
    <row r="650" spans="1:11" x14ac:dyDescent="0.2">
      <c r="A650" s="52">
        <v>643</v>
      </c>
      <c r="B650" s="52">
        <v>551</v>
      </c>
      <c r="C650" s="53" t="s">
        <v>88</v>
      </c>
      <c r="D650" s="53" t="s">
        <v>55</v>
      </c>
      <c r="E650" s="81" t="s">
        <v>1481</v>
      </c>
      <c r="F650" s="62" t="s">
        <v>1482</v>
      </c>
      <c r="G650" s="55" t="s">
        <v>1445</v>
      </c>
      <c r="H650" s="58">
        <v>542</v>
      </c>
      <c r="I650" s="61">
        <v>1</v>
      </c>
      <c r="J650" s="57">
        <v>9</v>
      </c>
      <c r="K650" s="58">
        <v>2018</v>
      </c>
    </row>
    <row r="651" spans="1:11" x14ac:dyDescent="0.2">
      <c r="A651" s="52">
        <v>644</v>
      </c>
      <c r="B651" s="52">
        <v>552</v>
      </c>
      <c r="C651" s="53" t="s">
        <v>88</v>
      </c>
      <c r="D651" s="53" t="s">
        <v>55</v>
      </c>
      <c r="E651" s="81" t="s">
        <v>1483</v>
      </c>
      <c r="F651" s="62" t="s">
        <v>1484</v>
      </c>
      <c r="G651" s="55" t="s">
        <v>1445</v>
      </c>
      <c r="H651" s="58">
        <v>547</v>
      </c>
      <c r="I651" s="61">
        <v>1</v>
      </c>
      <c r="J651" s="57">
        <v>9</v>
      </c>
      <c r="K651" s="58">
        <v>2018</v>
      </c>
    </row>
    <row r="652" spans="1:11" ht="28.5" x14ac:dyDescent="0.2">
      <c r="A652" s="52">
        <v>645</v>
      </c>
      <c r="B652" s="52">
        <v>646</v>
      </c>
      <c r="C652" s="53" t="s">
        <v>55</v>
      </c>
      <c r="D652" s="53" t="s">
        <v>55</v>
      </c>
      <c r="E652" s="81">
        <v>646</v>
      </c>
      <c r="F652" s="107" t="s">
        <v>1902</v>
      </c>
      <c r="G652" s="55" t="s">
        <v>1445</v>
      </c>
      <c r="H652" s="81">
        <v>646</v>
      </c>
      <c r="I652" s="55"/>
      <c r="J652" s="57" t="s">
        <v>1320</v>
      </c>
      <c r="K652" s="58">
        <v>2018</v>
      </c>
    </row>
    <row r="653" spans="1:11" ht="28.5" x14ac:dyDescent="0.2">
      <c r="A653" s="52">
        <v>646</v>
      </c>
      <c r="B653" s="52">
        <v>432</v>
      </c>
      <c r="C653" s="53" t="s">
        <v>64</v>
      </c>
      <c r="D653" s="53" t="s">
        <v>55</v>
      </c>
      <c r="E653" s="81"/>
      <c r="F653" s="100" t="s">
        <v>1485</v>
      </c>
      <c r="G653" s="55" t="s">
        <v>1486</v>
      </c>
      <c r="H653" s="58"/>
      <c r="I653" s="55"/>
      <c r="J653" s="57">
        <v>1</v>
      </c>
      <c r="K653" s="58">
        <v>2018</v>
      </c>
    </row>
    <row r="654" spans="1:11" x14ac:dyDescent="0.2">
      <c r="A654" s="52">
        <v>647</v>
      </c>
      <c r="B654" s="52">
        <v>402</v>
      </c>
      <c r="C654" s="53" t="s">
        <v>64</v>
      </c>
      <c r="D654" s="53" t="s">
        <v>55</v>
      </c>
      <c r="E654" s="81" t="s">
        <v>1487</v>
      </c>
      <c r="F654" s="62" t="s">
        <v>1488</v>
      </c>
      <c r="G654" s="55" t="s">
        <v>1486</v>
      </c>
      <c r="H654" s="58"/>
      <c r="I654" s="55"/>
      <c r="J654" s="57"/>
      <c r="K654" s="58">
        <v>2018</v>
      </c>
    </row>
    <row r="655" spans="1:11" x14ac:dyDescent="0.2">
      <c r="A655" s="52">
        <v>648</v>
      </c>
      <c r="B655" s="52">
        <v>403</v>
      </c>
      <c r="C655" s="53" t="s">
        <v>64</v>
      </c>
      <c r="D655" s="53" t="s">
        <v>55</v>
      </c>
      <c r="E655" s="81" t="s">
        <v>1489</v>
      </c>
      <c r="F655" s="62" t="s">
        <v>1490</v>
      </c>
      <c r="G655" s="55" t="s">
        <v>1486</v>
      </c>
      <c r="H655" s="58"/>
      <c r="I655" s="55"/>
      <c r="J655" s="57"/>
      <c r="K655" s="58">
        <v>2018</v>
      </c>
    </row>
    <row r="656" spans="1:11" x14ac:dyDescent="0.2">
      <c r="A656" s="52">
        <v>649</v>
      </c>
      <c r="B656" s="52">
        <v>433</v>
      </c>
      <c r="C656" s="53" t="s">
        <v>64</v>
      </c>
      <c r="D656" s="53" t="s">
        <v>55</v>
      </c>
      <c r="E656" s="81" t="s">
        <v>1491</v>
      </c>
      <c r="F656" s="62" t="s">
        <v>1492</v>
      </c>
      <c r="G656" s="55" t="s">
        <v>1486</v>
      </c>
      <c r="H656" s="58"/>
      <c r="I656" s="55"/>
      <c r="J656" s="57"/>
      <c r="K656" s="58">
        <v>2018</v>
      </c>
    </row>
    <row r="657" spans="1:11" x14ac:dyDescent="0.2">
      <c r="A657" s="52">
        <v>650</v>
      </c>
      <c r="B657" s="52">
        <v>434</v>
      </c>
      <c r="C657" s="53" t="s">
        <v>55</v>
      </c>
      <c r="D657" s="53" t="s">
        <v>55</v>
      </c>
      <c r="E657" s="81" t="s">
        <v>1493</v>
      </c>
      <c r="F657" s="62" t="s">
        <v>1494</v>
      </c>
      <c r="G657" s="55" t="s">
        <v>1495</v>
      </c>
      <c r="H657" s="56">
        <v>434</v>
      </c>
      <c r="I657" s="55"/>
      <c r="J657" s="57"/>
      <c r="K657" s="58">
        <v>2018</v>
      </c>
    </row>
    <row r="658" spans="1:11" x14ac:dyDescent="0.2">
      <c r="A658" s="52">
        <v>651</v>
      </c>
      <c r="B658" s="52">
        <v>404</v>
      </c>
      <c r="C658" s="53" t="s">
        <v>64</v>
      </c>
      <c r="D658" s="53" t="s">
        <v>55</v>
      </c>
      <c r="E658" s="81" t="s">
        <v>1496</v>
      </c>
      <c r="F658" s="62" t="s">
        <v>1497</v>
      </c>
      <c r="G658" s="55" t="s">
        <v>1486</v>
      </c>
      <c r="H658" s="58"/>
      <c r="I658" s="55"/>
      <c r="J658" s="57"/>
      <c r="K658" s="58">
        <v>2018</v>
      </c>
    </row>
    <row r="659" spans="1:11" x14ac:dyDescent="0.2">
      <c r="A659" s="52">
        <v>652</v>
      </c>
      <c r="B659" s="52">
        <v>635</v>
      </c>
      <c r="C659" s="53" t="s">
        <v>55</v>
      </c>
      <c r="D659" s="53" t="s">
        <v>55</v>
      </c>
      <c r="E659" s="81" t="s">
        <v>1498</v>
      </c>
      <c r="F659" s="62" t="s">
        <v>1499</v>
      </c>
      <c r="G659" s="55" t="s">
        <v>1486</v>
      </c>
      <c r="H659" s="56">
        <v>635</v>
      </c>
      <c r="I659" s="55"/>
      <c r="J659" s="57"/>
      <c r="K659" s="58">
        <v>2018</v>
      </c>
    </row>
    <row r="660" spans="1:11" x14ac:dyDescent="0.2">
      <c r="A660" s="52">
        <v>653</v>
      </c>
      <c r="B660" s="52">
        <v>405</v>
      </c>
      <c r="C660" s="53" t="s">
        <v>55</v>
      </c>
      <c r="D660" s="53" t="s">
        <v>55</v>
      </c>
      <c r="E660" s="81" t="s">
        <v>1500</v>
      </c>
      <c r="F660" s="62" t="s">
        <v>1501</v>
      </c>
      <c r="G660" s="55" t="s">
        <v>1486</v>
      </c>
      <c r="H660" s="56">
        <v>405</v>
      </c>
      <c r="I660" s="55"/>
      <c r="J660" s="57"/>
      <c r="K660" s="58">
        <v>2018</v>
      </c>
    </row>
    <row r="661" spans="1:11" x14ac:dyDescent="0.2">
      <c r="A661" s="52">
        <v>654</v>
      </c>
      <c r="B661" s="52">
        <v>406</v>
      </c>
      <c r="C661" s="53" t="s">
        <v>55</v>
      </c>
      <c r="D661" s="53" t="s">
        <v>55</v>
      </c>
      <c r="E661" s="81" t="s">
        <v>1502</v>
      </c>
      <c r="F661" s="62" t="s">
        <v>1503</v>
      </c>
      <c r="G661" s="55" t="s">
        <v>1486</v>
      </c>
      <c r="H661" s="56">
        <v>406</v>
      </c>
      <c r="I661" s="55"/>
      <c r="J661" s="57"/>
      <c r="K661" s="58">
        <v>2018</v>
      </c>
    </row>
    <row r="662" spans="1:11" x14ac:dyDescent="0.2">
      <c r="A662" s="52">
        <v>655</v>
      </c>
      <c r="B662" s="52">
        <v>407</v>
      </c>
      <c r="C662" s="53" t="s">
        <v>55</v>
      </c>
      <c r="D662" s="53" t="s">
        <v>55</v>
      </c>
      <c r="E662" s="81" t="s">
        <v>1504</v>
      </c>
      <c r="F662" s="62" t="s">
        <v>1505</v>
      </c>
      <c r="G662" s="55" t="s">
        <v>1486</v>
      </c>
      <c r="H662" s="56">
        <v>407</v>
      </c>
      <c r="I662" s="55"/>
      <c r="J662" s="57"/>
      <c r="K662" s="58">
        <v>2018</v>
      </c>
    </row>
    <row r="663" spans="1:11" x14ac:dyDescent="0.2">
      <c r="A663" s="52">
        <v>656</v>
      </c>
      <c r="B663" s="52">
        <v>408</v>
      </c>
      <c r="C663" s="53" t="s">
        <v>55</v>
      </c>
      <c r="D663" s="53" t="s">
        <v>55</v>
      </c>
      <c r="E663" s="81" t="s">
        <v>1506</v>
      </c>
      <c r="F663" s="62" t="s">
        <v>1507</v>
      </c>
      <c r="G663" s="55" t="s">
        <v>1486</v>
      </c>
      <c r="H663" s="56">
        <v>408</v>
      </c>
      <c r="I663" s="55"/>
      <c r="J663" s="57"/>
      <c r="K663" s="58">
        <v>2018</v>
      </c>
    </row>
    <row r="664" spans="1:11" x14ac:dyDescent="0.2">
      <c r="A664" s="52">
        <v>657</v>
      </c>
      <c r="B664" s="52">
        <v>409</v>
      </c>
      <c r="C664" s="53" t="s">
        <v>55</v>
      </c>
      <c r="D664" s="53" t="s">
        <v>55</v>
      </c>
      <c r="E664" s="81" t="s">
        <v>1508</v>
      </c>
      <c r="F664" s="62" t="s">
        <v>1509</v>
      </c>
      <c r="G664" s="55" t="s">
        <v>1486</v>
      </c>
      <c r="H664" s="56">
        <v>409</v>
      </c>
      <c r="I664" s="55"/>
      <c r="J664" s="57"/>
      <c r="K664" s="58">
        <v>2018</v>
      </c>
    </row>
    <row r="665" spans="1:11" x14ac:dyDescent="0.2">
      <c r="A665" s="52">
        <v>658</v>
      </c>
      <c r="B665" s="52">
        <v>410</v>
      </c>
      <c r="C665" s="53" t="s">
        <v>55</v>
      </c>
      <c r="D665" s="53" t="s">
        <v>55</v>
      </c>
      <c r="E665" s="81" t="s">
        <v>1510</v>
      </c>
      <c r="F665" s="62" t="s">
        <v>1511</v>
      </c>
      <c r="G665" s="55" t="s">
        <v>1486</v>
      </c>
      <c r="H665" s="56">
        <v>410</v>
      </c>
      <c r="I665" s="55"/>
      <c r="J665" s="57"/>
      <c r="K665" s="58">
        <v>2018</v>
      </c>
    </row>
    <row r="666" spans="1:11" x14ac:dyDescent="0.2">
      <c r="A666" s="52">
        <v>659</v>
      </c>
      <c r="B666" s="52">
        <v>411</v>
      </c>
      <c r="C666" s="53" t="s">
        <v>55</v>
      </c>
      <c r="D666" s="53" t="s">
        <v>55</v>
      </c>
      <c r="E666" s="81" t="s">
        <v>1512</v>
      </c>
      <c r="F666" s="62" t="s">
        <v>1513</v>
      </c>
      <c r="G666" s="55" t="s">
        <v>1486</v>
      </c>
      <c r="H666" s="56">
        <v>411</v>
      </c>
      <c r="I666" s="55"/>
      <c r="J666" s="57"/>
      <c r="K666" s="58">
        <v>2018</v>
      </c>
    </row>
    <row r="667" spans="1:11" x14ac:dyDescent="0.2">
      <c r="A667" s="52">
        <v>660</v>
      </c>
      <c r="B667" s="52">
        <v>412</v>
      </c>
      <c r="C667" s="53" t="s">
        <v>55</v>
      </c>
      <c r="D667" s="53" t="s">
        <v>55</v>
      </c>
      <c r="E667" s="81" t="s">
        <v>1514</v>
      </c>
      <c r="F667" s="62" t="s">
        <v>1515</v>
      </c>
      <c r="G667" s="55" t="s">
        <v>1486</v>
      </c>
      <c r="H667" s="56">
        <v>412</v>
      </c>
      <c r="I667" s="55"/>
      <c r="J667" s="57"/>
      <c r="K667" s="58">
        <v>2018</v>
      </c>
    </row>
    <row r="668" spans="1:11" x14ac:dyDescent="0.2">
      <c r="A668" s="52">
        <v>661</v>
      </c>
      <c r="B668" s="52">
        <v>435</v>
      </c>
      <c r="C668" s="53" t="s">
        <v>64</v>
      </c>
      <c r="D668" s="53" t="s">
        <v>55</v>
      </c>
      <c r="E668" s="81" t="s">
        <v>1516</v>
      </c>
      <c r="F668" s="62" t="s">
        <v>1517</v>
      </c>
      <c r="G668" s="55" t="s">
        <v>1495</v>
      </c>
      <c r="H668" s="58"/>
      <c r="I668" s="55"/>
      <c r="J668" s="57"/>
      <c r="K668" s="58">
        <v>2018</v>
      </c>
    </row>
    <row r="669" spans="1:11" x14ac:dyDescent="0.2">
      <c r="A669" s="52">
        <v>662</v>
      </c>
      <c r="B669" s="52">
        <v>413</v>
      </c>
      <c r="C669" s="53" t="s">
        <v>64</v>
      </c>
      <c r="D669" s="53" t="s">
        <v>55</v>
      </c>
      <c r="E669" s="81" t="s">
        <v>1518</v>
      </c>
      <c r="F669" s="62" t="s">
        <v>1519</v>
      </c>
      <c r="G669" s="55" t="s">
        <v>1486</v>
      </c>
      <c r="H669" s="58"/>
      <c r="I669" s="55"/>
      <c r="J669" s="57"/>
      <c r="K669" s="58">
        <v>2018</v>
      </c>
    </row>
    <row r="670" spans="1:11" x14ac:dyDescent="0.2">
      <c r="A670" s="52">
        <v>663</v>
      </c>
      <c r="B670" s="52">
        <v>414</v>
      </c>
      <c r="C670" s="53" t="s">
        <v>55</v>
      </c>
      <c r="D670" s="53" t="s">
        <v>55</v>
      </c>
      <c r="E670" s="81" t="s">
        <v>1520</v>
      </c>
      <c r="F670" s="62" t="s">
        <v>1521</v>
      </c>
      <c r="G670" s="55" t="s">
        <v>1486</v>
      </c>
      <c r="H670" s="56">
        <v>414</v>
      </c>
      <c r="I670" s="55"/>
      <c r="J670" s="57"/>
      <c r="K670" s="58">
        <v>2018</v>
      </c>
    </row>
    <row r="671" spans="1:11" x14ac:dyDescent="0.2">
      <c r="A671" s="52">
        <v>664</v>
      </c>
      <c r="B671" s="52">
        <v>415</v>
      </c>
      <c r="C671" s="53" t="s">
        <v>55</v>
      </c>
      <c r="D671" s="53" t="s">
        <v>55</v>
      </c>
      <c r="E671" s="81" t="s">
        <v>1522</v>
      </c>
      <c r="F671" s="62" t="s">
        <v>1523</v>
      </c>
      <c r="G671" s="55" t="s">
        <v>1486</v>
      </c>
      <c r="H671" s="56">
        <v>415</v>
      </c>
      <c r="I671" s="55"/>
      <c r="J671" s="57"/>
      <c r="K671" s="58">
        <v>2018</v>
      </c>
    </row>
    <row r="672" spans="1:11" x14ac:dyDescent="0.2">
      <c r="A672" s="52">
        <v>665</v>
      </c>
      <c r="B672" s="52">
        <v>416</v>
      </c>
      <c r="C672" s="53" t="s">
        <v>55</v>
      </c>
      <c r="D672" s="53" t="s">
        <v>55</v>
      </c>
      <c r="E672" s="81" t="s">
        <v>1524</v>
      </c>
      <c r="F672" s="62" t="s">
        <v>1525</v>
      </c>
      <c r="G672" s="55" t="s">
        <v>1486</v>
      </c>
      <c r="H672" s="56">
        <v>416</v>
      </c>
      <c r="I672" s="55"/>
      <c r="J672" s="57"/>
      <c r="K672" s="58">
        <v>2018</v>
      </c>
    </row>
    <row r="673" spans="1:11" x14ac:dyDescent="0.2">
      <c r="A673" s="52">
        <v>666</v>
      </c>
      <c r="B673" s="52">
        <v>417</v>
      </c>
      <c r="C673" s="53" t="s">
        <v>55</v>
      </c>
      <c r="D673" s="53" t="s">
        <v>55</v>
      </c>
      <c r="E673" s="81" t="s">
        <v>1526</v>
      </c>
      <c r="F673" s="62" t="s">
        <v>1527</v>
      </c>
      <c r="G673" s="55" t="s">
        <v>1486</v>
      </c>
      <c r="H673" s="56">
        <v>417</v>
      </c>
      <c r="I673" s="55"/>
      <c r="J673" s="57"/>
      <c r="K673" s="58">
        <v>2018</v>
      </c>
    </row>
    <row r="674" spans="1:11" x14ac:dyDescent="0.2">
      <c r="A674" s="52">
        <v>667</v>
      </c>
      <c r="B674" s="52">
        <v>418</v>
      </c>
      <c r="C674" s="53" t="s">
        <v>55</v>
      </c>
      <c r="D674" s="53" t="s">
        <v>55</v>
      </c>
      <c r="E674" s="81" t="s">
        <v>1528</v>
      </c>
      <c r="F674" s="62" t="s">
        <v>1529</v>
      </c>
      <c r="G674" s="55" t="s">
        <v>1495</v>
      </c>
      <c r="H674" s="56">
        <v>418</v>
      </c>
      <c r="I674" s="55"/>
      <c r="J674" s="57"/>
      <c r="K674" s="58">
        <v>2018</v>
      </c>
    </row>
    <row r="675" spans="1:11" x14ac:dyDescent="0.2">
      <c r="A675" s="52">
        <v>668</v>
      </c>
      <c r="B675" s="52">
        <v>419</v>
      </c>
      <c r="C675" s="53" t="s">
        <v>55</v>
      </c>
      <c r="D675" s="53" t="s">
        <v>55</v>
      </c>
      <c r="E675" s="81" t="s">
        <v>1530</v>
      </c>
      <c r="F675" s="62" t="s">
        <v>1531</v>
      </c>
      <c r="G675" s="55" t="s">
        <v>1486</v>
      </c>
      <c r="H675" s="56">
        <v>419</v>
      </c>
      <c r="I675" s="55"/>
      <c r="J675" s="57"/>
      <c r="K675" s="58">
        <v>2018</v>
      </c>
    </row>
    <row r="676" spans="1:11" x14ac:dyDescent="0.2">
      <c r="A676" s="52">
        <v>669</v>
      </c>
      <c r="B676" s="52">
        <v>187</v>
      </c>
      <c r="C676" s="53" t="s">
        <v>64</v>
      </c>
      <c r="D676" s="53" t="s">
        <v>55</v>
      </c>
      <c r="E676" s="81" t="s">
        <v>1532</v>
      </c>
      <c r="F676" s="109" t="s">
        <v>1533</v>
      </c>
      <c r="G676" s="55" t="s">
        <v>1486</v>
      </c>
      <c r="H676" s="110"/>
      <c r="I676" s="111"/>
      <c r="J676" s="57"/>
      <c r="K676" s="58">
        <v>2018</v>
      </c>
    </row>
    <row r="677" spans="1:11" x14ac:dyDescent="0.2">
      <c r="A677" s="52">
        <v>670</v>
      </c>
      <c r="B677" s="52">
        <v>420</v>
      </c>
      <c r="C677" s="53" t="s">
        <v>55</v>
      </c>
      <c r="D677" s="53" t="s">
        <v>55</v>
      </c>
      <c r="E677" s="81" t="s">
        <v>1534</v>
      </c>
      <c r="F677" s="62" t="s">
        <v>1535</v>
      </c>
      <c r="G677" s="55" t="s">
        <v>1486</v>
      </c>
      <c r="H677" s="56">
        <v>420</v>
      </c>
      <c r="I677" s="55"/>
      <c r="J677" s="57"/>
      <c r="K677" s="58">
        <v>2018</v>
      </c>
    </row>
    <row r="678" spans="1:11" x14ac:dyDescent="0.2">
      <c r="A678" s="52">
        <v>671</v>
      </c>
      <c r="B678" s="52">
        <v>421</v>
      </c>
      <c r="C678" s="53" t="s">
        <v>55</v>
      </c>
      <c r="D678" s="53" t="s">
        <v>55</v>
      </c>
      <c r="E678" s="81" t="s">
        <v>1536</v>
      </c>
      <c r="F678" s="62" t="s">
        <v>1537</v>
      </c>
      <c r="G678" s="55" t="s">
        <v>1486</v>
      </c>
      <c r="H678" s="56">
        <v>421</v>
      </c>
      <c r="I678" s="55"/>
      <c r="J678" s="57"/>
      <c r="K678" s="58">
        <v>2018</v>
      </c>
    </row>
    <row r="679" spans="1:11" x14ac:dyDescent="0.2">
      <c r="A679" s="52">
        <v>672</v>
      </c>
      <c r="B679" s="52">
        <v>422</v>
      </c>
      <c r="C679" s="53" t="s">
        <v>55</v>
      </c>
      <c r="D679" s="53" t="s">
        <v>55</v>
      </c>
      <c r="E679" s="81" t="s">
        <v>1538</v>
      </c>
      <c r="F679" s="62" t="s">
        <v>1539</v>
      </c>
      <c r="G679" s="55" t="s">
        <v>1486</v>
      </c>
      <c r="H679" s="56">
        <v>422</v>
      </c>
      <c r="I679" s="55"/>
      <c r="J679" s="57"/>
      <c r="K679" s="58">
        <v>2018</v>
      </c>
    </row>
    <row r="680" spans="1:11" x14ac:dyDescent="0.2">
      <c r="A680" s="52">
        <v>673</v>
      </c>
      <c r="B680" s="52">
        <v>423</v>
      </c>
      <c r="C680" s="53" t="s">
        <v>55</v>
      </c>
      <c r="D680" s="53" t="s">
        <v>55</v>
      </c>
      <c r="E680" s="81" t="s">
        <v>1540</v>
      </c>
      <c r="F680" s="62" t="s">
        <v>1541</v>
      </c>
      <c r="G680" s="55" t="s">
        <v>1486</v>
      </c>
      <c r="H680" s="56">
        <v>423</v>
      </c>
      <c r="I680" s="55"/>
      <c r="J680" s="57"/>
      <c r="K680" s="58">
        <v>2018</v>
      </c>
    </row>
    <row r="681" spans="1:11" x14ac:dyDescent="0.2">
      <c r="A681" s="52">
        <v>674</v>
      </c>
      <c r="B681" s="52">
        <v>436</v>
      </c>
      <c r="C681" s="53" t="s">
        <v>55</v>
      </c>
      <c r="D681" s="53" t="s">
        <v>55</v>
      </c>
      <c r="E681" s="81" t="s">
        <v>1542</v>
      </c>
      <c r="F681" s="62" t="s">
        <v>1543</v>
      </c>
      <c r="G681" s="55" t="s">
        <v>1495</v>
      </c>
      <c r="H681" s="56">
        <v>436</v>
      </c>
      <c r="I681" s="55"/>
      <c r="J681" s="57"/>
      <c r="K681" s="58">
        <v>2018</v>
      </c>
    </row>
    <row r="682" spans="1:11" x14ac:dyDescent="0.2">
      <c r="A682" s="52">
        <v>675</v>
      </c>
      <c r="B682" s="52">
        <v>437</v>
      </c>
      <c r="C682" s="53" t="s">
        <v>55</v>
      </c>
      <c r="D682" s="53" t="s">
        <v>55</v>
      </c>
      <c r="E682" s="81" t="s">
        <v>1544</v>
      </c>
      <c r="F682" s="62" t="s">
        <v>1545</v>
      </c>
      <c r="G682" s="55" t="s">
        <v>1495</v>
      </c>
      <c r="H682" s="56">
        <v>437</v>
      </c>
      <c r="I682" s="55"/>
      <c r="J682" s="57"/>
      <c r="K682" s="58">
        <v>2018</v>
      </c>
    </row>
    <row r="683" spans="1:11" x14ac:dyDescent="0.2">
      <c r="A683" s="52">
        <v>676</v>
      </c>
      <c r="B683" s="52">
        <v>438</v>
      </c>
      <c r="C683" s="53" t="s">
        <v>55</v>
      </c>
      <c r="D683" s="53" t="s">
        <v>55</v>
      </c>
      <c r="E683" s="81" t="s">
        <v>1546</v>
      </c>
      <c r="F683" s="62" t="s">
        <v>1547</v>
      </c>
      <c r="G683" s="55" t="s">
        <v>1495</v>
      </c>
      <c r="H683" s="56">
        <v>438</v>
      </c>
      <c r="I683" s="55"/>
      <c r="J683" s="57"/>
      <c r="K683" s="58">
        <v>2018</v>
      </c>
    </row>
    <row r="684" spans="1:11" x14ac:dyDescent="0.2">
      <c r="A684" s="52">
        <v>677</v>
      </c>
      <c r="B684" s="52">
        <v>424</v>
      </c>
      <c r="C684" s="53" t="s">
        <v>55</v>
      </c>
      <c r="D684" s="53" t="s">
        <v>55</v>
      </c>
      <c r="E684" s="81" t="s">
        <v>1548</v>
      </c>
      <c r="F684" s="62" t="s">
        <v>1549</v>
      </c>
      <c r="G684" s="55" t="s">
        <v>1486</v>
      </c>
      <c r="H684" s="56">
        <v>424</v>
      </c>
      <c r="I684" s="55"/>
      <c r="J684" s="57"/>
      <c r="K684" s="58">
        <v>2018</v>
      </c>
    </row>
    <row r="685" spans="1:11" x14ac:dyDescent="0.2">
      <c r="A685" s="52">
        <v>678</v>
      </c>
      <c r="B685" s="52">
        <v>425</v>
      </c>
      <c r="C685" s="53" t="s">
        <v>64</v>
      </c>
      <c r="D685" s="53" t="s">
        <v>55</v>
      </c>
      <c r="E685" s="81" t="s">
        <v>1550</v>
      </c>
      <c r="F685" s="62" t="s">
        <v>1551</v>
      </c>
      <c r="G685" s="55" t="s">
        <v>1486</v>
      </c>
      <c r="H685" s="58"/>
      <c r="I685" s="55"/>
      <c r="J685" s="57"/>
      <c r="K685" s="58">
        <v>2018</v>
      </c>
    </row>
    <row r="686" spans="1:11" x14ac:dyDescent="0.2">
      <c r="A686" s="52">
        <v>679</v>
      </c>
      <c r="B686" s="52">
        <v>426</v>
      </c>
      <c r="C686" s="53" t="s">
        <v>55</v>
      </c>
      <c r="D686" s="53" t="s">
        <v>55</v>
      </c>
      <c r="E686" s="81" t="s">
        <v>1552</v>
      </c>
      <c r="F686" s="62" t="s">
        <v>1553</v>
      </c>
      <c r="G686" s="55" t="s">
        <v>1486</v>
      </c>
      <c r="H686" s="56">
        <v>426</v>
      </c>
      <c r="I686" s="55"/>
      <c r="J686" s="57"/>
      <c r="K686" s="58">
        <v>2018</v>
      </c>
    </row>
    <row r="687" spans="1:11" x14ac:dyDescent="0.2">
      <c r="A687" s="52">
        <v>680</v>
      </c>
      <c r="B687" s="52">
        <v>439</v>
      </c>
      <c r="C687" s="53" t="s">
        <v>55</v>
      </c>
      <c r="D687" s="53" t="s">
        <v>55</v>
      </c>
      <c r="E687" s="81" t="s">
        <v>1554</v>
      </c>
      <c r="F687" s="62" t="s">
        <v>1555</v>
      </c>
      <c r="G687" s="55" t="s">
        <v>1495</v>
      </c>
      <c r="H687" s="56">
        <v>439</v>
      </c>
      <c r="I687" s="55"/>
      <c r="J687" s="57"/>
      <c r="K687" s="58">
        <v>2018</v>
      </c>
    </row>
    <row r="688" spans="1:11" x14ac:dyDescent="0.2">
      <c r="A688" s="52">
        <v>681</v>
      </c>
      <c r="B688" s="52">
        <v>440</v>
      </c>
      <c r="C688" s="53" t="s">
        <v>55</v>
      </c>
      <c r="D688" s="53" t="s">
        <v>55</v>
      </c>
      <c r="E688" s="81" t="s">
        <v>1556</v>
      </c>
      <c r="F688" s="62" t="s">
        <v>1557</v>
      </c>
      <c r="G688" s="55" t="s">
        <v>1495</v>
      </c>
      <c r="H688" s="56">
        <v>440</v>
      </c>
      <c r="I688" s="55"/>
      <c r="J688" s="57"/>
      <c r="K688" s="58">
        <v>2018</v>
      </c>
    </row>
    <row r="689" spans="1:11" x14ac:dyDescent="0.2">
      <c r="A689" s="52">
        <v>682</v>
      </c>
      <c r="B689" s="61" t="s">
        <v>1558</v>
      </c>
      <c r="C689" s="53" t="s">
        <v>88</v>
      </c>
      <c r="D689" s="53" t="s">
        <v>64</v>
      </c>
      <c r="E689" s="81" t="s">
        <v>1559</v>
      </c>
      <c r="F689" s="95" t="s">
        <v>1560</v>
      </c>
      <c r="G689" s="55" t="s">
        <v>1495</v>
      </c>
      <c r="H689" s="56" t="s">
        <v>1561</v>
      </c>
      <c r="I689" s="61">
        <v>1</v>
      </c>
      <c r="J689" s="57"/>
      <c r="K689" s="58">
        <v>2026</v>
      </c>
    </row>
    <row r="690" spans="1:11" x14ac:dyDescent="0.2">
      <c r="A690" s="52">
        <v>683</v>
      </c>
      <c r="B690" s="61" t="s">
        <v>1561</v>
      </c>
      <c r="C690" s="53" t="s">
        <v>55</v>
      </c>
      <c r="D690" s="53" t="s">
        <v>55</v>
      </c>
      <c r="E690" s="81" t="s">
        <v>1562</v>
      </c>
      <c r="F690" s="70" t="s">
        <v>1563</v>
      </c>
      <c r="G690" s="55" t="s">
        <v>1495</v>
      </c>
      <c r="H690" s="56" t="s">
        <v>1561</v>
      </c>
      <c r="I690" s="71"/>
      <c r="J690" s="57"/>
      <c r="K690" s="58">
        <v>2026</v>
      </c>
    </row>
    <row r="691" spans="1:11" x14ac:dyDescent="0.2">
      <c r="A691" s="52">
        <v>684</v>
      </c>
      <c r="B691" s="52">
        <v>427</v>
      </c>
      <c r="C691" s="53" t="s">
        <v>55</v>
      </c>
      <c r="D691" s="53" t="s">
        <v>55</v>
      </c>
      <c r="E691" s="81" t="s">
        <v>1564</v>
      </c>
      <c r="F691" s="62" t="s">
        <v>1565</v>
      </c>
      <c r="G691" s="55" t="s">
        <v>1495</v>
      </c>
      <c r="H691" s="56">
        <v>427</v>
      </c>
      <c r="I691" s="55"/>
      <c r="J691" s="57"/>
      <c r="K691" s="58">
        <v>2018</v>
      </c>
    </row>
    <row r="692" spans="1:11" x14ac:dyDescent="0.2">
      <c r="A692" s="52">
        <v>685</v>
      </c>
      <c r="B692" s="52">
        <v>343</v>
      </c>
      <c r="C692" s="53" t="s">
        <v>64</v>
      </c>
      <c r="D692" s="53" t="s">
        <v>55</v>
      </c>
      <c r="E692" s="81" t="s">
        <v>1566</v>
      </c>
      <c r="F692" s="109" t="s">
        <v>1567</v>
      </c>
      <c r="G692" s="111" t="s">
        <v>1495</v>
      </c>
      <c r="H692" s="110"/>
      <c r="I692" s="111"/>
      <c r="J692" s="57"/>
      <c r="K692" s="58">
        <v>2018</v>
      </c>
    </row>
    <row r="693" spans="1:11" x14ac:dyDescent="0.2">
      <c r="A693" s="52">
        <v>686</v>
      </c>
      <c r="B693" s="52">
        <v>344</v>
      </c>
      <c r="C693" s="53" t="s">
        <v>64</v>
      </c>
      <c r="D693" s="53" t="s">
        <v>55</v>
      </c>
      <c r="E693" s="81" t="s">
        <v>1568</v>
      </c>
      <c r="F693" s="109" t="s">
        <v>1569</v>
      </c>
      <c r="G693" s="111" t="s">
        <v>1495</v>
      </c>
      <c r="H693" s="110"/>
      <c r="I693" s="111"/>
      <c r="J693" s="57"/>
      <c r="K693" s="58">
        <v>2018</v>
      </c>
    </row>
    <row r="694" spans="1:11" x14ac:dyDescent="0.2">
      <c r="A694" s="52">
        <v>687</v>
      </c>
      <c r="B694" s="52">
        <v>428</v>
      </c>
      <c r="C694" s="53" t="s">
        <v>55</v>
      </c>
      <c r="D694" s="53" t="s">
        <v>55</v>
      </c>
      <c r="E694" s="81" t="s">
        <v>1570</v>
      </c>
      <c r="F694" s="62" t="s">
        <v>1571</v>
      </c>
      <c r="G694" s="55" t="s">
        <v>1486</v>
      </c>
      <c r="H694" s="56">
        <v>428</v>
      </c>
      <c r="I694" s="55"/>
      <c r="J694" s="57"/>
      <c r="K694" s="58">
        <v>2018</v>
      </c>
    </row>
    <row r="695" spans="1:11" x14ac:dyDescent="0.2">
      <c r="A695" s="52">
        <v>688</v>
      </c>
      <c r="B695" s="52">
        <v>363</v>
      </c>
      <c r="C695" s="53" t="s">
        <v>64</v>
      </c>
      <c r="D695" s="53" t="s">
        <v>55</v>
      </c>
      <c r="E695" s="81" t="s">
        <v>1572</v>
      </c>
      <c r="F695" s="95" t="s">
        <v>1573</v>
      </c>
      <c r="G695" s="61" t="s">
        <v>1495</v>
      </c>
      <c r="H695" s="56"/>
      <c r="I695" s="61"/>
      <c r="J695" s="57"/>
      <c r="K695" s="58">
        <v>2018</v>
      </c>
    </row>
    <row r="696" spans="1:11" x14ac:dyDescent="0.2">
      <c r="A696" s="52">
        <v>689</v>
      </c>
      <c r="B696" s="52">
        <v>441</v>
      </c>
      <c r="C696" s="53" t="s">
        <v>55</v>
      </c>
      <c r="D696" s="53" t="s">
        <v>55</v>
      </c>
      <c r="E696" s="81" t="s">
        <v>1574</v>
      </c>
      <c r="F696" s="62" t="s">
        <v>1575</v>
      </c>
      <c r="G696" s="55" t="s">
        <v>1495</v>
      </c>
      <c r="H696" s="56">
        <v>441</v>
      </c>
      <c r="I696" s="55"/>
      <c r="J696" s="57"/>
      <c r="K696" s="58">
        <v>2018</v>
      </c>
    </row>
    <row r="697" spans="1:11" x14ac:dyDescent="0.2">
      <c r="A697" s="52">
        <v>690</v>
      </c>
      <c r="B697" s="52">
        <v>442</v>
      </c>
      <c r="C697" s="53" t="s">
        <v>55</v>
      </c>
      <c r="D697" s="53" t="s">
        <v>55</v>
      </c>
      <c r="E697" s="112" t="s">
        <v>1576</v>
      </c>
      <c r="F697" s="62" t="s">
        <v>1577</v>
      </c>
      <c r="G697" s="55" t="s">
        <v>1495</v>
      </c>
      <c r="H697" s="56">
        <v>442</v>
      </c>
      <c r="I697" s="55"/>
      <c r="J697" s="57"/>
      <c r="K697" s="58">
        <v>2018</v>
      </c>
    </row>
    <row r="698" spans="1:11" x14ac:dyDescent="0.2">
      <c r="A698" s="52">
        <v>691</v>
      </c>
      <c r="B698" s="52">
        <v>443</v>
      </c>
      <c r="C698" s="53" t="s">
        <v>55</v>
      </c>
      <c r="D698" s="53" t="s">
        <v>55</v>
      </c>
      <c r="E698" s="81" t="s">
        <v>1578</v>
      </c>
      <c r="F698" s="62" t="s">
        <v>1579</v>
      </c>
      <c r="G698" s="55" t="s">
        <v>1495</v>
      </c>
      <c r="H698" s="56">
        <v>443</v>
      </c>
      <c r="I698" s="55"/>
      <c r="J698" s="57"/>
      <c r="K698" s="58">
        <v>2018</v>
      </c>
    </row>
    <row r="699" spans="1:11" x14ac:dyDescent="0.2">
      <c r="A699" s="52">
        <v>692</v>
      </c>
      <c r="B699" s="52">
        <v>444</v>
      </c>
      <c r="C699" s="53" t="s">
        <v>55</v>
      </c>
      <c r="D699" s="53" t="s">
        <v>55</v>
      </c>
      <c r="E699" s="81" t="s">
        <v>1580</v>
      </c>
      <c r="F699" s="62" t="s">
        <v>1581</v>
      </c>
      <c r="G699" s="55" t="s">
        <v>1495</v>
      </c>
      <c r="H699" s="56">
        <v>444</v>
      </c>
      <c r="I699" s="55"/>
      <c r="J699" s="57"/>
      <c r="K699" s="58">
        <v>2018</v>
      </c>
    </row>
    <row r="700" spans="1:11" x14ac:dyDescent="0.2">
      <c r="A700" s="52">
        <v>693</v>
      </c>
      <c r="B700" s="52">
        <v>445</v>
      </c>
      <c r="C700" s="53" t="s">
        <v>55</v>
      </c>
      <c r="D700" s="53" t="s">
        <v>55</v>
      </c>
      <c r="E700" s="81" t="s">
        <v>1582</v>
      </c>
      <c r="F700" s="62" t="s">
        <v>1583</v>
      </c>
      <c r="G700" s="55" t="s">
        <v>1495</v>
      </c>
      <c r="H700" s="56">
        <v>445</v>
      </c>
      <c r="I700" s="55"/>
      <c r="J700" s="57"/>
      <c r="K700" s="58">
        <v>2018</v>
      </c>
    </row>
    <row r="701" spans="1:11" x14ac:dyDescent="0.2">
      <c r="A701" s="52">
        <v>694</v>
      </c>
      <c r="B701" s="52">
        <v>429</v>
      </c>
      <c r="C701" s="53" t="s">
        <v>55</v>
      </c>
      <c r="D701" s="53" t="s">
        <v>55</v>
      </c>
      <c r="E701" s="81" t="s">
        <v>1584</v>
      </c>
      <c r="F701" s="62" t="s">
        <v>1585</v>
      </c>
      <c r="G701" s="55" t="s">
        <v>1486</v>
      </c>
      <c r="H701" s="56">
        <v>429</v>
      </c>
      <c r="I701" s="55"/>
      <c r="J701" s="57"/>
      <c r="K701" s="58">
        <v>2018</v>
      </c>
    </row>
    <row r="702" spans="1:11" x14ac:dyDescent="0.2">
      <c r="A702" s="52">
        <v>695</v>
      </c>
      <c r="B702" s="52">
        <v>430</v>
      </c>
      <c r="C702" s="53" t="s">
        <v>64</v>
      </c>
      <c r="D702" s="53" t="s">
        <v>55</v>
      </c>
      <c r="E702" s="81" t="s">
        <v>1586</v>
      </c>
      <c r="F702" s="62" t="s">
        <v>1587</v>
      </c>
      <c r="G702" s="55" t="s">
        <v>1486</v>
      </c>
      <c r="H702" s="58"/>
      <c r="I702" s="55"/>
      <c r="J702" s="57"/>
      <c r="K702" s="58">
        <v>2018</v>
      </c>
    </row>
    <row r="703" spans="1:11" x14ac:dyDescent="0.2">
      <c r="A703" s="52">
        <v>696</v>
      </c>
      <c r="B703" s="52">
        <v>431</v>
      </c>
      <c r="C703" s="53" t="s">
        <v>64</v>
      </c>
      <c r="D703" s="53" t="s">
        <v>55</v>
      </c>
      <c r="E703" s="81" t="s">
        <v>1588</v>
      </c>
      <c r="F703" s="62" t="s">
        <v>1589</v>
      </c>
      <c r="G703" s="55" t="s">
        <v>1486</v>
      </c>
      <c r="H703" s="58"/>
      <c r="I703" s="55"/>
      <c r="J703" s="57"/>
      <c r="K703" s="58">
        <v>2018</v>
      </c>
    </row>
    <row r="704" spans="1:11" x14ac:dyDescent="0.2">
      <c r="A704" s="52">
        <v>697</v>
      </c>
      <c r="B704" s="52">
        <v>401</v>
      </c>
      <c r="C704" s="53" t="s">
        <v>55</v>
      </c>
      <c r="D704" s="53" t="s">
        <v>55</v>
      </c>
      <c r="E704" s="81">
        <v>401</v>
      </c>
      <c r="F704" s="62" t="s">
        <v>1590</v>
      </c>
      <c r="G704" s="55" t="s">
        <v>1486</v>
      </c>
      <c r="H704" s="56">
        <v>401</v>
      </c>
      <c r="I704" s="55"/>
      <c r="J704" s="57">
        <v>10</v>
      </c>
      <c r="K704" s="58">
        <v>2018</v>
      </c>
    </row>
    <row r="705" spans="1:11" x14ac:dyDescent="0.2">
      <c r="A705" s="52">
        <v>698</v>
      </c>
      <c r="B705" s="52">
        <v>553</v>
      </c>
      <c r="C705" s="53" t="s">
        <v>64</v>
      </c>
      <c r="D705" s="53" t="s">
        <v>55</v>
      </c>
      <c r="E705" s="112" t="s">
        <v>1591</v>
      </c>
      <c r="F705" s="61" t="s">
        <v>1592</v>
      </c>
      <c r="G705" s="61"/>
      <c r="H705" s="56"/>
      <c r="I705" s="61"/>
      <c r="J705" s="57"/>
      <c r="K705" s="58">
        <v>2018</v>
      </c>
    </row>
    <row r="706" spans="1:11" x14ac:dyDescent="0.2">
      <c r="A706" s="52">
        <v>699</v>
      </c>
      <c r="B706" s="52">
        <v>554</v>
      </c>
      <c r="C706" s="53" t="s">
        <v>64</v>
      </c>
      <c r="D706" s="53" t="s">
        <v>55</v>
      </c>
      <c r="E706" s="81" t="s">
        <v>1593</v>
      </c>
      <c r="F706" s="61" t="s">
        <v>1594</v>
      </c>
      <c r="G706" s="61"/>
      <c r="H706" s="56"/>
      <c r="I706" s="61"/>
      <c r="J706" s="57"/>
      <c r="K706" s="58">
        <v>2018</v>
      </c>
    </row>
    <row r="707" spans="1:11" x14ac:dyDescent="0.2">
      <c r="A707" s="52">
        <v>700</v>
      </c>
      <c r="B707" s="52">
        <v>70</v>
      </c>
      <c r="C707" s="53" t="s">
        <v>55</v>
      </c>
      <c r="D707" s="53" t="s">
        <v>55</v>
      </c>
      <c r="E707" s="112" t="s">
        <v>1595</v>
      </c>
      <c r="F707" s="55" t="s">
        <v>1596</v>
      </c>
      <c r="G707" s="55"/>
      <c r="H707" s="56">
        <v>70</v>
      </c>
      <c r="I707" s="77"/>
      <c r="J707" s="78"/>
      <c r="K707" s="58">
        <v>2018</v>
      </c>
    </row>
    <row r="708" spans="1:11" x14ac:dyDescent="0.2">
      <c r="A708" s="52">
        <v>701</v>
      </c>
      <c r="B708" s="52">
        <v>555</v>
      </c>
      <c r="C708" s="53" t="s">
        <v>64</v>
      </c>
      <c r="D708" s="53" t="s">
        <v>55</v>
      </c>
      <c r="E708" s="81" t="s">
        <v>1597</v>
      </c>
      <c r="F708" s="61" t="s">
        <v>1598</v>
      </c>
      <c r="G708" s="61"/>
      <c r="H708" s="56"/>
      <c r="I708" s="61"/>
      <c r="J708" s="57"/>
      <c r="K708" s="58">
        <v>2018</v>
      </c>
    </row>
    <row r="709" spans="1:11" x14ac:dyDescent="0.2">
      <c r="A709" s="52">
        <v>702</v>
      </c>
      <c r="B709" s="52">
        <v>556</v>
      </c>
      <c r="C709" s="53" t="s">
        <v>64</v>
      </c>
      <c r="D709" s="53" t="s">
        <v>55</v>
      </c>
      <c r="E709" s="81" t="s">
        <v>1599</v>
      </c>
      <c r="F709" s="61" t="s">
        <v>1600</v>
      </c>
      <c r="G709" s="61"/>
      <c r="H709" s="56"/>
      <c r="I709" s="61"/>
      <c r="J709" s="57"/>
      <c r="K709" s="58">
        <v>2018</v>
      </c>
    </row>
    <row r="710" spans="1:11" x14ac:dyDescent="0.2">
      <c r="A710" s="52">
        <v>703</v>
      </c>
      <c r="B710" s="52">
        <v>557</v>
      </c>
      <c r="C710" s="53" t="s">
        <v>55</v>
      </c>
      <c r="D710" s="53" t="s">
        <v>55</v>
      </c>
      <c r="E710" s="81" t="s">
        <v>1601</v>
      </c>
      <c r="F710" s="55" t="s">
        <v>1602</v>
      </c>
      <c r="G710" s="55"/>
      <c r="H710" s="56">
        <v>557</v>
      </c>
      <c r="I710" s="55"/>
      <c r="J710" s="57"/>
      <c r="K710" s="58">
        <v>2018</v>
      </c>
    </row>
    <row r="711" spans="1:11" x14ac:dyDescent="0.2">
      <c r="A711" s="52">
        <v>704</v>
      </c>
      <c r="B711" s="52">
        <v>558</v>
      </c>
      <c r="C711" s="53" t="s">
        <v>64</v>
      </c>
      <c r="D711" s="53" t="s">
        <v>55</v>
      </c>
      <c r="E711" s="81" t="s">
        <v>1603</v>
      </c>
      <c r="F711" s="55" t="s">
        <v>1903</v>
      </c>
      <c r="G711" s="55"/>
      <c r="H711" s="58"/>
      <c r="I711" s="55"/>
      <c r="J711" s="57"/>
      <c r="K711" s="58">
        <v>2018</v>
      </c>
    </row>
    <row r="712" spans="1:11" x14ac:dyDescent="0.2">
      <c r="A712" s="52">
        <v>705</v>
      </c>
      <c r="B712" s="52">
        <v>559</v>
      </c>
      <c r="C712" s="53" t="s">
        <v>55</v>
      </c>
      <c r="D712" s="53" t="s">
        <v>55</v>
      </c>
      <c r="E712" s="81" t="s">
        <v>1604</v>
      </c>
      <c r="F712" s="55" t="s">
        <v>1605</v>
      </c>
      <c r="G712" s="55"/>
      <c r="H712" s="56">
        <v>559</v>
      </c>
      <c r="I712" s="55"/>
      <c r="J712" s="57"/>
      <c r="K712" s="58">
        <v>2018</v>
      </c>
    </row>
    <row r="713" spans="1:11" x14ac:dyDescent="0.2">
      <c r="A713" s="52">
        <v>706</v>
      </c>
      <c r="B713" s="52">
        <v>560</v>
      </c>
      <c r="C713" s="53" t="s">
        <v>64</v>
      </c>
      <c r="D713" s="53" t="s">
        <v>55</v>
      </c>
      <c r="E713" s="81" t="s">
        <v>1606</v>
      </c>
      <c r="F713" s="53" t="s">
        <v>1607</v>
      </c>
      <c r="G713" s="55"/>
      <c r="H713" s="58"/>
      <c r="I713" s="55"/>
      <c r="J713" s="57"/>
      <c r="K713" s="58">
        <v>2018</v>
      </c>
    </row>
    <row r="714" spans="1:11" x14ac:dyDescent="0.2">
      <c r="A714" s="52">
        <v>707</v>
      </c>
      <c r="B714" s="61" t="s">
        <v>1608</v>
      </c>
      <c r="C714" s="53" t="s">
        <v>55</v>
      </c>
      <c r="D714" s="53" t="s">
        <v>55</v>
      </c>
      <c r="E714" s="81" t="s">
        <v>1609</v>
      </c>
      <c r="F714" s="53" t="s">
        <v>1610</v>
      </c>
      <c r="G714" s="61"/>
      <c r="H714" s="56" t="s">
        <v>1608</v>
      </c>
      <c r="I714" s="61"/>
      <c r="J714" s="57" t="s">
        <v>1611</v>
      </c>
      <c r="K714" s="58">
        <v>2026</v>
      </c>
    </row>
    <row r="715" spans="1:11" x14ac:dyDescent="0.2">
      <c r="A715" s="52">
        <v>708</v>
      </c>
      <c r="B715" s="52">
        <v>561</v>
      </c>
      <c r="C715" s="53" t="s">
        <v>55</v>
      </c>
      <c r="D715" s="53" t="s">
        <v>55</v>
      </c>
      <c r="E715" s="81" t="s">
        <v>1612</v>
      </c>
      <c r="F715" s="55" t="s">
        <v>1613</v>
      </c>
      <c r="G715" s="55"/>
      <c r="H715" s="56">
        <v>561</v>
      </c>
      <c r="I715" s="55"/>
      <c r="J715" s="57"/>
      <c r="K715" s="58">
        <v>2018</v>
      </c>
    </row>
    <row r="716" spans="1:11" x14ac:dyDescent="0.2">
      <c r="A716" s="52">
        <v>709</v>
      </c>
      <c r="B716" s="52">
        <v>564</v>
      </c>
      <c r="C716" s="53" t="s">
        <v>64</v>
      </c>
      <c r="D716" s="53" t="s">
        <v>55</v>
      </c>
      <c r="E716" s="81" t="s">
        <v>1614</v>
      </c>
      <c r="F716" s="53" t="s">
        <v>1615</v>
      </c>
      <c r="G716" s="55"/>
      <c r="H716" s="58"/>
      <c r="I716" s="55"/>
      <c r="J716" s="57"/>
      <c r="K716" s="58">
        <v>2018</v>
      </c>
    </row>
    <row r="717" spans="1:11" x14ac:dyDescent="0.2">
      <c r="A717" s="52">
        <v>710</v>
      </c>
      <c r="B717" s="61" t="s">
        <v>1616</v>
      </c>
      <c r="C717" s="53" t="s">
        <v>55</v>
      </c>
      <c r="D717" s="53" t="s">
        <v>55</v>
      </c>
      <c r="E717" s="81" t="s">
        <v>1617</v>
      </c>
      <c r="F717" s="53" t="s">
        <v>1618</v>
      </c>
      <c r="G717" s="61"/>
      <c r="H717" s="56" t="s">
        <v>1616</v>
      </c>
      <c r="I717" s="61"/>
      <c r="J717" s="57"/>
      <c r="K717" s="58">
        <v>2026</v>
      </c>
    </row>
    <row r="718" spans="1:11" x14ac:dyDescent="0.2">
      <c r="A718" s="52">
        <v>711</v>
      </c>
      <c r="B718" s="52">
        <v>562</v>
      </c>
      <c r="C718" s="53" t="s">
        <v>55</v>
      </c>
      <c r="D718" s="53" t="s">
        <v>55</v>
      </c>
      <c r="E718" s="81" t="s">
        <v>1619</v>
      </c>
      <c r="F718" s="61" t="s">
        <v>1620</v>
      </c>
      <c r="G718" s="61"/>
      <c r="H718" s="56">
        <v>562</v>
      </c>
      <c r="I718" s="61"/>
      <c r="J718" s="57"/>
      <c r="K718" s="58">
        <v>2018</v>
      </c>
    </row>
    <row r="719" spans="1:11" x14ac:dyDescent="0.2">
      <c r="A719" s="52">
        <v>712</v>
      </c>
      <c r="B719" s="52">
        <v>563</v>
      </c>
      <c r="C719" s="53" t="s">
        <v>55</v>
      </c>
      <c r="D719" s="53" t="s">
        <v>55</v>
      </c>
      <c r="E719" s="81" t="s">
        <v>1621</v>
      </c>
      <c r="F719" s="55" t="s">
        <v>1622</v>
      </c>
      <c r="G719" s="55"/>
      <c r="H719" s="56">
        <v>563</v>
      </c>
      <c r="I719" s="55"/>
      <c r="J719" s="57"/>
      <c r="K719" s="58">
        <v>2018</v>
      </c>
    </row>
    <row r="720" spans="1:11" x14ac:dyDescent="0.2">
      <c r="A720" s="52">
        <v>713</v>
      </c>
      <c r="B720" s="52">
        <v>565</v>
      </c>
      <c r="C720" s="53" t="s">
        <v>64</v>
      </c>
      <c r="D720" s="53" t="s">
        <v>55</v>
      </c>
      <c r="E720" s="81" t="s">
        <v>1623</v>
      </c>
      <c r="F720" s="61" t="s">
        <v>1624</v>
      </c>
      <c r="G720" s="61"/>
      <c r="H720" s="56"/>
      <c r="I720" s="61"/>
      <c r="J720" s="57"/>
      <c r="K720" s="58">
        <v>2018</v>
      </c>
    </row>
    <row r="721" spans="1:11" x14ac:dyDescent="0.2">
      <c r="A721" s="52">
        <v>714</v>
      </c>
      <c r="B721" s="52">
        <v>566</v>
      </c>
      <c r="C721" s="53" t="s">
        <v>64</v>
      </c>
      <c r="D721" s="53" t="s">
        <v>55</v>
      </c>
      <c r="E721" s="81" t="s">
        <v>1625</v>
      </c>
      <c r="F721" s="55" t="s">
        <v>1626</v>
      </c>
      <c r="G721" s="55"/>
      <c r="H721" s="58"/>
      <c r="I721" s="55"/>
      <c r="J721" s="57"/>
      <c r="K721" s="58">
        <v>2018</v>
      </c>
    </row>
    <row r="722" spans="1:11" x14ac:dyDescent="0.2">
      <c r="A722" s="52">
        <v>715</v>
      </c>
      <c r="B722" s="52">
        <v>567</v>
      </c>
      <c r="C722" s="53" t="s">
        <v>64</v>
      </c>
      <c r="D722" s="53" t="s">
        <v>55</v>
      </c>
      <c r="E722" s="81" t="s">
        <v>1627</v>
      </c>
      <c r="F722" s="55" t="s">
        <v>1628</v>
      </c>
      <c r="G722" s="55"/>
      <c r="H722" s="58"/>
      <c r="I722" s="55"/>
      <c r="J722" s="57"/>
      <c r="K722" s="58">
        <v>2018</v>
      </c>
    </row>
    <row r="723" spans="1:11" x14ac:dyDescent="0.2">
      <c r="A723" s="52">
        <v>716</v>
      </c>
      <c r="B723" s="52">
        <v>568</v>
      </c>
      <c r="C723" s="53" t="s">
        <v>64</v>
      </c>
      <c r="D723" s="53" t="s">
        <v>55</v>
      </c>
      <c r="E723" s="81" t="s">
        <v>1629</v>
      </c>
      <c r="F723" s="55" t="s">
        <v>1630</v>
      </c>
      <c r="G723" s="55"/>
      <c r="H723" s="58"/>
      <c r="I723" s="55"/>
      <c r="J723" s="57"/>
      <c r="K723" s="58">
        <v>2018</v>
      </c>
    </row>
    <row r="724" spans="1:11" x14ac:dyDescent="0.2">
      <c r="A724" s="52">
        <v>717</v>
      </c>
      <c r="B724" s="52">
        <v>571</v>
      </c>
      <c r="C724" s="53" t="s">
        <v>64</v>
      </c>
      <c r="D724" s="53" t="s">
        <v>55</v>
      </c>
      <c r="E724" s="81">
        <v>571</v>
      </c>
      <c r="F724" s="55" t="s">
        <v>1631</v>
      </c>
      <c r="G724" s="55"/>
      <c r="H724" s="58"/>
      <c r="I724" s="55"/>
      <c r="J724" s="57"/>
      <c r="K724" s="58">
        <v>2018</v>
      </c>
    </row>
    <row r="725" spans="1:11" x14ac:dyDescent="0.2">
      <c r="A725" s="52">
        <v>718</v>
      </c>
      <c r="B725" s="52">
        <v>573</v>
      </c>
      <c r="C725" s="53" t="s">
        <v>64</v>
      </c>
      <c r="D725" s="53" t="s">
        <v>55</v>
      </c>
      <c r="E725" s="81" t="s">
        <v>1632</v>
      </c>
      <c r="F725" s="55" t="s">
        <v>1633</v>
      </c>
      <c r="G725" s="55"/>
      <c r="H725" s="58"/>
      <c r="I725" s="55"/>
      <c r="J725" s="57"/>
      <c r="K725" s="58">
        <v>2018</v>
      </c>
    </row>
    <row r="726" spans="1:11" x14ac:dyDescent="0.2">
      <c r="A726" s="52">
        <v>719</v>
      </c>
      <c r="B726" s="52">
        <v>574</v>
      </c>
      <c r="C726" s="53" t="s">
        <v>64</v>
      </c>
      <c r="D726" s="53" t="s">
        <v>55</v>
      </c>
      <c r="E726" s="81" t="s">
        <v>1634</v>
      </c>
      <c r="F726" s="61" t="s">
        <v>1635</v>
      </c>
      <c r="G726" s="61"/>
      <c r="H726" s="56"/>
      <c r="I726" s="61"/>
      <c r="J726" s="57"/>
      <c r="K726" s="58">
        <v>2018</v>
      </c>
    </row>
    <row r="727" spans="1:11" x14ac:dyDescent="0.2">
      <c r="A727" s="52">
        <v>720</v>
      </c>
      <c r="B727" s="52">
        <v>575</v>
      </c>
      <c r="C727" s="53" t="s">
        <v>55</v>
      </c>
      <c r="D727" s="53" t="s">
        <v>55</v>
      </c>
      <c r="E727" s="81" t="s">
        <v>1636</v>
      </c>
      <c r="F727" s="55" t="s">
        <v>1637</v>
      </c>
      <c r="G727" s="55" t="s">
        <v>1638</v>
      </c>
      <c r="H727" s="56">
        <v>575</v>
      </c>
      <c r="I727" s="55"/>
      <c r="J727" s="57">
        <v>4</v>
      </c>
      <c r="K727" s="58">
        <v>2018</v>
      </c>
    </row>
    <row r="728" spans="1:11" x14ac:dyDescent="0.2">
      <c r="A728" s="52">
        <v>721</v>
      </c>
      <c r="B728" s="52">
        <v>577</v>
      </c>
      <c r="C728" s="53" t="s">
        <v>55</v>
      </c>
      <c r="D728" s="53" t="s">
        <v>55</v>
      </c>
      <c r="E728" s="112" t="s">
        <v>1639</v>
      </c>
      <c r="F728" s="62" t="s">
        <v>1640</v>
      </c>
      <c r="G728" s="55" t="s">
        <v>1638</v>
      </c>
      <c r="H728" s="56">
        <v>577</v>
      </c>
      <c r="I728" s="55"/>
      <c r="J728" s="57">
        <v>4</v>
      </c>
      <c r="K728" s="58">
        <v>2018</v>
      </c>
    </row>
    <row r="729" spans="1:11" x14ac:dyDescent="0.2">
      <c r="A729" s="52">
        <v>722</v>
      </c>
      <c r="B729" s="52">
        <v>578</v>
      </c>
      <c r="C729" s="53" t="s">
        <v>88</v>
      </c>
      <c r="D729" s="53" t="s">
        <v>64</v>
      </c>
      <c r="E729" s="81" t="s">
        <v>1641</v>
      </c>
      <c r="F729" s="62" t="s">
        <v>1642</v>
      </c>
      <c r="G729" s="55" t="s">
        <v>1638</v>
      </c>
      <c r="H729" s="58">
        <v>575</v>
      </c>
      <c r="I729" s="67">
        <f>78.97/143.09</f>
        <v>0.5518904186176532</v>
      </c>
      <c r="J729" s="57">
        <v>4</v>
      </c>
      <c r="K729" s="58">
        <v>2018</v>
      </c>
    </row>
    <row r="730" spans="1:11" x14ac:dyDescent="0.2">
      <c r="A730" s="52">
        <v>723</v>
      </c>
      <c r="B730" s="52">
        <v>579</v>
      </c>
      <c r="C730" s="53" t="s">
        <v>55</v>
      </c>
      <c r="D730" s="53" t="s">
        <v>55</v>
      </c>
      <c r="E730" s="81" t="s">
        <v>1643</v>
      </c>
      <c r="F730" s="61" t="s">
        <v>1644</v>
      </c>
      <c r="G730" s="55" t="s">
        <v>1645</v>
      </c>
      <c r="H730" s="56">
        <v>579</v>
      </c>
      <c r="I730" s="61"/>
      <c r="J730" s="57">
        <v>12</v>
      </c>
      <c r="K730" s="58">
        <v>2018</v>
      </c>
    </row>
    <row r="731" spans="1:11" x14ac:dyDescent="0.2">
      <c r="A731" s="52">
        <v>724</v>
      </c>
      <c r="B731" s="61" t="s">
        <v>1646</v>
      </c>
      <c r="C731" s="53" t="s">
        <v>88</v>
      </c>
      <c r="D731" s="53" t="s">
        <v>64</v>
      </c>
      <c r="E731" s="81" t="s">
        <v>1647</v>
      </c>
      <c r="F731" s="70" t="s">
        <v>1648</v>
      </c>
      <c r="G731" s="55" t="s">
        <v>1645</v>
      </c>
      <c r="H731" s="72">
        <v>579</v>
      </c>
      <c r="I731" s="71"/>
      <c r="J731" s="57"/>
      <c r="K731" s="58">
        <v>2018</v>
      </c>
    </row>
    <row r="732" spans="1:11" x14ac:dyDescent="0.2">
      <c r="A732" s="52">
        <v>725</v>
      </c>
      <c r="B732" s="61" t="s">
        <v>1649</v>
      </c>
      <c r="C732" s="53" t="s">
        <v>88</v>
      </c>
      <c r="D732" s="53" t="s">
        <v>64</v>
      </c>
      <c r="E732" s="81" t="s">
        <v>1650</v>
      </c>
      <c r="F732" s="70" t="s">
        <v>1651</v>
      </c>
      <c r="G732" s="55" t="s">
        <v>1645</v>
      </c>
      <c r="H732" s="56">
        <v>579</v>
      </c>
      <c r="I732" s="71">
        <v>0.7</v>
      </c>
      <c r="J732" s="57"/>
      <c r="K732" s="58">
        <v>2018</v>
      </c>
    </row>
    <row r="733" spans="1:11" x14ac:dyDescent="0.2">
      <c r="A733" s="52">
        <v>726</v>
      </c>
      <c r="B733" s="61" t="s">
        <v>1652</v>
      </c>
      <c r="C733" s="53" t="s">
        <v>88</v>
      </c>
      <c r="D733" s="53" t="s">
        <v>64</v>
      </c>
      <c r="E733" s="81" t="s">
        <v>1653</v>
      </c>
      <c r="F733" s="70" t="s">
        <v>1654</v>
      </c>
      <c r="G733" s="55" t="s">
        <v>1645</v>
      </c>
      <c r="H733" s="56">
        <v>579</v>
      </c>
      <c r="I733" s="71"/>
      <c r="J733" s="57"/>
      <c r="K733" s="58">
        <v>2018</v>
      </c>
    </row>
    <row r="734" spans="1:11" x14ac:dyDescent="0.2">
      <c r="A734" s="52">
        <v>727</v>
      </c>
      <c r="B734" s="61" t="s">
        <v>1655</v>
      </c>
      <c r="C734" s="53" t="s">
        <v>88</v>
      </c>
      <c r="D734" s="53" t="s">
        <v>64</v>
      </c>
      <c r="E734" s="81" t="s">
        <v>1656</v>
      </c>
      <c r="F734" s="70" t="s">
        <v>1657</v>
      </c>
      <c r="G734" s="55" t="s">
        <v>1645</v>
      </c>
      <c r="H734" s="72">
        <v>579</v>
      </c>
      <c r="I734" s="71"/>
      <c r="J734" s="57"/>
      <c r="K734" s="58">
        <v>2018</v>
      </c>
    </row>
    <row r="735" spans="1:11" x14ac:dyDescent="0.2">
      <c r="A735" s="52">
        <v>728</v>
      </c>
      <c r="B735" s="61" t="s">
        <v>1658</v>
      </c>
      <c r="C735" s="53" t="s">
        <v>88</v>
      </c>
      <c r="D735" s="53" t="s">
        <v>64</v>
      </c>
      <c r="E735" s="81" t="s">
        <v>1659</v>
      </c>
      <c r="F735" s="70" t="s">
        <v>1660</v>
      </c>
      <c r="G735" s="55" t="s">
        <v>1645</v>
      </c>
      <c r="H735" s="56">
        <v>579</v>
      </c>
      <c r="I735" s="71"/>
      <c r="J735" s="57"/>
      <c r="K735" s="58">
        <v>2018</v>
      </c>
    </row>
    <row r="736" spans="1:11" x14ac:dyDescent="0.2">
      <c r="A736" s="52">
        <v>729</v>
      </c>
      <c r="B736" s="61" t="s">
        <v>1661</v>
      </c>
      <c r="C736" s="53" t="s">
        <v>55</v>
      </c>
      <c r="D736" s="53" t="s">
        <v>55</v>
      </c>
      <c r="E736" s="81" t="s">
        <v>1661</v>
      </c>
      <c r="F736" s="89" t="s">
        <v>1662</v>
      </c>
      <c r="G736" s="55" t="s">
        <v>1645</v>
      </c>
      <c r="H736" s="56" t="s">
        <v>1661</v>
      </c>
      <c r="I736" s="54"/>
      <c r="J736" s="57">
        <v>12</v>
      </c>
      <c r="K736" s="58">
        <v>2026</v>
      </c>
    </row>
    <row r="737" spans="1:11" x14ac:dyDescent="0.2">
      <c r="A737" s="52">
        <v>730</v>
      </c>
      <c r="B737" s="61" t="s">
        <v>1663</v>
      </c>
      <c r="C737" s="53" t="s">
        <v>88</v>
      </c>
      <c r="D737" s="53" t="s">
        <v>64</v>
      </c>
      <c r="E737" s="81" t="s">
        <v>1664</v>
      </c>
      <c r="F737" s="70" t="s">
        <v>1665</v>
      </c>
      <c r="G737" s="55" t="s">
        <v>1645</v>
      </c>
      <c r="H737" s="56" t="s">
        <v>1661</v>
      </c>
      <c r="I737" s="71"/>
      <c r="J737" s="57"/>
      <c r="K737" s="58">
        <v>2026</v>
      </c>
    </row>
    <row r="738" spans="1:11" x14ac:dyDescent="0.2">
      <c r="A738" s="52">
        <v>731</v>
      </c>
      <c r="B738" s="61" t="s">
        <v>1666</v>
      </c>
      <c r="C738" s="53" t="s">
        <v>88</v>
      </c>
      <c r="D738" s="53" t="s">
        <v>64</v>
      </c>
      <c r="E738" s="81" t="s">
        <v>1667</v>
      </c>
      <c r="F738" s="70" t="s">
        <v>1668</v>
      </c>
      <c r="G738" s="55" t="s">
        <v>1645</v>
      </c>
      <c r="H738" s="56" t="s">
        <v>1661</v>
      </c>
      <c r="I738" s="71"/>
      <c r="J738" s="57"/>
      <c r="K738" s="58">
        <v>2026</v>
      </c>
    </row>
    <row r="739" spans="1:11" x14ac:dyDescent="0.2">
      <c r="A739" s="52">
        <v>732</v>
      </c>
      <c r="B739" s="61" t="s">
        <v>1669</v>
      </c>
      <c r="C739" s="53" t="s">
        <v>88</v>
      </c>
      <c r="D739" s="53" t="s">
        <v>64</v>
      </c>
      <c r="E739" s="81" t="s">
        <v>1670</v>
      </c>
      <c r="F739" s="70" t="s">
        <v>1671</v>
      </c>
      <c r="G739" s="55" t="s">
        <v>1645</v>
      </c>
      <c r="H739" s="56" t="s">
        <v>1661</v>
      </c>
      <c r="I739" s="71"/>
      <c r="J739" s="57"/>
      <c r="K739" s="58">
        <v>2026</v>
      </c>
    </row>
    <row r="740" spans="1:11" x14ac:dyDescent="0.2">
      <c r="A740" s="52">
        <v>733</v>
      </c>
      <c r="B740" s="61" t="s">
        <v>1672</v>
      </c>
      <c r="C740" s="53" t="s">
        <v>88</v>
      </c>
      <c r="D740" s="53" t="s">
        <v>64</v>
      </c>
      <c r="E740" s="81" t="s">
        <v>1673</v>
      </c>
      <c r="F740" s="70" t="s">
        <v>1674</v>
      </c>
      <c r="G740" s="55" t="s">
        <v>1645</v>
      </c>
      <c r="H740" s="56" t="s">
        <v>1661</v>
      </c>
      <c r="I740" s="71"/>
      <c r="J740" s="57"/>
      <c r="K740" s="58">
        <v>2026</v>
      </c>
    </row>
    <row r="741" spans="1:11" x14ac:dyDescent="0.2">
      <c r="A741" s="52">
        <v>734</v>
      </c>
      <c r="B741" s="61" t="s">
        <v>1675</v>
      </c>
      <c r="C741" s="53" t="s">
        <v>88</v>
      </c>
      <c r="D741" s="53" t="s">
        <v>64</v>
      </c>
      <c r="E741" s="81" t="s">
        <v>1676</v>
      </c>
      <c r="F741" s="70" t="s">
        <v>1677</v>
      </c>
      <c r="G741" s="55" t="s">
        <v>1645</v>
      </c>
      <c r="H741" s="56" t="s">
        <v>1661</v>
      </c>
      <c r="I741" s="71"/>
      <c r="J741" s="57"/>
      <c r="K741" s="58">
        <v>2026</v>
      </c>
    </row>
    <row r="742" spans="1:11" x14ac:dyDescent="0.2">
      <c r="A742" s="52">
        <v>735</v>
      </c>
      <c r="B742" s="61" t="s">
        <v>1678</v>
      </c>
      <c r="C742" s="53" t="s">
        <v>88</v>
      </c>
      <c r="D742" s="53" t="s">
        <v>64</v>
      </c>
      <c r="E742" s="81" t="s">
        <v>1679</v>
      </c>
      <c r="F742" s="70" t="s">
        <v>1680</v>
      </c>
      <c r="G742" s="55" t="s">
        <v>1645</v>
      </c>
      <c r="H742" s="56" t="s">
        <v>1661</v>
      </c>
      <c r="I742" s="71"/>
      <c r="J742" s="57"/>
      <c r="K742" s="58">
        <v>2026</v>
      </c>
    </row>
    <row r="743" spans="1:11" x14ac:dyDescent="0.2">
      <c r="A743" s="52">
        <v>736</v>
      </c>
      <c r="B743" s="61" t="s">
        <v>1681</v>
      </c>
      <c r="C743" s="53" t="s">
        <v>88</v>
      </c>
      <c r="D743" s="53" t="s">
        <v>64</v>
      </c>
      <c r="E743" s="81" t="s">
        <v>1682</v>
      </c>
      <c r="F743" s="70" t="s">
        <v>1683</v>
      </c>
      <c r="G743" s="55" t="s">
        <v>1645</v>
      </c>
      <c r="H743" s="56" t="s">
        <v>1661</v>
      </c>
      <c r="I743" s="71"/>
      <c r="J743" s="57"/>
      <c r="K743" s="58">
        <v>2026</v>
      </c>
    </row>
    <row r="744" spans="1:11" x14ac:dyDescent="0.2">
      <c r="A744" s="52">
        <v>737</v>
      </c>
      <c r="B744" s="52">
        <v>580</v>
      </c>
      <c r="C744" s="53" t="s">
        <v>64</v>
      </c>
      <c r="D744" s="53" t="s">
        <v>55</v>
      </c>
      <c r="E744" s="81" t="s">
        <v>1684</v>
      </c>
      <c r="F744" s="55" t="s">
        <v>1685</v>
      </c>
      <c r="G744" s="55"/>
      <c r="H744" s="58"/>
      <c r="I744" s="55"/>
      <c r="J744" s="57">
        <v>4</v>
      </c>
      <c r="K744" s="58">
        <v>2018</v>
      </c>
    </row>
    <row r="745" spans="1:11" x14ac:dyDescent="0.2">
      <c r="A745" s="52">
        <v>738</v>
      </c>
      <c r="B745" s="52">
        <v>582</v>
      </c>
      <c r="C745" s="53" t="s">
        <v>55</v>
      </c>
      <c r="D745" s="53" t="s">
        <v>55</v>
      </c>
      <c r="E745" s="81" t="s">
        <v>1686</v>
      </c>
      <c r="F745" s="55" t="s">
        <v>1687</v>
      </c>
      <c r="G745" s="55"/>
      <c r="H745" s="56">
        <v>582</v>
      </c>
      <c r="I745" s="55"/>
      <c r="J745" s="57"/>
      <c r="K745" s="58">
        <v>2018</v>
      </c>
    </row>
    <row r="746" spans="1:11" x14ac:dyDescent="0.2">
      <c r="A746" s="52">
        <v>739</v>
      </c>
      <c r="B746" s="52">
        <v>583</v>
      </c>
      <c r="C746" s="53" t="s">
        <v>64</v>
      </c>
      <c r="D746" s="53" t="s">
        <v>55</v>
      </c>
      <c r="E746" s="81" t="s">
        <v>1688</v>
      </c>
      <c r="F746" s="61" t="s">
        <v>1689</v>
      </c>
      <c r="G746" s="61"/>
      <c r="H746" s="56"/>
      <c r="I746" s="61"/>
      <c r="J746" s="57"/>
      <c r="K746" s="58">
        <v>2018</v>
      </c>
    </row>
    <row r="747" spans="1:11" x14ac:dyDescent="0.2">
      <c r="A747" s="52">
        <v>740</v>
      </c>
      <c r="B747" s="52">
        <v>584</v>
      </c>
      <c r="C747" s="53" t="s">
        <v>64</v>
      </c>
      <c r="D747" s="53" t="s">
        <v>55</v>
      </c>
      <c r="E747" s="81" t="s">
        <v>1690</v>
      </c>
      <c r="F747" s="61" t="s">
        <v>1691</v>
      </c>
      <c r="G747" s="61"/>
      <c r="H747" s="56"/>
      <c r="I747" s="61"/>
      <c r="J747" s="57"/>
      <c r="K747" s="58">
        <v>2018</v>
      </c>
    </row>
    <row r="748" spans="1:11" x14ac:dyDescent="0.2">
      <c r="A748" s="52">
        <v>741</v>
      </c>
      <c r="B748" s="52">
        <v>585</v>
      </c>
      <c r="C748" s="53" t="s">
        <v>55</v>
      </c>
      <c r="D748" s="53" t="s">
        <v>55</v>
      </c>
      <c r="E748" s="81" t="s">
        <v>1692</v>
      </c>
      <c r="F748" s="55" t="s">
        <v>1693</v>
      </c>
      <c r="G748" s="55"/>
      <c r="H748" s="56">
        <v>585</v>
      </c>
      <c r="I748" s="55"/>
      <c r="J748" s="57"/>
      <c r="K748" s="58">
        <v>2018</v>
      </c>
    </row>
    <row r="749" spans="1:11" x14ac:dyDescent="0.2">
      <c r="A749" s="52">
        <v>742</v>
      </c>
      <c r="B749" s="52">
        <v>586</v>
      </c>
      <c r="C749" s="53" t="s">
        <v>64</v>
      </c>
      <c r="D749" s="53" t="s">
        <v>55</v>
      </c>
      <c r="E749" s="81" t="s">
        <v>1694</v>
      </c>
      <c r="F749" s="55" t="s">
        <v>1695</v>
      </c>
      <c r="G749" s="55"/>
      <c r="H749" s="58"/>
      <c r="I749" s="55"/>
      <c r="J749" s="57"/>
      <c r="K749" s="58">
        <v>2018</v>
      </c>
    </row>
    <row r="750" spans="1:11" x14ac:dyDescent="0.2">
      <c r="A750" s="52">
        <v>743</v>
      </c>
      <c r="B750" s="52">
        <v>587</v>
      </c>
      <c r="C750" s="53" t="s">
        <v>64</v>
      </c>
      <c r="D750" s="53" t="s">
        <v>55</v>
      </c>
      <c r="E750" s="81" t="s">
        <v>1696</v>
      </c>
      <c r="F750" s="61" t="s">
        <v>1697</v>
      </c>
      <c r="G750" s="61"/>
      <c r="H750" s="56"/>
      <c r="I750" s="61"/>
      <c r="J750" s="57"/>
      <c r="K750" s="58">
        <v>2018</v>
      </c>
    </row>
    <row r="751" spans="1:11" x14ac:dyDescent="0.2">
      <c r="A751" s="52">
        <v>744</v>
      </c>
      <c r="B751" s="52">
        <v>591</v>
      </c>
      <c r="C751" s="53" t="s">
        <v>55</v>
      </c>
      <c r="D751" s="53" t="s">
        <v>55</v>
      </c>
      <c r="E751" s="81" t="s">
        <v>1698</v>
      </c>
      <c r="F751" s="55" t="s">
        <v>1699</v>
      </c>
      <c r="G751" s="55" t="s">
        <v>1068</v>
      </c>
      <c r="H751" s="56">
        <v>591</v>
      </c>
      <c r="I751" s="55"/>
      <c r="J751" s="57"/>
      <c r="K751" s="58">
        <v>2018</v>
      </c>
    </row>
    <row r="752" spans="1:11" x14ac:dyDescent="0.2">
      <c r="A752" s="52">
        <v>745</v>
      </c>
      <c r="B752" s="52">
        <v>588</v>
      </c>
      <c r="C752" s="53" t="s">
        <v>55</v>
      </c>
      <c r="D752" s="53" t="s">
        <v>55</v>
      </c>
      <c r="E752" s="81" t="s">
        <v>1700</v>
      </c>
      <c r="F752" s="61" t="s">
        <v>1701</v>
      </c>
      <c r="G752" s="61"/>
      <c r="H752" s="56">
        <v>588</v>
      </c>
      <c r="I752" s="61"/>
      <c r="J752" s="57"/>
      <c r="K752" s="58">
        <v>2018</v>
      </c>
    </row>
    <row r="753" spans="1:11" x14ac:dyDescent="0.2">
      <c r="A753" s="52">
        <v>746</v>
      </c>
      <c r="B753" s="52">
        <v>590</v>
      </c>
      <c r="C753" s="53" t="s">
        <v>88</v>
      </c>
      <c r="D753" s="53" t="s">
        <v>55</v>
      </c>
      <c r="E753" s="112" t="s">
        <v>1702</v>
      </c>
      <c r="F753" s="55" t="s">
        <v>1703</v>
      </c>
      <c r="G753" s="55" t="s">
        <v>1068</v>
      </c>
      <c r="H753" s="58">
        <v>591</v>
      </c>
      <c r="I753" s="55">
        <v>1</v>
      </c>
      <c r="J753" s="57"/>
      <c r="K753" s="58">
        <v>2018</v>
      </c>
    </row>
    <row r="754" spans="1:11" x14ac:dyDescent="0.2">
      <c r="A754" s="52">
        <v>747</v>
      </c>
      <c r="B754" s="61" t="s">
        <v>1704</v>
      </c>
      <c r="C754" s="53" t="s">
        <v>55</v>
      </c>
      <c r="D754" s="53" t="s">
        <v>55</v>
      </c>
      <c r="E754" s="112" t="s">
        <v>1705</v>
      </c>
      <c r="F754" s="55" t="s">
        <v>1706</v>
      </c>
      <c r="G754" s="55"/>
      <c r="H754" s="56" t="s">
        <v>1704</v>
      </c>
      <c r="I754" s="55"/>
      <c r="J754" s="57"/>
      <c r="K754" s="58">
        <v>2026</v>
      </c>
    </row>
    <row r="755" spans="1:11" x14ac:dyDescent="0.2">
      <c r="A755" s="52">
        <v>748</v>
      </c>
      <c r="B755" s="52">
        <v>358</v>
      </c>
      <c r="C755" s="53" t="s">
        <v>64</v>
      </c>
      <c r="D755" s="53" t="s">
        <v>55</v>
      </c>
      <c r="E755" s="81">
        <v>358</v>
      </c>
      <c r="F755" s="55" t="s">
        <v>1707</v>
      </c>
      <c r="G755" s="55"/>
      <c r="H755" s="58"/>
      <c r="I755" s="55"/>
      <c r="J755" s="57"/>
      <c r="K755" s="58">
        <v>2018</v>
      </c>
    </row>
    <row r="756" spans="1:11" x14ac:dyDescent="0.2">
      <c r="A756" s="52">
        <v>749</v>
      </c>
      <c r="B756" s="52">
        <v>592</v>
      </c>
      <c r="C756" s="53" t="s">
        <v>64</v>
      </c>
      <c r="D756" s="53" t="s">
        <v>55</v>
      </c>
      <c r="E756" s="81" t="s">
        <v>1708</v>
      </c>
      <c r="F756" s="55" t="s">
        <v>1709</v>
      </c>
      <c r="G756" s="55"/>
      <c r="H756" s="58"/>
      <c r="I756" s="55"/>
      <c r="J756" s="57"/>
      <c r="K756" s="58">
        <v>2018</v>
      </c>
    </row>
    <row r="757" spans="1:11" x14ac:dyDescent="0.2">
      <c r="A757" s="52">
        <v>750</v>
      </c>
      <c r="B757" s="52">
        <v>488</v>
      </c>
      <c r="C757" s="53" t="s">
        <v>55</v>
      </c>
      <c r="D757" s="53" t="s">
        <v>55</v>
      </c>
      <c r="E757" s="81" t="s">
        <v>1710</v>
      </c>
      <c r="F757" s="55" t="s">
        <v>1711</v>
      </c>
      <c r="G757" s="55"/>
      <c r="H757" s="56">
        <v>488</v>
      </c>
      <c r="I757" s="55"/>
      <c r="J757" s="57"/>
      <c r="K757" s="58">
        <v>2018</v>
      </c>
    </row>
    <row r="758" spans="1:11" x14ac:dyDescent="0.2">
      <c r="A758" s="52">
        <v>751</v>
      </c>
      <c r="B758" s="52">
        <v>115</v>
      </c>
      <c r="C758" s="53" t="s">
        <v>55</v>
      </c>
      <c r="D758" s="53" t="s">
        <v>55</v>
      </c>
      <c r="E758" s="81" t="s">
        <v>1712</v>
      </c>
      <c r="F758" s="61" t="s">
        <v>1713</v>
      </c>
      <c r="G758" s="61"/>
      <c r="H758" s="56">
        <v>115</v>
      </c>
      <c r="I758" s="61"/>
      <c r="J758" s="57"/>
      <c r="K758" s="58">
        <v>2018</v>
      </c>
    </row>
    <row r="759" spans="1:11" x14ac:dyDescent="0.2">
      <c r="A759" s="52">
        <v>752</v>
      </c>
      <c r="B759" s="52">
        <v>594</v>
      </c>
      <c r="C759" s="53" t="s">
        <v>55</v>
      </c>
      <c r="D759" s="53" t="s">
        <v>55</v>
      </c>
      <c r="E759" s="81" t="s">
        <v>1714</v>
      </c>
      <c r="F759" s="55" t="s">
        <v>1715</v>
      </c>
      <c r="G759" s="55"/>
      <c r="H759" s="56">
        <v>594</v>
      </c>
      <c r="I759" s="55"/>
      <c r="J759" s="57"/>
      <c r="K759" s="58">
        <v>2018</v>
      </c>
    </row>
    <row r="760" spans="1:11" x14ac:dyDescent="0.2">
      <c r="A760" s="52">
        <v>753</v>
      </c>
      <c r="B760" s="52">
        <v>128</v>
      </c>
      <c r="C760" s="53" t="s">
        <v>64</v>
      </c>
      <c r="D760" s="53" t="s">
        <v>55</v>
      </c>
      <c r="E760" s="81" t="s">
        <v>1716</v>
      </c>
      <c r="F760" s="55" t="s">
        <v>1717</v>
      </c>
      <c r="G760" s="55"/>
      <c r="H760" s="58"/>
      <c r="I760" s="55"/>
      <c r="J760" s="57"/>
      <c r="K760" s="58">
        <v>2018</v>
      </c>
    </row>
    <row r="761" spans="1:11" x14ac:dyDescent="0.2">
      <c r="A761" s="52">
        <v>754</v>
      </c>
      <c r="B761" s="52">
        <v>245</v>
      </c>
      <c r="C761" s="53" t="s">
        <v>55</v>
      </c>
      <c r="D761" s="53" t="s">
        <v>55</v>
      </c>
      <c r="E761" s="81" t="s">
        <v>1718</v>
      </c>
      <c r="F761" s="61" t="s">
        <v>1719</v>
      </c>
      <c r="G761" s="61"/>
      <c r="H761" s="56">
        <v>245</v>
      </c>
      <c r="I761" s="61"/>
      <c r="J761" s="57"/>
      <c r="K761" s="58">
        <v>2018</v>
      </c>
    </row>
    <row r="762" spans="1:11" x14ac:dyDescent="0.2">
      <c r="A762" s="52">
        <v>755</v>
      </c>
      <c r="B762" s="61" t="s">
        <v>1720</v>
      </c>
      <c r="C762" s="53" t="s">
        <v>55</v>
      </c>
      <c r="D762" s="53" t="s">
        <v>55</v>
      </c>
      <c r="E762" s="81" t="s">
        <v>1721</v>
      </c>
      <c r="F762" s="71" t="s">
        <v>1722</v>
      </c>
      <c r="G762" s="71"/>
      <c r="H762" s="56" t="s">
        <v>1720</v>
      </c>
      <c r="I762" s="71"/>
      <c r="J762" s="57"/>
      <c r="K762" s="58">
        <v>2026</v>
      </c>
    </row>
    <row r="763" spans="1:11" x14ac:dyDescent="0.2">
      <c r="A763" s="52">
        <v>756</v>
      </c>
      <c r="B763" s="52">
        <v>595</v>
      </c>
      <c r="C763" s="53" t="s">
        <v>64</v>
      </c>
      <c r="D763" s="53" t="s">
        <v>55</v>
      </c>
      <c r="E763" s="81" t="s">
        <v>1723</v>
      </c>
      <c r="F763" s="55" t="s">
        <v>1724</v>
      </c>
      <c r="G763" s="55"/>
      <c r="H763" s="58"/>
      <c r="I763" s="55"/>
      <c r="J763" s="57">
        <v>4</v>
      </c>
      <c r="K763" s="58">
        <v>2018</v>
      </c>
    </row>
    <row r="764" spans="1:11" x14ac:dyDescent="0.2">
      <c r="A764" s="52">
        <v>757</v>
      </c>
      <c r="B764" s="52">
        <v>596</v>
      </c>
      <c r="C764" s="53" t="s">
        <v>55</v>
      </c>
      <c r="D764" s="53" t="s">
        <v>55</v>
      </c>
      <c r="E764" s="81" t="s">
        <v>1725</v>
      </c>
      <c r="F764" s="55" t="s">
        <v>1726</v>
      </c>
      <c r="G764" s="55"/>
      <c r="H764" s="56">
        <v>596</v>
      </c>
      <c r="I764" s="55"/>
      <c r="J764" s="57"/>
      <c r="K764" s="58">
        <v>2018</v>
      </c>
    </row>
    <row r="765" spans="1:11" x14ac:dyDescent="0.2">
      <c r="A765" s="52">
        <v>758</v>
      </c>
      <c r="B765" s="52">
        <v>597</v>
      </c>
      <c r="C765" s="53" t="s">
        <v>64</v>
      </c>
      <c r="D765" s="53" t="s">
        <v>55</v>
      </c>
      <c r="E765" s="81" t="s">
        <v>1727</v>
      </c>
      <c r="F765" s="54" t="s">
        <v>1728</v>
      </c>
      <c r="G765" s="54"/>
      <c r="H765" s="81"/>
      <c r="I765" s="54"/>
      <c r="J765" s="57"/>
      <c r="K765" s="58">
        <v>2018</v>
      </c>
    </row>
    <row r="766" spans="1:11" x14ac:dyDescent="0.2">
      <c r="A766" s="52">
        <v>759</v>
      </c>
      <c r="B766" s="52">
        <v>598</v>
      </c>
      <c r="C766" s="53" t="s">
        <v>64</v>
      </c>
      <c r="D766" s="53" t="s">
        <v>55</v>
      </c>
      <c r="E766" s="81" t="s">
        <v>1729</v>
      </c>
      <c r="F766" s="55" t="s">
        <v>1730</v>
      </c>
      <c r="G766" s="55"/>
      <c r="H766" s="58"/>
      <c r="I766" s="55"/>
      <c r="J766" s="57"/>
      <c r="K766" s="58">
        <v>2018</v>
      </c>
    </row>
    <row r="767" spans="1:11" x14ac:dyDescent="0.2">
      <c r="A767" s="52">
        <v>760</v>
      </c>
      <c r="B767" s="52">
        <v>599</v>
      </c>
      <c r="C767" s="53" t="s">
        <v>55</v>
      </c>
      <c r="D767" s="53" t="s">
        <v>55</v>
      </c>
      <c r="E767" s="81" t="s">
        <v>1731</v>
      </c>
      <c r="F767" s="55" t="s">
        <v>1732</v>
      </c>
      <c r="G767" s="55"/>
      <c r="H767" s="56">
        <v>599</v>
      </c>
      <c r="I767" s="55"/>
      <c r="J767" s="57"/>
      <c r="K767" s="58">
        <v>2018</v>
      </c>
    </row>
    <row r="768" spans="1:11" x14ac:dyDescent="0.2">
      <c r="A768" s="52">
        <v>761</v>
      </c>
      <c r="B768" s="52">
        <v>600</v>
      </c>
      <c r="C768" s="53" t="s">
        <v>55</v>
      </c>
      <c r="D768" s="53" t="s">
        <v>55</v>
      </c>
      <c r="E768" s="81" t="s">
        <v>1733</v>
      </c>
      <c r="F768" s="55" t="s">
        <v>1734</v>
      </c>
      <c r="G768" s="55"/>
      <c r="H768" s="56">
        <v>600</v>
      </c>
      <c r="I768" s="55"/>
      <c r="J768" s="57"/>
      <c r="K768" s="58">
        <v>2018</v>
      </c>
    </row>
    <row r="769" spans="1:11" x14ac:dyDescent="0.2">
      <c r="A769" s="52">
        <v>762</v>
      </c>
      <c r="B769" s="52">
        <v>604</v>
      </c>
      <c r="C769" s="53" t="s">
        <v>64</v>
      </c>
      <c r="D769" s="53" t="s">
        <v>55</v>
      </c>
      <c r="E769" s="81" t="s">
        <v>1735</v>
      </c>
      <c r="F769" s="55" t="s">
        <v>1904</v>
      </c>
      <c r="G769" s="55"/>
      <c r="H769" s="58"/>
      <c r="I769" s="55"/>
      <c r="J769" s="57"/>
      <c r="K769" s="58">
        <v>2018</v>
      </c>
    </row>
    <row r="770" spans="1:11" x14ac:dyDescent="0.2">
      <c r="A770" s="52">
        <v>763</v>
      </c>
      <c r="B770" s="52">
        <v>605</v>
      </c>
      <c r="C770" s="53" t="s">
        <v>64</v>
      </c>
      <c r="D770" s="53" t="s">
        <v>55</v>
      </c>
      <c r="E770" s="81" t="s">
        <v>1736</v>
      </c>
      <c r="F770" s="61" t="s">
        <v>1905</v>
      </c>
      <c r="G770" s="61"/>
      <c r="H770" s="56"/>
      <c r="I770" s="61"/>
      <c r="J770" s="57"/>
      <c r="K770" s="58">
        <v>2018</v>
      </c>
    </row>
    <row r="771" spans="1:11" x14ac:dyDescent="0.2">
      <c r="A771" s="52">
        <v>764</v>
      </c>
      <c r="B771" s="52">
        <v>606</v>
      </c>
      <c r="C771" s="53" t="s">
        <v>55</v>
      </c>
      <c r="D771" s="53" t="s">
        <v>55</v>
      </c>
      <c r="E771" s="81" t="s">
        <v>1737</v>
      </c>
      <c r="F771" s="55" t="s">
        <v>1738</v>
      </c>
      <c r="G771" s="55"/>
      <c r="H771" s="56">
        <v>606</v>
      </c>
      <c r="I771" s="55"/>
      <c r="J771" s="57"/>
      <c r="K771" s="58">
        <v>2018</v>
      </c>
    </row>
    <row r="772" spans="1:11" x14ac:dyDescent="0.2">
      <c r="A772" s="52">
        <v>765</v>
      </c>
      <c r="B772" s="52">
        <v>512</v>
      </c>
      <c r="C772" s="53" t="s">
        <v>64</v>
      </c>
      <c r="D772" s="53" t="s">
        <v>55</v>
      </c>
      <c r="E772" s="81" t="s">
        <v>1739</v>
      </c>
      <c r="F772" s="55" t="s">
        <v>1740</v>
      </c>
      <c r="G772" s="55"/>
      <c r="H772" s="58"/>
      <c r="I772" s="55"/>
      <c r="J772" s="57"/>
      <c r="K772" s="58">
        <v>2018</v>
      </c>
    </row>
    <row r="773" spans="1:11" x14ac:dyDescent="0.2">
      <c r="A773" s="52">
        <v>766</v>
      </c>
      <c r="B773" s="61" t="s">
        <v>1741</v>
      </c>
      <c r="C773" s="53" t="s">
        <v>55</v>
      </c>
      <c r="D773" s="53" t="s">
        <v>55</v>
      </c>
      <c r="E773" s="81" t="s">
        <v>1742</v>
      </c>
      <c r="F773" s="53" t="s">
        <v>1743</v>
      </c>
      <c r="G773" s="61"/>
      <c r="H773" s="56" t="s">
        <v>1741</v>
      </c>
      <c r="I773" s="61"/>
      <c r="J773" s="57"/>
      <c r="K773" s="58">
        <v>2026</v>
      </c>
    </row>
    <row r="774" spans="1:11" x14ac:dyDescent="0.2">
      <c r="A774" s="52">
        <v>767</v>
      </c>
      <c r="B774" s="52">
        <v>113</v>
      </c>
      <c r="C774" s="53" t="s">
        <v>55</v>
      </c>
      <c r="D774" s="53" t="s">
        <v>55</v>
      </c>
      <c r="E774" s="81" t="s">
        <v>1744</v>
      </c>
      <c r="F774" s="55" t="s">
        <v>1745</v>
      </c>
      <c r="G774" s="55"/>
      <c r="H774" s="56">
        <v>113</v>
      </c>
      <c r="I774" s="55"/>
      <c r="J774" s="57"/>
      <c r="K774" s="58">
        <v>2018</v>
      </c>
    </row>
    <row r="775" spans="1:11" x14ac:dyDescent="0.2">
      <c r="A775" s="52">
        <v>768</v>
      </c>
      <c r="B775" s="52">
        <v>326</v>
      </c>
      <c r="C775" s="53" t="s">
        <v>55</v>
      </c>
      <c r="D775" s="53" t="s">
        <v>55</v>
      </c>
      <c r="E775" s="81" t="s">
        <v>1746</v>
      </c>
      <c r="F775" s="53" t="s">
        <v>1747</v>
      </c>
      <c r="G775" s="55"/>
      <c r="H775" s="56">
        <v>326</v>
      </c>
      <c r="I775" s="55"/>
      <c r="J775" s="57"/>
      <c r="K775" s="58">
        <v>2018</v>
      </c>
    </row>
    <row r="776" spans="1:11" x14ac:dyDescent="0.2">
      <c r="A776" s="52">
        <v>769</v>
      </c>
      <c r="B776" s="52">
        <v>607</v>
      </c>
      <c r="C776" s="53" t="s">
        <v>55</v>
      </c>
      <c r="D776" s="53" t="s">
        <v>55</v>
      </c>
      <c r="E776" s="81" t="s">
        <v>1748</v>
      </c>
      <c r="F776" s="53" t="s">
        <v>1749</v>
      </c>
      <c r="G776" s="55"/>
      <c r="H776" s="56">
        <v>607</v>
      </c>
      <c r="I776" s="55"/>
      <c r="J776" s="57"/>
      <c r="K776" s="58">
        <v>2018</v>
      </c>
    </row>
    <row r="777" spans="1:11" x14ac:dyDescent="0.2">
      <c r="A777" s="52">
        <v>770</v>
      </c>
      <c r="B777" s="52">
        <v>608</v>
      </c>
      <c r="C777" s="53" t="s">
        <v>55</v>
      </c>
      <c r="D777" s="53" t="s">
        <v>55</v>
      </c>
      <c r="E777" s="81" t="s">
        <v>1750</v>
      </c>
      <c r="F777" s="55" t="s">
        <v>1751</v>
      </c>
      <c r="G777" s="55"/>
      <c r="H777" s="56">
        <v>608</v>
      </c>
      <c r="I777" s="55"/>
      <c r="J777" s="57"/>
      <c r="K777" s="58">
        <v>2018</v>
      </c>
    </row>
    <row r="778" spans="1:11" x14ac:dyDescent="0.2">
      <c r="A778" s="52">
        <v>771</v>
      </c>
      <c r="B778" s="52">
        <v>125</v>
      </c>
      <c r="C778" s="53" t="s">
        <v>64</v>
      </c>
      <c r="D778" s="53" t="s">
        <v>55</v>
      </c>
      <c r="E778" s="81" t="s">
        <v>1752</v>
      </c>
      <c r="F778" s="55" t="s">
        <v>1753</v>
      </c>
      <c r="G778" s="55"/>
      <c r="H778" s="58"/>
      <c r="I778" s="55"/>
      <c r="J778" s="57"/>
      <c r="K778" s="58">
        <v>2018</v>
      </c>
    </row>
    <row r="779" spans="1:11" x14ac:dyDescent="0.2">
      <c r="A779" s="52">
        <v>772</v>
      </c>
      <c r="B779" s="52">
        <v>126</v>
      </c>
      <c r="C779" s="53" t="s">
        <v>55</v>
      </c>
      <c r="D779" s="53" t="s">
        <v>55</v>
      </c>
      <c r="E779" s="81" t="s">
        <v>1754</v>
      </c>
      <c r="F779" s="55" t="s">
        <v>1755</v>
      </c>
      <c r="G779" s="55"/>
      <c r="H779" s="56">
        <v>126</v>
      </c>
      <c r="I779" s="55"/>
      <c r="J779" s="57"/>
      <c r="K779" s="58">
        <v>2018</v>
      </c>
    </row>
    <row r="780" spans="1:11" x14ac:dyDescent="0.2">
      <c r="A780" s="52">
        <v>773</v>
      </c>
      <c r="B780" s="52">
        <v>609</v>
      </c>
      <c r="C780" s="53" t="s">
        <v>55</v>
      </c>
      <c r="D780" s="53" t="s">
        <v>55</v>
      </c>
      <c r="E780" s="81" t="s">
        <v>1756</v>
      </c>
      <c r="F780" s="55" t="s">
        <v>1757</v>
      </c>
      <c r="G780" s="55"/>
      <c r="H780" s="56">
        <v>609</v>
      </c>
      <c r="I780" s="55"/>
      <c r="J780" s="57"/>
      <c r="K780" s="58">
        <v>2018</v>
      </c>
    </row>
    <row r="781" spans="1:11" x14ac:dyDescent="0.2">
      <c r="A781" s="52">
        <v>774</v>
      </c>
      <c r="B781" s="52">
        <v>610</v>
      </c>
      <c r="C781" s="53" t="s">
        <v>55</v>
      </c>
      <c r="D781" s="53" t="s">
        <v>55</v>
      </c>
      <c r="E781" s="81" t="s">
        <v>1758</v>
      </c>
      <c r="F781" s="55" t="s">
        <v>1759</v>
      </c>
      <c r="G781" s="55"/>
      <c r="H781" s="56">
        <v>610</v>
      </c>
      <c r="I781" s="55"/>
      <c r="J781" s="57"/>
      <c r="K781" s="58">
        <v>2018</v>
      </c>
    </row>
    <row r="782" spans="1:11" x14ac:dyDescent="0.2">
      <c r="A782" s="52">
        <v>775</v>
      </c>
      <c r="B782" s="52">
        <v>513</v>
      </c>
      <c r="C782" s="53" t="s">
        <v>64</v>
      </c>
      <c r="D782" s="53" t="s">
        <v>55</v>
      </c>
      <c r="E782" s="81" t="s">
        <v>1760</v>
      </c>
      <c r="F782" s="55" t="s">
        <v>1761</v>
      </c>
      <c r="G782" s="55"/>
      <c r="H782" s="58"/>
      <c r="I782" s="55"/>
      <c r="J782" s="57"/>
      <c r="K782" s="58">
        <v>2018</v>
      </c>
    </row>
    <row r="783" spans="1:11" x14ac:dyDescent="0.2">
      <c r="A783" s="52">
        <v>776</v>
      </c>
      <c r="B783" s="52">
        <v>611</v>
      </c>
      <c r="C783" s="53" t="s">
        <v>64</v>
      </c>
      <c r="D783" s="53" t="s">
        <v>55</v>
      </c>
      <c r="E783" s="81" t="s">
        <v>1762</v>
      </c>
      <c r="F783" s="55" t="s">
        <v>1763</v>
      </c>
      <c r="G783" s="55"/>
      <c r="H783" s="58"/>
      <c r="I783" s="55"/>
      <c r="J783" s="57"/>
      <c r="K783" s="58">
        <v>2018</v>
      </c>
    </row>
    <row r="784" spans="1:11" x14ac:dyDescent="0.2">
      <c r="A784" s="52">
        <v>777</v>
      </c>
      <c r="B784" s="61" t="s">
        <v>1764</v>
      </c>
      <c r="C784" s="53" t="s">
        <v>55</v>
      </c>
      <c r="D784" s="53" t="s">
        <v>55</v>
      </c>
      <c r="E784" s="112" t="s">
        <v>1765</v>
      </c>
      <c r="F784" s="53" t="s">
        <v>1766</v>
      </c>
      <c r="G784" s="61" t="s">
        <v>1767</v>
      </c>
      <c r="H784" s="56" t="s">
        <v>1764</v>
      </c>
      <c r="I784" s="61"/>
      <c r="J784" s="57"/>
      <c r="K784" s="58">
        <v>2026</v>
      </c>
    </row>
    <row r="785" spans="1:11" x14ac:dyDescent="0.2">
      <c r="A785" s="52">
        <v>778</v>
      </c>
      <c r="B785" s="52">
        <v>613</v>
      </c>
      <c r="C785" s="53" t="s">
        <v>88</v>
      </c>
      <c r="D785" s="53" t="s">
        <v>55</v>
      </c>
      <c r="E785" s="81" t="s">
        <v>1768</v>
      </c>
      <c r="F785" s="62" t="s">
        <v>1769</v>
      </c>
      <c r="G785" s="61" t="s">
        <v>1767</v>
      </c>
      <c r="H785" s="56" t="s">
        <v>1764</v>
      </c>
      <c r="I785" s="55"/>
      <c r="J785" s="57"/>
      <c r="K785" s="58">
        <v>2018</v>
      </c>
    </row>
    <row r="786" spans="1:11" x14ac:dyDescent="0.2">
      <c r="A786" s="52">
        <v>779</v>
      </c>
      <c r="B786" s="52">
        <v>614</v>
      </c>
      <c r="C786" s="53" t="s">
        <v>88</v>
      </c>
      <c r="D786" s="53" t="s">
        <v>55</v>
      </c>
      <c r="E786" s="81" t="s">
        <v>1770</v>
      </c>
      <c r="F786" s="62" t="s">
        <v>1771</v>
      </c>
      <c r="G786" s="61" t="s">
        <v>1767</v>
      </c>
      <c r="H786" s="56" t="s">
        <v>1764</v>
      </c>
      <c r="I786" s="55"/>
      <c r="J786" s="57"/>
      <c r="K786" s="58">
        <v>2018</v>
      </c>
    </row>
    <row r="787" spans="1:11" x14ac:dyDescent="0.2">
      <c r="A787" s="52">
        <v>780</v>
      </c>
      <c r="B787" s="52">
        <v>615</v>
      </c>
      <c r="C787" s="53" t="s">
        <v>88</v>
      </c>
      <c r="D787" s="53" t="s">
        <v>55</v>
      </c>
      <c r="E787" s="81" t="s">
        <v>1772</v>
      </c>
      <c r="F787" s="62" t="s">
        <v>1773</v>
      </c>
      <c r="G787" s="61" t="s">
        <v>1767</v>
      </c>
      <c r="H787" s="56" t="s">
        <v>1764</v>
      </c>
      <c r="I787" s="55"/>
      <c r="J787" s="57"/>
      <c r="K787" s="58">
        <v>2018</v>
      </c>
    </row>
    <row r="788" spans="1:11" x14ac:dyDescent="0.2">
      <c r="A788" s="52">
        <v>781</v>
      </c>
      <c r="B788" s="52">
        <v>616</v>
      </c>
      <c r="C788" s="53" t="s">
        <v>64</v>
      </c>
      <c r="D788" s="53" t="s">
        <v>55</v>
      </c>
      <c r="E788" s="81" t="s">
        <v>1774</v>
      </c>
      <c r="F788" s="55" t="s">
        <v>1775</v>
      </c>
      <c r="G788" s="55"/>
      <c r="H788" s="58"/>
      <c r="I788" s="55"/>
      <c r="J788" s="57"/>
      <c r="K788" s="58">
        <v>2018</v>
      </c>
    </row>
    <row r="789" spans="1:11" x14ac:dyDescent="0.2">
      <c r="A789" s="52">
        <v>782</v>
      </c>
      <c r="B789" s="52">
        <v>514</v>
      </c>
      <c r="C789" s="53" t="s">
        <v>64</v>
      </c>
      <c r="D789" s="53" t="s">
        <v>55</v>
      </c>
      <c r="E789" s="81" t="s">
        <v>1776</v>
      </c>
      <c r="F789" s="55" t="s">
        <v>1777</v>
      </c>
      <c r="G789" s="55"/>
      <c r="H789" s="58"/>
      <c r="I789" s="55"/>
      <c r="J789" s="57"/>
      <c r="K789" s="58">
        <v>2018</v>
      </c>
    </row>
    <row r="790" spans="1:11" x14ac:dyDescent="0.2">
      <c r="A790" s="52">
        <v>783</v>
      </c>
      <c r="B790" s="52">
        <v>515</v>
      </c>
      <c r="C790" s="53" t="s">
        <v>64</v>
      </c>
      <c r="D790" s="53" t="s">
        <v>55</v>
      </c>
      <c r="E790" s="81" t="s">
        <v>1778</v>
      </c>
      <c r="F790" s="55" t="s">
        <v>1779</v>
      </c>
      <c r="G790" s="55"/>
      <c r="H790" s="58"/>
      <c r="I790" s="55"/>
      <c r="J790" s="57"/>
      <c r="K790" s="58">
        <v>2018</v>
      </c>
    </row>
    <row r="791" spans="1:11" x14ac:dyDescent="0.2">
      <c r="A791" s="52">
        <v>784</v>
      </c>
      <c r="B791" s="52">
        <v>516</v>
      </c>
      <c r="C791" s="53" t="s">
        <v>64</v>
      </c>
      <c r="D791" s="53" t="s">
        <v>55</v>
      </c>
      <c r="E791" s="81" t="s">
        <v>1780</v>
      </c>
      <c r="F791" s="55" t="s">
        <v>1781</v>
      </c>
      <c r="G791" s="55"/>
      <c r="H791" s="58"/>
      <c r="I791" s="55"/>
      <c r="J791" s="57"/>
      <c r="K791" s="58">
        <v>2018</v>
      </c>
    </row>
    <row r="792" spans="1:11" x14ac:dyDescent="0.2">
      <c r="A792" s="52">
        <v>785</v>
      </c>
      <c r="B792" s="52">
        <v>517</v>
      </c>
      <c r="C792" s="53" t="s">
        <v>64</v>
      </c>
      <c r="D792" s="53" t="s">
        <v>55</v>
      </c>
      <c r="E792" s="81" t="s">
        <v>1782</v>
      </c>
      <c r="F792" s="55" t="s">
        <v>1783</v>
      </c>
      <c r="G792" s="55"/>
      <c r="H792" s="58"/>
      <c r="I792" s="55"/>
      <c r="J792" s="57"/>
      <c r="K792" s="58">
        <v>2018</v>
      </c>
    </row>
    <row r="793" spans="1:11" x14ac:dyDescent="0.2">
      <c r="A793" s="52">
        <v>786</v>
      </c>
      <c r="B793" s="52">
        <v>617</v>
      </c>
      <c r="C793" s="53" t="s">
        <v>64</v>
      </c>
      <c r="D793" s="53" t="s">
        <v>55</v>
      </c>
      <c r="E793" s="81" t="s">
        <v>1784</v>
      </c>
      <c r="F793" s="61" t="s">
        <v>1785</v>
      </c>
      <c r="G793" s="61"/>
      <c r="H793" s="56"/>
      <c r="I793" s="61"/>
      <c r="J793" s="57"/>
      <c r="K793" s="58">
        <v>2018</v>
      </c>
    </row>
    <row r="794" spans="1:11" x14ac:dyDescent="0.2">
      <c r="A794" s="52">
        <v>787</v>
      </c>
      <c r="B794" s="52">
        <v>618</v>
      </c>
      <c r="C794" s="53" t="s">
        <v>64</v>
      </c>
      <c r="D794" s="53" t="s">
        <v>55</v>
      </c>
      <c r="E794" s="81" t="s">
        <v>1786</v>
      </c>
      <c r="F794" s="61" t="s">
        <v>1787</v>
      </c>
      <c r="G794" s="61"/>
      <c r="H794" s="56"/>
      <c r="I794" s="61"/>
      <c r="J794" s="57"/>
      <c r="K794" s="58">
        <v>2018</v>
      </c>
    </row>
    <row r="795" spans="1:11" x14ac:dyDescent="0.2">
      <c r="A795" s="52">
        <v>788</v>
      </c>
      <c r="B795" s="61" t="s">
        <v>1788</v>
      </c>
      <c r="C795" s="53" t="s">
        <v>55</v>
      </c>
      <c r="D795" s="53" t="s">
        <v>55</v>
      </c>
      <c r="E795" s="81" t="s">
        <v>1789</v>
      </c>
      <c r="F795" s="53" t="s">
        <v>1790</v>
      </c>
      <c r="G795" s="61" t="s">
        <v>1791</v>
      </c>
      <c r="H795" s="56" t="s">
        <v>1788</v>
      </c>
      <c r="I795" s="61"/>
      <c r="J795" s="57">
        <v>4</v>
      </c>
      <c r="K795" s="58">
        <v>2026</v>
      </c>
    </row>
    <row r="796" spans="1:11" x14ac:dyDescent="0.2">
      <c r="A796" s="52">
        <v>789</v>
      </c>
      <c r="B796" s="61" t="s">
        <v>1792</v>
      </c>
      <c r="C796" s="53" t="s">
        <v>55</v>
      </c>
      <c r="D796" s="53" t="s">
        <v>55</v>
      </c>
      <c r="E796" s="81" t="s">
        <v>1792</v>
      </c>
      <c r="F796" s="53" t="s">
        <v>1793</v>
      </c>
      <c r="G796" s="61" t="s">
        <v>1791</v>
      </c>
      <c r="H796" s="56" t="s">
        <v>1792</v>
      </c>
      <c r="I796" s="61"/>
      <c r="J796" s="57">
        <v>4</v>
      </c>
      <c r="K796" s="58">
        <v>2026</v>
      </c>
    </row>
    <row r="797" spans="1:11" x14ac:dyDescent="0.2">
      <c r="A797" s="52">
        <v>790</v>
      </c>
      <c r="B797" s="61" t="s">
        <v>1794</v>
      </c>
      <c r="C797" s="53" t="s">
        <v>88</v>
      </c>
      <c r="D797" s="53" t="s">
        <v>64</v>
      </c>
      <c r="E797" s="81" t="s">
        <v>1795</v>
      </c>
      <c r="F797" s="74" t="s">
        <v>1796</v>
      </c>
      <c r="G797" s="61" t="s">
        <v>1791</v>
      </c>
      <c r="H797" s="56" t="s">
        <v>1792</v>
      </c>
      <c r="I797" s="67">
        <f>238.03/394.04</f>
        <v>0.60407572835245149</v>
      </c>
      <c r="J797" s="57">
        <v>4</v>
      </c>
      <c r="K797" s="58">
        <v>2026</v>
      </c>
    </row>
    <row r="798" spans="1:11" x14ac:dyDescent="0.2">
      <c r="A798" s="52">
        <v>791</v>
      </c>
      <c r="B798" s="61" t="s">
        <v>1797</v>
      </c>
      <c r="C798" s="53" t="s">
        <v>88</v>
      </c>
      <c r="D798" s="53" t="s">
        <v>64</v>
      </c>
      <c r="E798" s="81" t="s">
        <v>1798</v>
      </c>
      <c r="F798" s="95" t="s">
        <v>1799</v>
      </c>
      <c r="G798" s="61" t="s">
        <v>1791</v>
      </c>
      <c r="H798" s="56" t="s">
        <v>1792</v>
      </c>
      <c r="I798" s="67">
        <f>238.03/379.841</f>
        <v>0.62665694329995969</v>
      </c>
      <c r="J798" s="57">
        <v>4</v>
      </c>
      <c r="K798" s="58">
        <v>2026</v>
      </c>
    </row>
    <row r="799" spans="1:11" x14ac:dyDescent="0.2">
      <c r="A799" s="52">
        <v>792</v>
      </c>
      <c r="B799" s="52">
        <v>619</v>
      </c>
      <c r="C799" s="53" t="s">
        <v>55</v>
      </c>
      <c r="D799" s="53" t="s">
        <v>55</v>
      </c>
      <c r="E799" s="81" t="s">
        <v>1800</v>
      </c>
      <c r="F799" s="55" t="s">
        <v>1801</v>
      </c>
      <c r="G799" s="55"/>
      <c r="H799" s="56">
        <v>619</v>
      </c>
      <c r="I799" s="55"/>
      <c r="J799" s="57"/>
      <c r="K799" s="58">
        <v>2018</v>
      </c>
    </row>
    <row r="800" spans="1:11" x14ac:dyDescent="0.2">
      <c r="A800" s="52">
        <v>793</v>
      </c>
      <c r="B800" s="52">
        <v>620</v>
      </c>
      <c r="C800" s="53" t="s">
        <v>55</v>
      </c>
      <c r="D800" s="53" t="s">
        <v>55</v>
      </c>
      <c r="E800" s="81" t="s">
        <v>1802</v>
      </c>
      <c r="F800" s="55" t="s">
        <v>1803</v>
      </c>
      <c r="G800" s="61" t="s">
        <v>1804</v>
      </c>
      <c r="H800" s="56">
        <v>620</v>
      </c>
      <c r="I800" s="55"/>
      <c r="J800" s="57">
        <v>4</v>
      </c>
      <c r="K800" s="58">
        <v>2018</v>
      </c>
    </row>
    <row r="801" spans="1:11" x14ac:dyDescent="0.2">
      <c r="A801" s="52">
        <v>794</v>
      </c>
      <c r="B801" s="52">
        <v>621</v>
      </c>
      <c r="C801" s="53" t="s">
        <v>88</v>
      </c>
      <c r="D801" s="53" t="s">
        <v>64</v>
      </c>
      <c r="E801" s="81" t="s">
        <v>1805</v>
      </c>
      <c r="F801" s="62" t="s">
        <v>1806</v>
      </c>
      <c r="G801" s="61" t="s">
        <v>1804</v>
      </c>
      <c r="H801" s="58">
        <v>620</v>
      </c>
      <c r="I801" s="20">
        <f>2*50.9/181.88</f>
        <v>0.55970969870244114</v>
      </c>
      <c r="J801" s="57">
        <v>4</v>
      </c>
      <c r="K801" s="58">
        <v>2018</v>
      </c>
    </row>
    <row r="802" spans="1:11" x14ac:dyDescent="0.2">
      <c r="A802" s="52">
        <v>795</v>
      </c>
      <c r="B802" s="52">
        <v>622</v>
      </c>
      <c r="C802" s="53" t="s">
        <v>55</v>
      </c>
      <c r="D802" s="53" t="s">
        <v>55</v>
      </c>
      <c r="E802" s="81" t="s">
        <v>1807</v>
      </c>
      <c r="F802" s="55" t="s">
        <v>1808</v>
      </c>
      <c r="G802" s="55"/>
      <c r="H802" s="56">
        <v>622</v>
      </c>
      <c r="I802" s="55"/>
      <c r="J802" s="57"/>
      <c r="K802" s="58">
        <v>2018</v>
      </c>
    </row>
    <row r="803" spans="1:11" x14ac:dyDescent="0.2">
      <c r="A803" s="52">
        <v>796</v>
      </c>
      <c r="B803" s="52">
        <v>623</v>
      </c>
      <c r="C803" s="53" t="s">
        <v>55</v>
      </c>
      <c r="D803" s="53" t="s">
        <v>55</v>
      </c>
      <c r="E803" s="81" t="s">
        <v>1809</v>
      </c>
      <c r="F803" s="55" t="s">
        <v>1810</v>
      </c>
      <c r="G803" s="55"/>
      <c r="H803" s="56">
        <v>623</v>
      </c>
      <c r="I803" s="55"/>
      <c r="J803" s="57"/>
      <c r="K803" s="58">
        <v>2018</v>
      </c>
    </row>
    <row r="804" spans="1:11" x14ac:dyDescent="0.2">
      <c r="A804" s="52">
        <v>797</v>
      </c>
      <c r="B804" s="52">
        <v>624</v>
      </c>
      <c r="C804" s="53" t="s">
        <v>55</v>
      </c>
      <c r="D804" s="53" t="s">
        <v>55</v>
      </c>
      <c r="E804" s="81" t="s">
        <v>1811</v>
      </c>
      <c r="F804" s="55" t="s">
        <v>1812</v>
      </c>
      <c r="G804" s="55"/>
      <c r="H804" s="56">
        <v>624</v>
      </c>
      <c r="I804" s="55"/>
      <c r="J804" s="57"/>
      <c r="K804" s="58">
        <v>2018</v>
      </c>
    </row>
    <row r="805" spans="1:11" x14ac:dyDescent="0.2">
      <c r="A805" s="52">
        <v>798</v>
      </c>
      <c r="B805" s="52">
        <v>625</v>
      </c>
      <c r="C805" s="53" t="s">
        <v>55</v>
      </c>
      <c r="D805" s="53" t="s">
        <v>55</v>
      </c>
      <c r="E805" s="81" t="s">
        <v>1813</v>
      </c>
      <c r="F805" s="55" t="s">
        <v>1814</v>
      </c>
      <c r="G805" s="55"/>
      <c r="H805" s="56">
        <v>625</v>
      </c>
      <c r="I805" s="55"/>
      <c r="J805" s="57"/>
      <c r="K805" s="58">
        <v>2018</v>
      </c>
    </row>
    <row r="806" spans="1:11" x14ac:dyDescent="0.2">
      <c r="A806" s="52">
        <v>799</v>
      </c>
      <c r="B806" s="52">
        <v>626</v>
      </c>
      <c r="C806" s="53" t="s">
        <v>64</v>
      </c>
      <c r="D806" s="53" t="s">
        <v>55</v>
      </c>
      <c r="E806" s="81" t="s">
        <v>1815</v>
      </c>
      <c r="F806" s="55" t="s">
        <v>1816</v>
      </c>
      <c r="G806" s="55"/>
      <c r="H806" s="58"/>
      <c r="I806" s="55"/>
      <c r="J806" s="57"/>
      <c r="K806" s="58">
        <v>2018</v>
      </c>
    </row>
    <row r="807" spans="1:11" x14ac:dyDescent="0.2">
      <c r="A807" s="52">
        <v>800</v>
      </c>
      <c r="B807" s="52">
        <v>627</v>
      </c>
      <c r="C807" s="53" t="s">
        <v>55</v>
      </c>
      <c r="D807" s="53" t="s">
        <v>55</v>
      </c>
      <c r="E807" s="81" t="s">
        <v>1817</v>
      </c>
      <c r="F807" s="55" t="s">
        <v>1818</v>
      </c>
      <c r="G807" s="55"/>
      <c r="H807" s="56">
        <v>627</v>
      </c>
      <c r="I807" s="55"/>
      <c r="J807" s="57"/>
      <c r="K807" s="58">
        <v>2018</v>
      </c>
    </row>
    <row r="808" spans="1:11" x14ac:dyDescent="0.2">
      <c r="A808" s="52">
        <v>801</v>
      </c>
      <c r="B808" s="52">
        <v>628</v>
      </c>
      <c r="C808" s="53" t="s">
        <v>55</v>
      </c>
      <c r="D808" s="53" t="s">
        <v>55</v>
      </c>
      <c r="E808" s="81" t="s">
        <v>1819</v>
      </c>
      <c r="F808" s="55" t="s">
        <v>1906</v>
      </c>
      <c r="G808" s="55" t="s">
        <v>1820</v>
      </c>
      <c r="H808" s="56">
        <v>628</v>
      </c>
      <c r="I808" s="55"/>
      <c r="J808" s="57"/>
      <c r="K808" s="58">
        <v>2018</v>
      </c>
    </row>
    <row r="809" spans="1:11" x14ac:dyDescent="0.2">
      <c r="A809" s="52">
        <v>802</v>
      </c>
      <c r="B809" s="52">
        <v>629</v>
      </c>
      <c r="C809" s="53" t="s">
        <v>88</v>
      </c>
      <c r="D809" s="53" t="s">
        <v>55</v>
      </c>
      <c r="E809" s="81" t="s">
        <v>1821</v>
      </c>
      <c r="F809" s="62" t="s">
        <v>1907</v>
      </c>
      <c r="G809" s="55" t="s">
        <v>1820</v>
      </c>
      <c r="H809" s="58">
        <v>628</v>
      </c>
      <c r="I809" s="55">
        <v>1</v>
      </c>
      <c r="J809" s="57"/>
      <c r="K809" s="58">
        <v>2018</v>
      </c>
    </row>
    <row r="810" spans="1:11" x14ac:dyDescent="0.2">
      <c r="A810" s="52">
        <v>803</v>
      </c>
      <c r="B810" s="52">
        <v>630</v>
      </c>
      <c r="C810" s="53" t="s">
        <v>88</v>
      </c>
      <c r="D810" s="53" t="s">
        <v>55</v>
      </c>
      <c r="E810" s="81" t="s">
        <v>1822</v>
      </c>
      <c r="F810" s="62" t="s">
        <v>1908</v>
      </c>
      <c r="G810" s="55" t="s">
        <v>1820</v>
      </c>
      <c r="H810" s="58">
        <v>628</v>
      </c>
      <c r="I810" s="55">
        <v>1</v>
      </c>
      <c r="J810" s="57"/>
      <c r="K810" s="58">
        <v>2018</v>
      </c>
    </row>
    <row r="811" spans="1:11" x14ac:dyDescent="0.2">
      <c r="A811" s="52">
        <v>804</v>
      </c>
      <c r="B811" s="52">
        <v>631</v>
      </c>
      <c r="C811" s="53" t="s">
        <v>88</v>
      </c>
      <c r="D811" s="53" t="s">
        <v>55</v>
      </c>
      <c r="E811" s="81" t="s">
        <v>1823</v>
      </c>
      <c r="F811" s="62" t="s">
        <v>1909</v>
      </c>
      <c r="G811" s="55" t="s">
        <v>1820</v>
      </c>
      <c r="H811" s="58">
        <v>628</v>
      </c>
      <c r="I811" s="55">
        <v>1</v>
      </c>
      <c r="J811" s="57"/>
      <c r="K811" s="58">
        <v>2018</v>
      </c>
    </row>
    <row r="812" spans="1:11" x14ac:dyDescent="0.2">
      <c r="A812" s="52">
        <v>805</v>
      </c>
      <c r="B812" s="52">
        <v>632</v>
      </c>
      <c r="C812" s="53" t="s">
        <v>64</v>
      </c>
      <c r="D812" s="53" t="s">
        <v>55</v>
      </c>
      <c r="E812" s="81" t="s">
        <v>1824</v>
      </c>
      <c r="F812" s="55" t="s">
        <v>1825</v>
      </c>
      <c r="G812" s="55" t="s">
        <v>1826</v>
      </c>
      <c r="H812" s="58"/>
      <c r="I812" s="55"/>
      <c r="J812" s="57">
        <v>4</v>
      </c>
      <c r="K812" s="58">
        <v>2018</v>
      </c>
    </row>
    <row r="813" spans="1:11" x14ac:dyDescent="0.2">
      <c r="A813" s="52">
        <v>806</v>
      </c>
      <c r="B813" s="52">
        <v>633</v>
      </c>
      <c r="C813" s="53" t="s">
        <v>64</v>
      </c>
      <c r="D813" s="53" t="s">
        <v>55</v>
      </c>
      <c r="E813" s="81" t="s">
        <v>1827</v>
      </c>
      <c r="F813" s="55" t="s">
        <v>1828</v>
      </c>
      <c r="G813" s="55" t="s">
        <v>1826</v>
      </c>
      <c r="H813" s="58"/>
      <c r="I813" s="20"/>
      <c r="J813" s="57"/>
      <c r="K813" s="58">
        <v>2018</v>
      </c>
    </row>
  </sheetData>
  <autoFilter ref="A7:K813" xr:uid="{F007AB7C-84FE-43D9-8D4F-E900FCB6604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a9aaf108d18de5e9ab979c32fd3cff8b">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6e0e4de3d33432ae72a3141b23a7d9d3"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AOProjectManager xmlns="6076d197-b432-4a89-8b9d-b97676e775aa">
      <UserInfo>
        <DisplayName/>
        <AccountId xsi:nil="true"/>
        <AccountType/>
      </UserInfo>
    </CAOProjectManager>
    <TaxCatchAll xmlns="3f71e46e-dbdb-4936-a808-49fb891fc3e2" xsi:nil="true"/>
    <lcf76f155ced4ddcb4097134ff3c332f xmlns="6076d197-b432-4a89-8b9d-b97676e775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E5CB0B-8807-48C4-8446-5A1088B37E01}">
  <ds:schemaRefs>
    <ds:schemaRef ds:uri="http://schemas.microsoft.com/sharepoint/v3/contenttype/forms"/>
  </ds:schemaRefs>
</ds:datastoreItem>
</file>

<file path=customXml/itemProps2.xml><?xml version="1.0" encoding="utf-8"?>
<ds:datastoreItem xmlns:ds="http://schemas.openxmlformats.org/officeDocument/2006/customXml" ds:itemID="{80BB9B74-E6FF-4086-BA3A-9E24FABBC2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76d197-b432-4a89-8b9d-b97676e775aa"/>
    <ds:schemaRef ds:uri="3f71e46e-dbdb-4936-a808-49fb891fc3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86B90F-7692-4CF8-86EC-B86500979F53}">
  <ds:schemaRefs>
    <ds:schemaRef ds:uri="http://purl.org/dc/dcmitype/"/>
    <ds:schemaRef ds:uri="http://schemas.microsoft.com/office/infopath/2007/PartnerControls"/>
    <ds:schemaRef ds:uri="3f71e46e-dbdb-4936-a808-49fb891fc3e2"/>
    <ds:schemaRef ds:uri="http://schemas.microsoft.com/office/2006/documentManagement/types"/>
    <ds:schemaRef ds:uri="http://purl.org/dc/elements/1.1/"/>
    <ds:schemaRef ds:uri="http://purl.org/dc/terms/"/>
    <ds:schemaRef ds:uri="http://schemas.microsoft.com/office/2006/metadata/properties"/>
    <ds:schemaRef ds:uri="http://schemas.openxmlformats.org/package/2006/metadata/core-properties"/>
    <ds:schemaRef ds:uri="6076d197-b432-4a89-8b9d-b97676e775aa"/>
    <ds:schemaRef ds:uri="http://www.w3.org/XML/1998/namespace"/>
  </ds:schemaRefs>
</ds:datastoreItem>
</file>

<file path=docMetadata/LabelInfo.xml><?xml version="1.0" encoding="utf-8"?>
<clbl:labelList xmlns:clbl="http://schemas.microsoft.com/office/2020/mipLabelMetadata">
  <clbl:label id="{11a67c04-f371-4d71-a575-202b566caae1}" enabled="1" method="Privileged" siteId="{658e63e8-8d39-499c-8f48-13adc9452f4c}" removed="0"/>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Information</vt:lpstr>
      <vt:lpstr>2. Appendix to PL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FUNK Clara * DEQ</dc:creator>
  <cp:keywords/>
  <dc:description/>
  <cp:lastModifiedBy>HNIDEY Emil * DEQ</cp:lastModifiedBy>
  <cp:revision/>
  <dcterms:created xsi:type="dcterms:W3CDTF">2025-11-06T21:30:52Z</dcterms:created>
  <dcterms:modified xsi:type="dcterms:W3CDTF">2026-01-05T17:18:57Z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ediaServiceImageTags">
    <vt:lpwstr/>
  </property>
</Properties>
</file>