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aulfosteralongi.sharepoint.com/sites/TheSource/Project Folders/M0472.02 Swanson Group Mfg LLC - Roseburg/08_CAO Support/Documents/2025.08.28 - CAO EI/"/>
    </mc:Choice>
  </mc:AlternateContent>
  <xr:revisionPtr revIDLastSave="90" documentId="8_{2707F259-6816-4583-8F50-2EA16F83EFB7}" xr6:coauthVersionLast="47" xr6:coauthVersionMax="47" xr10:uidLastSave="{FCA5325C-A9D3-4C6B-9D85-A0CAA02BF37E}"/>
  <bookViews>
    <workbookView xWindow="-57720" yWindow="-120" windowWidth="29040" windowHeight="15840" tabRatio="925" xr2:uid="{00000000-000D-0000-FFFF-FFFF00000000}"/>
  </bookViews>
  <sheets>
    <sheet name="1. Facility Information" sheetId="1" r:id="rId1"/>
    <sheet name="2. TEUs &amp; Activities - EF" sheetId="18" r:id="rId2"/>
    <sheet name="3. Pollutant Emissions - EF" sheetId="19" r:id="rId3"/>
    <sheet name="4. TEUs &amp; Activities- MB" sheetId="20" r:id="rId4"/>
    <sheet name="5. Pollutant Emissions - MB" sheetId="21" r:id="rId5"/>
    <sheet name="DEQ Pollutant List" sheetId="17" r:id="rId6"/>
    <sheet name="RevHistory" sheetId="13" state="hidden" r:id="rId7"/>
  </sheets>
  <definedNames>
    <definedName name="_xlnm._FilterDatabase" localSheetId="1" hidden="1">'2. TEUs &amp; Activities - EF'!$A$8:$N$8</definedName>
    <definedName name="_xlnm._FilterDatabase" localSheetId="2" hidden="1">'3. Pollutant Emissions - EF'!$A$8:$T$8</definedName>
    <definedName name="_xlnm._FilterDatabase" localSheetId="3" hidden="1">'4. TEUs &amp; Activities- MB'!$A$8:$W$8</definedName>
    <definedName name="_xlnm._FilterDatabase" localSheetId="4" hidden="1">'5. Pollutant Emissions - MB'!$A$7:$N$7</definedName>
    <definedName name="_xlnm._FilterDatabase" localSheetId="5" hidden="1">'DEQ Pollutant List'!$A$6:$C$611</definedName>
    <definedName name="_Order1" hidden="1">255</definedName>
    <definedName name="_Order2" hidden="1">255</definedName>
    <definedName name="HAPs">#REF!</definedName>
    <definedName name="wrn.Confidential." localSheetId="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19" l="1"/>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2" i="19"/>
  <c r="D113" i="19"/>
  <c r="D114" i="19"/>
  <c r="D115" i="19"/>
  <c r="D116" i="19"/>
  <c r="D117" i="19"/>
  <c r="D118" i="19"/>
  <c r="D119" i="19"/>
  <c r="D120" i="19"/>
  <c r="D121" i="19"/>
  <c r="D122" i="19"/>
  <c r="D123" i="19"/>
  <c r="D124" i="19"/>
  <c r="D125" i="19"/>
  <c r="D126" i="19"/>
  <c r="D127" i="19"/>
  <c r="D128" i="19"/>
  <c r="D129" i="19"/>
  <c r="D130" i="19"/>
  <c r="D131" i="19"/>
  <c r="D132" i="19"/>
  <c r="D133" i="19"/>
  <c r="D134" i="19"/>
  <c r="D135" i="19"/>
  <c r="D136" i="19"/>
  <c r="D137" i="19"/>
  <c r="D138" i="19"/>
  <c r="D139" i="19"/>
  <c r="D140" i="19"/>
  <c r="D141" i="19"/>
  <c r="D142" i="19"/>
  <c r="D143" i="19"/>
  <c r="D144" i="19"/>
  <c r="D145" i="19"/>
  <c r="D146" i="19"/>
  <c r="D147" i="19"/>
  <c r="D148" i="19"/>
  <c r="D149" i="19"/>
  <c r="D150" i="19"/>
  <c r="D151" i="19"/>
  <c r="D152" i="19"/>
  <c r="D153" i="19"/>
  <c r="D154" i="19"/>
  <c r="D155" i="19"/>
  <c r="D156" i="19"/>
  <c r="D157" i="19"/>
  <c r="D158" i="19"/>
  <c r="D159" i="19"/>
  <c r="D160" i="19"/>
  <c r="D161" i="19"/>
  <c r="D162" i="19"/>
  <c r="D163" i="19"/>
  <c r="D164" i="19"/>
  <c r="D165" i="19"/>
  <c r="D166" i="19"/>
  <c r="D167" i="19"/>
  <c r="D168" i="19"/>
  <c r="D169" i="19"/>
  <c r="D170" i="19"/>
  <c r="D171" i="19"/>
  <c r="D172" i="19"/>
  <c r="D173" i="19"/>
  <c r="D174" i="19"/>
  <c r="D175" i="19"/>
  <c r="D176" i="19"/>
  <c r="D177" i="19"/>
  <c r="D178" i="19"/>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6" i="21"/>
  <c r="E57" i="21"/>
  <c r="E58" i="21"/>
  <c r="E59" i="21"/>
  <c r="E60" i="21"/>
  <c r="E61" i="21"/>
  <c r="E62" i="21"/>
  <c r="E63" i="21"/>
  <c r="E64" i="21"/>
  <c r="E65" i="21"/>
  <c r="E66" i="21"/>
  <c r="E67" i="21"/>
  <c r="E68" i="21"/>
  <c r="E69" i="21"/>
  <c r="E70" i="21"/>
  <c r="E71" i="21"/>
  <c r="E72" i="21"/>
  <c r="E73" i="21"/>
  <c r="E74" i="21"/>
  <c r="E75" i="21"/>
  <c r="E76" i="21"/>
  <c r="E77" i="21"/>
  <c r="E78" i="21"/>
  <c r="E79" i="21"/>
  <c r="E80" i="21"/>
  <c r="E81" i="21"/>
  <c r="E82" i="21"/>
  <c r="E83" i="21"/>
  <c r="E84" i="21"/>
  <c r="E85" i="21"/>
  <c r="E86" i="21"/>
  <c r="E87" i="21"/>
  <c r="E88" i="21"/>
  <c r="E89" i="21"/>
  <c r="E90" i="21"/>
  <c r="E91" i="21"/>
  <c r="E92" i="21"/>
  <c r="E93" i="21"/>
  <c r="E94" i="21"/>
  <c r="E95" i="21"/>
  <c r="E96" i="21"/>
  <c r="A4" i="21"/>
  <c r="A3" i="21"/>
  <c r="A2" i="21"/>
  <c r="A4" i="20"/>
  <c r="A3" i="20"/>
  <c r="A2" i="20"/>
  <c r="A4" i="19"/>
  <c r="A3" i="19"/>
  <c r="A2" i="19"/>
  <c r="A3" i="18"/>
  <c r="A2" i="18"/>
  <c r="A4" i="18"/>
  <c r="A1" i="17"/>
  <c r="A1" i="21" l="1"/>
  <c r="A1" i="20"/>
  <c r="A1" i="19"/>
  <c r="A1" i="18"/>
  <c r="E97" i="21" l="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E130" i="21"/>
  <c r="E131" i="21"/>
  <c r="E132" i="21"/>
  <c r="E133" i="21"/>
  <c r="E134" i="21"/>
  <c r="E135" i="21"/>
  <c r="E136" i="21"/>
  <c r="E137" i="21"/>
  <c r="E138" i="21"/>
  <c r="E139" i="21"/>
  <c r="E140" i="21"/>
  <c r="E141" i="21"/>
  <c r="E142" i="21"/>
  <c r="E143" i="21"/>
  <c r="E144" i="21"/>
  <c r="E145" i="21"/>
  <c r="E146" i="21"/>
  <c r="E147" i="21"/>
  <c r="E148" i="21"/>
  <c r="E149" i="21"/>
  <c r="E150" i="21"/>
  <c r="E151" i="21"/>
  <c r="E152" i="21"/>
  <c r="E153" i="21"/>
  <c r="E154" i="21"/>
  <c r="E155" i="21"/>
  <c r="E156" i="21"/>
  <c r="E157" i="21"/>
  <c r="E158" i="21"/>
  <c r="E159" i="21"/>
  <c r="E160" i="21"/>
  <c r="E161" i="21"/>
  <c r="E162" i="21"/>
  <c r="E163" i="21"/>
  <c r="E164" i="21"/>
  <c r="E165" i="21"/>
  <c r="E166" i="21"/>
  <c r="E167" i="21"/>
  <c r="E168" i="21"/>
  <c r="E169" i="21"/>
  <c r="E170" i="21"/>
  <c r="E171" i="21"/>
  <c r="E172" i="21"/>
  <c r="E173" i="21"/>
  <c r="E174" i="21"/>
  <c r="E175" i="21"/>
  <c r="E176" i="21"/>
  <c r="E177" i="21"/>
  <c r="E178" i="21"/>
  <c r="E179" i="21"/>
  <c r="E180" i="21"/>
  <c r="E181" i="21"/>
  <c r="E182" i="21"/>
  <c r="E183" i="21"/>
  <c r="E184" i="21"/>
  <c r="E185" i="21"/>
  <c r="E186" i="21"/>
  <c r="E187" i="21"/>
  <c r="E188" i="21"/>
  <c r="E189" i="21"/>
  <c r="E190" i="21"/>
  <c r="E191" i="21"/>
  <c r="E192" i="21"/>
  <c r="E193" i="21"/>
  <c r="E194" i="21"/>
  <c r="E195" i="21"/>
  <c r="E196" i="21"/>
  <c r="E197" i="21"/>
  <c r="E198" i="21"/>
  <c r="E199" i="21"/>
  <c r="E200" i="21"/>
  <c r="E201" i="21"/>
  <c r="E202" i="21"/>
  <c r="E203" i="21"/>
  <c r="E204" i="21"/>
  <c r="E205" i="21"/>
  <c r="E206" i="21"/>
  <c r="E207" i="21"/>
  <c r="E208" i="21"/>
  <c r="E209" i="21"/>
  <c r="E210" i="21"/>
  <c r="E211" i="21"/>
  <c r="E212" i="21"/>
  <c r="E213" i="21"/>
  <c r="E214" i="21"/>
  <c r="E215" i="21"/>
  <c r="E216" i="21"/>
  <c r="E217" i="21"/>
  <c r="E218" i="21"/>
  <c r="E219" i="21"/>
  <c r="E220" i="21"/>
  <c r="E221" i="21"/>
  <c r="E222" i="21"/>
  <c r="E223" i="21"/>
  <c r="E224" i="21"/>
  <c r="E225" i="21"/>
  <c r="E226" i="21"/>
  <c r="E227" i="21"/>
  <c r="E228" i="21"/>
  <c r="E229" i="21"/>
  <c r="E230" i="21"/>
  <c r="E231" i="21"/>
  <c r="E232" i="21"/>
  <c r="E233" i="21"/>
  <c r="E234" i="21"/>
  <c r="E235" i="21"/>
  <c r="E236" i="21"/>
  <c r="E237" i="21"/>
  <c r="E238" i="21"/>
  <c r="E239" i="21"/>
  <c r="E240" i="21"/>
  <c r="E241" i="21"/>
  <c r="E242" i="21"/>
  <c r="E243" i="21"/>
  <c r="E244" i="21"/>
  <c r="E245" i="21"/>
  <c r="E246" i="21"/>
  <c r="E247" i="21"/>
  <c r="E248" i="21"/>
  <c r="E249" i="21"/>
  <c r="E250" i="21"/>
  <c r="E251" i="21"/>
  <c r="E252" i="21"/>
  <c r="E253" i="21"/>
  <c r="E254" i="21"/>
  <c r="E255" i="21"/>
  <c r="E256" i="21"/>
  <c r="E257" i="21"/>
  <c r="E258" i="21"/>
  <c r="E259" i="21"/>
  <c r="E260" i="21"/>
  <c r="E261" i="21"/>
  <c r="E262" i="21"/>
  <c r="E263" i="21"/>
  <c r="E264" i="21"/>
  <c r="E265" i="21"/>
  <c r="E266" i="21"/>
  <c r="E267" i="21"/>
  <c r="E268" i="21"/>
  <c r="E269" i="21"/>
  <c r="E270" i="21"/>
  <c r="E271" i="21"/>
  <c r="E272" i="21"/>
  <c r="E273" i="21"/>
  <c r="E274" i="21"/>
  <c r="E275" i="21"/>
  <c r="E276" i="21"/>
  <c r="E277" i="21"/>
  <c r="E278" i="21"/>
  <c r="E279" i="21"/>
  <c r="E280" i="21"/>
  <c r="E281" i="21"/>
  <c r="E282" i="21"/>
  <c r="E283" i="21"/>
  <c r="E284" i="21"/>
  <c r="E285" i="21"/>
  <c r="E286" i="21"/>
  <c r="E287" i="21"/>
  <c r="E288" i="21"/>
  <c r="E289" i="21"/>
  <c r="E290" i="21"/>
  <c r="E291" i="21"/>
  <c r="E292" i="21"/>
  <c r="E293" i="21"/>
  <c r="E294" i="21"/>
  <c r="E295" i="21"/>
  <c r="E296" i="21"/>
  <c r="E297" i="21"/>
  <c r="E298" i="21"/>
  <c r="E299" i="21"/>
  <c r="E300" i="21"/>
  <c r="E301" i="21"/>
  <c r="E302" i="21"/>
  <c r="E303" i="21"/>
  <c r="E304" i="21"/>
  <c r="E305" i="21"/>
  <c r="E306" i="21"/>
  <c r="E307" i="21"/>
  <c r="E308" i="21"/>
  <c r="E309" i="21"/>
  <c r="E310" i="21"/>
  <c r="E311" i="21"/>
  <c r="E312" i="21"/>
  <c r="E313" i="21"/>
  <c r="E314" i="21"/>
  <c r="E315" i="21"/>
  <c r="E316" i="21"/>
  <c r="E317" i="21"/>
  <c r="E318" i="21"/>
  <c r="E319" i="21"/>
  <c r="E320" i="21"/>
  <c r="E321" i="21"/>
  <c r="E322" i="21"/>
  <c r="E323" i="21"/>
  <c r="E324" i="21"/>
  <c r="E325" i="21"/>
  <c r="E326" i="21"/>
  <c r="E327" i="21"/>
  <c r="E328" i="21"/>
  <c r="E329" i="21"/>
  <c r="E330" i="21"/>
  <c r="E331" i="21"/>
  <c r="E332" i="21"/>
  <c r="E333" i="21"/>
  <c r="E334" i="21"/>
  <c r="E335" i="21"/>
  <c r="E336" i="21"/>
  <c r="E337" i="21"/>
  <c r="E338" i="21"/>
  <c r="E339" i="21"/>
  <c r="E340" i="21"/>
  <c r="E341" i="21"/>
  <c r="E342" i="21"/>
  <c r="E343" i="21"/>
  <c r="E344" i="21"/>
  <c r="E345" i="21"/>
  <c r="E346" i="21"/>
  <c r="E347" i="21"/>
  <c r="E348" i="21"/>
  <c r="E349" i="21"/>
  <c r="E350" i="21"/>
  <c r="E351" i="21"/>
  <c r="E352" i="21"/>
  <c r="E353" i="21"/>
  <c r="E354" i="21"/>
  <c r="E355" i="21"/>
  <c r="E356" i="21"/>
  <c r="E357" i="21"/>
  <c r="E358" i="21"/>
  <c r="E359" i="21"/>
  <c r="E360" i="21"/>
  <c r="E361" i="21"/>
  <c r="E362" i="21"/>
  <c r="E363" i="21"/>
  <c r="E364" i="21"/>
  <c r="E365" i="21"/>
  <c r="E366" i="21"/>
  <c r="E367" i="21"/>
  <c r="E368" i="21"/>
  <c r="E369" i="21"/>
  <c r="E370" i="21"/>
  <c r="E371" i="21"/>
  <c r="E372" i="21"/>
  <c r="E373" i="21"/>
  <c r="E374" i="21"/>
  <c r="E375" i="21"/>
  <c r="E376" i="21"/>
  <c r="E377" i="21"/>
  <c r="E378" i="21"/>
  <c r="E379" i="21"/>
  <c r="E380" i="21"/>
  <c r="E381" i="21"/>
  <c r="E382" i="21"/>
  <c r="E383" i="21"/>
  <c r="E384" i="21"/>
  <c r="E385" i="21"/>
  <c r="E386" i="21"/>
  <c r="E387" i="21"/>
  <c r="E388" i="21"/>
  <c r="E389" i="21"/>
  <c r="E390" i="21"/>
  <c r="E391" i="21"/>
  <c r="E392" i="21"/>
  <c r="E393" i="21"/>
  <c r="E394" i="21"/>
  <c r="E395" i="21"/>
  <c r="E396" i="21"/>
  <c r="E397" i="21"/>
  <c r="E398" i="21"/>
  <c r="E399" i="21"/>
  <c r="E400" i="21"/>
  <c r="E401" i="21"/>
  <c r="E402" i="21"/>
  <c r="E403" i="21"/>
  <c r="E404" i="21"/>
  <c r="E405" i="21"/>
  <c r="E406" i="21"/>
  <c r="E407" i="21"/>
  <c r="E408" i="21"/>
  <c r="E409" i="21"/>
  <c r="E410" i="21"/>
  <c r="E411" i="21"/>
  <c r="E412" i="21"/>
  <c r="E413" i="21"/>
  <c r="E414" i="21"/>
  <c r="E415" i="21"/>
  <c r="E416" i="21"/>
  <c r="E417" i="21"/>
  <c r="E418" i="21"/>
  <c r="E419" i="21"/>
  <c r="E420" i="21"/>
  <c r="E421" i="21"/>
  <c r="E422" i="21"/>
  <c r="E423" i="21"/>
  <c r="E424" i="21"/>
  <c r="E425" i="21"/>
  <c r="E426" i="21"/>
  <c r="E427" i="21"/>
  <c r="E428" i="21"/>
  <c r="E429" i="21"/>
  <c r="E430" i="21"/>
  <c r="E431" i="21"/>
  <c r="E432" i="21"/>
  <c r="E433" i="21"/>
  <c r="E434" i="21"/>
  <c r="E435" i="21"/>
  <c r="E436" i="21"/>
  <c r="E437" i="21"/>
  <c r="E438" i="21"/>
  <c r="E439" i="21"/>
  <c r="E440" i="21"/>
  <c r="E441" i="21"/>
  <c r="E442" i="21"/>
  <c r="E443" i="21"/>
  <c r="E444" i="21"/>
  <c r="E445" i="21"/>
  <c r="E446" i="21"/>
  <c r="E447" i="21"/>
  <c r="E448" i="21"/>
  <c r="E449" i="21"/>
  <c r="E450" i="21"/>
  <c r="E451" i="21"/>
  <c r="E452" i="21"/>
  <c r="E453" i="21"/>
  <c r="E454" i="21"/>
  <c r="E455" i="21"/>
  <c r="E456" i="21"/>
  <c r="E457" i="21"/>
  <c r="E458" i="21"/>
  <c r="E459" i="21"/>
  <c r="E460" i="21"/>
  <c r="E461" i="21"/>
  <c r="E462" i="21"/>
  <c r="E463" i="21"/>
  <c r="E464" i="21"/>
  <c r="E465" i="21"/>
  <c r="E466" i="21"/>
  <c r="E467" i="21"/>
  <c r="E468" i="21"/>
  <c r="E469" i="21"/>
  <c r="E470" i="21"/>
  <c r="E471" i="21"/>
  <c r="E472" i="21"/>
  <c r="E473" i="21"/>
  <c r="E474" i="21"/>
  <c r="E475" i="21"/>
  <c r="E476" i="21"/>
  <c r="E477" i="21"/>
  <c r="E478" i="21"/>
  <c r="E479" i="21"/>
  <c r="E480" i="21"/>
  <c r="E481" i="21"/>
  <c r="E482" i="21"/>
  <c r="E483" i="21"/>
  <c r="E484" i="21"/>
  <c r="E485" i="21"/>
  <c r="E486" i="21"/>
  <c r="D505" i="19"/>
  <c r="D506" i="19"/>
  <c r="D507" i="19"/>
  <c r="D508" i="19"/>
  <c r="W17" i="20" l="1"/>
  <c r="V15" i="20"/>
  <c r="W9" i="20"/>
  <c r="V10" i="20"/>
  <c r="V9" i="20"/>
  <c r="W14" i="20" l="1"/>
  <c r="V14" i="20"/>
  <c r="O161" i="19" l="1"/>
  <c r="O160" i="19"/>
  <c r="O159" i="19"/>
  <c r="O158" i="19"/>
  <c r="O157" i="19"/>
  <c r="O156" i="19"/>
  <c r="O155" i="19"/>
  <c r="O154" i="19"/>
  <c r="O150" i="19"/>
  <c r="O149" i="19"/>
  <c r="O148" i="19"/>
  <c r="O147" i="19"/>
  <c r="O146" i="19"/>
  <c r="W16" i="20" l="1"/>
  <c r="V16" i="20"/>
  <c r="W12" i="20"/>
  <c r="V12" i="20"/>
  <c r="W13" i="20"/>
  <c r="V13" i="20"/>
  <c r="W15" i="20"/>
  <c r="W194" i="20" l="1"/>
  <c r="V194" i="20"/>
  <c r="W193" i="20"/>
  <c r="V193" i="20"/>
  <c r="W192" i="20"/>
  <c r="V192" i="20"/>
  <c r="W191" i="20"/>
  <c r="V191" i="20"/>
  <c r="W190" i="20"/>
  <c r="V190" i="20"/>
  <c r="W189" i="20"/>
  <c r="V189" i="20"/>
  <c r="W188" i="20"/>
  <c r="V188" i="20"/>
  <c r="W187" i="20"/>
  <c r="V187" i="20"/>
  <c r="W186" i="20"/>
  <c r="V186" i="20"/>
  <c r="W185" i="20"/>
  <c r="V185" i="20"/>
  <c r="W184" i="20"/>
  <c r="V184" i="20"/>
  <c r="W183" i="20"/>
  <c r="V183" i="20"/>
  <c r="W182" i="20"/>
  <c r="V182" i="20"/>
  <c r="W181" i="20"/>
  <c r="V181" i="20"/>
  <c r="W180" i="20"/>
  <c r="V180" i="20"/>
  <c r="W179" i="20"/>
  <c r="V179" i="20"/>
  <c r="W178" i="20"/>
  <c r="V178" i="20"/>
  <c r="W177" i="20"/>
  <c r="V177" i="20"/>
  <c r="W176" i="20"/>
  <c r="V176" i="20"/>
  <c r="W175" i="20"/>
  <c r="V175" i="20"/>
  <c r="W174" i="20"/>
  <c r="V174" i="20"/>
  <c r="W173" i="20"/>
  <c r="V173" i="20"/>
  <c r="W172" i="20"/>
  <c r="V172" i="20"/>
  <c r="W171" i="20"/>
  <c r="V171" i="20"/>
  <c r="W170" i="20"/>
  <c r="V170" i="20"/>
  <c r="W169" i="20"/>
  <c r="V169" i="20"/>
  <c r="W168" i="20"/>
  <c r="V168" i="20"/>
  <c r="W167" i="20"/>
  <c r="V167" i="20"/>
  <c r="W166" i="20"/>
  <c r="V166" i="20"/>
  <c r="W165" i="20"/>
  <c r="V165" i="20"/>
  <c r="W164" i="20"/>
  <c r="V164" i="20"/>
  <c r="W163" i="20"/>
  <c r="V163" i="20"/>
  <c r="W162" i="20"/>
  <c r="V162" i="20"/>
  <c r="W161" i="20"/>
  <c r="V161" i="20"/>
  <c r="W160" i="20"/>
  <c r="V160" i="20"/>
  <c r="W159" i="20"/>
  <c r="V159" i="20"/>
  <c r="W158" i="20"/>
  <c r="V158" i="20"/>
  <c r="W157" i="20"/>
  <c r="V157" i="20"/>
  <c r="W156" i="20"/>
  <c r="V156" i="20"/>
  <c r="W155" i="20"/>
  <c r="V155" i="20"/>
  <c r="W154" i="20"/>
  <c r="V154" i="20"/>
  <c r="W153" i="20"/>
  <c r="V153" i="20"/>
  <c r="W152" i="20"/>
  <c r="V152" i="20"/>
  <c r="W151" i="20"/>
  <c r="V151" i="20"/>
  <c r="W150" i="20"/>
  <c r="V150" i="20"/>
  <c r="W149" i="20"/>
  <c r="V149" i="20"/>
  <c r="W148" i="20"/>
  <c r="V148" i="20"/>
  <c r="W147" i="20"/>
  <c r="V147" i="20"/>
  <c r="W146" i="20"/>
  <c r="V146" i="20"/>
  <c r="W145" i="20"/>
  <c r="V145" i="20"/>
  <c r="W144" i="20"/>
  <c r="V144" i="20"/>
  <c r="W143" i="20"/>
  <c r="V143" i="20"/>
  <c r="W142" i="20"/>
  <c r="V142" i="20"/>
  <c r="W141" i="20"/>
  <c r="V141" i="20"/>
  <c r="W140" i="20"/>
  <c r="V140" i="20"/>
  <c r="W139" i="20"/>
  <c r="V139" i="20"/>
  <c r="W138" i="20"/>
  <c r="V138" i="20"/>
  <c r="W137" i="20"/>
  <c r="V137" i="20"/>
  <c r="W136" i="20"/>
  <c r="V136" i="20"/>
  <c r="W135" i="20"/>
  <c r="V135" i="20"/>
  <c r="W134" i="20"/>
  <c r="V134" i="20"/>
  <c r="W133" i="20"/>
  <c r="V133" i="20"/>
  <c r="W132" i="20"/>
  <c r="V132" i="20"/>
  <c r="W131" i="20"/>
  <c r="V131" i="20"/>
  <c r="W130" i="20"/>
  <c r="V130" i="20"/>
  <c r="W129" i="20"/>
  <c r="V129" i="20"/>
  <c r="W128" i="20"/>
  <c r="V128" i="20"/>
  <c r="W127" i="20"/>
  <c r="V127" i="20"/>
  <c r="W126" i="20"/>
  <c r="V126" i="20"/>
  <c r="W125" i="20"/>
  <c r="V125" i="20"/>
  <c r="W124" i="20"/>
  <c r="V124" i="20"/>
  <c r="W123" i="20"/>
  <c r="V123" i="20"/>
  <c r="W122" i="20"/>
  <c r="V122" i="20"/>
  <c r="W121" i="20"/>
  <c r="V121" i="20"/>
  <c r="W120" i="20"/>
  <c r="V120" i="20"/>
  <c r="W119" i="20"/>
  <c r="V119" i="20"/>
  <c r="W118" i="20"/>
  <c r="V118" i="20"/>
  <c r="W117" i="20"/>
  <c r="V117" i="20"/>
  <c r="W116" i="20"/>
  <c r="V116" i="20"/>
  <c r="W115" i="20"/>
  <c r="V115" i="20"/>
  <c r="W114" i="20"/>
  <c r="V114" i="20"/>
  <c r="W113" i="20"/>
  <c r="V113" i="20"/>
  <c r="W112" i="20"/>
  <c r="V112" i="20"/>
  <c r="W111" i="20"/>
  <c r="V111" i="20"/>
  <c r="W110" i="20"/>
  <c r="V110" i="20"/>
  <c r="W109" i="20"/>
  <c r="V109" i="20"/>
  <c r="W108" i="20"/>
  <c r="V108" i="20"/>
  <c r="W107" i="20"/>
  <c r="V107" i="20"/>
  <c r="W106" i="20"/>
  <c r="V106" i="20"/>
  <c r="W105" i="20"/>
  <c r="V105" i="20"/>
  <c r="W104" i="20"/>
  <c r="V104" i="20"/>
  <c r="W103" i="20"/>
  <c r="V103" i="20"/>
  <c r="W102" i="20"/>
  <c r="V102" i="20"/>
  <c r="W101" i="20"/>
  <c r="V101" i="20"/>
  <c r="W100" i="20"/>
  <c r="V100" i="20"/>
  <c r="W99" i="20"/>
  <c r="V99" i="20"/>
  <c r="W98" i="20"/>
  <c r="V98" i="20"/>
  <c r="W97" i="20"/>
  <c r="V97" i="20"/>
  <c r="W96" i="20"/>
  <c r="V96" i="20"/>
  <c r="W95" i="20"/>
  <c r="V95" i="20"/>
  <c r="W94" i="20"/>
  <c r="V94" i="20"/>
  <c r="W93" i="20"/>
  <c r="V93" i="20"/>
  <c r="W92" i="20"/>
  <c r="V92" i="20"/>
  <c r="W91" i="20"/>
  <c r="V91" i="20"/>
  <c r="W90" i="20"/>
  <c r="V90" i="20"/>
  <c r="W89" i="20"/>
  <c r="V89" i="20"/>
  <c r="W88" i="20"/>
  <c r="V88" i="20"/>
  <c r="W87" i="20"/>
  <c r="V87" i="20"/>
  <c r="W86" i="20"/>
  <c r="V86" i="20"/>
  <c r="W85" i="20"/>
  <c r="V85" i="20"/>
  <c r="W84" i="20"/>
  <c r="V84" i="20"/>
  <c r="W83" i="20"/>
  <c r="V83" i="20"/>
  <c r="W82" i="20"/>
  <c r="V82" i="20"/>
  <c r="W81" i="20"/>
  <c r="V81" i="20"/>
  <c r="W80" i="20"/>
  <c r="V80" i="20"/>
  <c r="W79" i="20"/>
  <c r="V79" i="20"/>
  <c r="W78" i="20"/>
  <c r="V78" i="20"/>
  <c r="W77" i="20"/>
  <c r="V77" i="20"/>
  <c r="W76" i="20"/>
  <c r="V76" i="20"/>
  <c r="W75" i="20"/>
  <c r="V75" i="20"/>
  <c r="W74" i="20"/>
  <c r="V74" i="20"/>
  <c r="W73" i="20"/>
  <c r="V73" i="20"/>
  <c r="W72" i="20"/>
  <c r="V72" i="20"/>
  <c r="W71" i="20"/>
  <c r="V71" i="20"/>
  <c r="W70" i="20"/>
  <c r="V70" i="20"/>
  <c r="W69" i="20"/>
  <c r="V69" i="20"/>
  <c r="W68" i="20"/>
  <c r="V68" i="20"/>
  <c r="W67" i="20"/>
  <c r="V67" i="20"/>
  <c r="W66" i="20"/>
  <c r="V66" i="20"/>
  <c r="W65" i="20"/>
  <c r="V65" i="20"/>
  <c r="W64" i="20"/>
  <c r="V64" i="20"/>
  <c r="W63" i="20"/>
  <c r="V63" i="20"/>
  <c r="W62" i="20"/>
  <c r="V62" i="20"/>
  <c r="W61" i="20"/>
  <c r="V61" i="20"/>
  <c r="W60" i="20"/>
  <c r="V60" i="20"/>
  <c r="W59" i="20"/>
  <c r="V59" i="20"/>
  <c r="W58" i="20"/>
  <c r="V58" i="20"/>
  <c r="W57" i="20"/>
  <c r="V57" i="20"/>
  <c r="W56" i="20"/>
  <c r="V56" i="20"/>
  <c r="W55" i="20"/>
  <c r="V55" i="20"/>
  <c r="W54" i="20"/>
  <c r="V54" i="20"/>
  <c r="W53" i="20"/>
  <c r="V53" i="20"/>
  <c r="W52" i="20"/>
  <c r="V52" i="20"/>
  <c r="W51" i="20"/>
  <c r="V51" i="20"/>
  <c r="W50" i="20"/>
  <c r="V50" i="20"/>
  <c r="W49" i="20"/>
  <c r="V49" i="20"/>
  <c r="W48" i="20"/>
  <c r="V48" i="20"/>
  <c r="W47" i="20"/>
  <c r="V47" i="20"/>
  <c r="W46" i="20"/>
  <c r="V46" i="20"/>
  <c r="W45" i="20"/>
  <c r="V45" i="20"/>
  <c r="W44" i="20"/>
  <c r="V44" i="20"/>
  <c r="W43" i="20"/>
  <c r="V43" i="20"/>
  <c r="W42" i="20"/>
  <c r="V42" i="20"/>
  <c r="W41" i="20"/>
  <c r="V41" i="20"/>
  <c r="W40" i="20"/>
  <c r="V40" i="20"/>
  <c r="W39" i="20"/>
  <c r="V39" i="20"/>
  <c r="W38" i="20"/>
  <c r="V38" i="20"/>
  <c r="W37" i="20"/>
  <c r="V37" i="20"/>
  <c r="W36" i="20"/>
  <c r="V36" i="20"/>
  <c r="W35" i="20"/>
  <c r="V35" i="20"/>
  <c r="W34" i="20"/>
  <c r="V34" i="20"/>
  <c r="W33" i="20"/>
  <c r="V33" i="20"/>
  <c r="W32" i="20"/>
  <c r="V32" i="20"/>
  <c r="W31" i="20"/>
  <c r="V31" i="20"/>
  <c r="W30" i="20"/>
  <c r="V30" i="20"/>
  <c r="W29" i="20"/>
  <c r="V29" i="20"/>
  <c r="W28" i="20"/>
  <c r="V28" i="20"/>
  <c r="W27" i="20"/>
  <c r="V27" i="20"/>
  <c r="W26" i="20"/>
  <c r="V26" i="20"/>
  <c r="W25" i="20"/>
  <c r="V25" i="20"/>
  <c r="W24" i="20"/>
  <c r="V24" i="20"/>
  <c r="W23" i="20"/>
  <c r="V23" i="20"/>
  <c r="W22" i="20"/>
  <c r="V22" i="20"/>
  <c r="W21" i="20"/>
  <c r="V21" i="20"/>
  <c r="W20" i="20"/>
  <c r="V20" i="20"/>
  <c r="W19" i="20"/>
  <c r="V19" i="20"/>
  <c r="W18" i="20"/>
  <c r="V18" i="20"/>
  <c r="V17" i="20"/>
  <c r="W11" i="20"/>
  <c r="V11" i="20"/>
  <c r="W10" i="20"/>
  <c r="D504" i="19" l="1"/>
  <c r="O504" i="19" s="1"/>
  <c r="D503" i="19"/>
  <c r="O503" i="19" s="1"/>
  <c r="D502" i="19"/>
  <c r="O502" i="19" s="1"/>
  <c r="D501" i="19"/>
  <c r="O501" i="19" s="1"/>
  <c r="D500" i="19"/>
  <c r="O500" i="19" s="1"/>
  <c r="D499" i="19"/>
  <c r="O499" i="19" s="1"/>
  <c r="D498" i="19"/>
  <c r="O498" i="19" s="1"/>
  <c r="D497" i="19"/>
  <c r="O497" i="19" s="1"/>
  <c r="D496" i="19"/>
  <c r="O496" i="19" s="1"/>
  <c r="D495" i="19"/>
  <c r="O495" i="19" s="1"/>
  <c r="D494" i="19"/>
  <c r="O494" i="19" s="1"/>
  <c r="D493" i="19"/>
  <c r="O493" i="19" s="1"/>
  <c r="D492" i="19"/>
  <c r="O492" i="19" s="1"/>
  <c r="D491" i="19"/>
  <c r="O491" i="19" s="1"/>
  <c r="D490" i="19"/>
  <c r="O490" i="19" s="1"/>
  <c r="D489" i="19"/>
  <c r="O489" i="19" s="1"/>
  <c r="D488" i="19"/>
  <c r="O488" i="19" s="1"/>
  <c r="D487" i="19"/>
  <c r="O487" i="19" s="1"/>
  <c r="D486" i="19"/>
  <c r="O486" i="19" s="1"/>
  <c r="D485" i="19"/>
  <c r="O485" i="19" s="1"/>
  <c r="D484" i="19"/>
  <c r="O484" i="19" s="1"/>
  <c r="D483" i="19"/>
  <c r="O483" i="19" s="1"/>
  <c r="D482" i="19"/>
  <c r="O482" i="19" s="1"/>
  <c r="D481" i="19"/>
  <c r="O481" i="19" s="1"/>
  <c r="D480" i="19"/>
  <c r="O480" i="19" s="1"/>
  <c r="D479" i="19"/>
  <c r="O479" i="19" s="1"/>
  <c r="D478" i="19"/>
  <c r="O478" i="19" s="1"/>
  <c r="D477" i="19"/>
  <c r="O477" i="19" s="1"/>
  <c r="D476" i="19"/>
  <c r="O476" i="19" s="1"/>
  <c r="D475" i="19"/>
  <c r="O475" i="19" s="1"/>
  <c r="D474" i="19"/>
  <c r="O474" i="19" s="1"/>
  <c r="D473" i="19"/>
  <c r="O473" i="19" s="1"/>
  <c r="D472" i="19"/>
  <c r="O472" i="19" s="1"/>
  <c r="D471" i="19"/>
  <c r="O471" i="19" s="1"/>
  <c r="D470" i="19"/>
  <c r="O470" i="19" s="1"/>
  <c r="D469" i="19"/>
  <c r="O469" i="19" s="1"/>
  <c r="D468" i="19"/>
  <c r="O468" i="19" s="1"/>
  <c r="D467" i="19"/>
  <c r="O467" i="19" s="1"/>
  <c r="D466" i="19"/>
  <c r="O466" i="19" s="1"/>
  <c r="D465" i="19"/>
  <c r="O465" i="19" s="1"/>
  <c r="D464" i="19"/>
  <c r="O464" i="19" s="1"/>
  <c r="D463" i="19"/>
  <c r="O463" i="19" s="1"/>
  <c r="D462" i="19"/>
  <c r="O462" i="19" s="1"/>
  <c r="D461" i="19"/>
  <c r="O461" i="19" s="1"/>
  <c r="D460" i="19"/>
  <c r="O460" i="19" s="1"/>
  <c r="D459" i="19"/>
  <c r="O459" i="19" s="1"/>
  <c r="D458" i="19"/>
  <c r="O458" i="19" s="1"/>
  <c r="D457" i="19"/>
  <c r="O457" i="19" s="1"/>
  <c r="D456" i="19"/>
  <c r="O456" i="19" s="1"/>
  <c r="D455" i="19"/>
  <c r="O455" i="19" s="1"/>
  <c r="D454" i="19"/>
  <c r="O454" i="19" s="1"/>
  <c r="D453" i="19"/>
  <c r="O453" i="19" s="1"/>
  <c r="D452" i="19"/>
  <c r="O452" i="19" s="1"/>
  <c r="D451" i="19"/>
  <c r="O451" i="19" s="1"/>
  <c r="D450" i="19"/>
  <c r="O450" i="19" s="1"/>
  <c r="D449" i="19"/>
  <c r="O449" i="19" s="1"/>
  <c r="D448" i="19"/>
  <c r="O448" i="19" s="1"/>
  <c r="D447" i="19"/>
  <c r="O447" i="19" s="1"/>
  <c r="D446" i="19"/>
  <c r="O446" i="19" s="1"/>
  <c r="D445" i="19"/>
  <c r="O445" i="19" s="1"/>
  <c r="D444" i="19"/>
  <c r="O444" i="19" s="1"/>
  <c r="D443" i="19"/>
  <c r="O443" i="19" s="1"/>
  <c r="D442" i="19"/>
  <c r="O442" i="19" s="1"/>
  <c r="D441" i="19"/>
  <c r="O441" i="19" s="1"/>
  <c r="D440" i="19"/>
  <c r="O440" i="19" s="1"/>
  <c r="D439" i="19"/>
  <c r="O439" i="19" s="1"/>
  <c r="D438" i="19"/>
  <c r="O438" i="19" s="1"/>
  <c r="D437" i="19"/>
  <c r="O437" i="19" s="1"/>
  <c r="D436" i="19"/>
  <c r="O436" i="19" s="1"/>
  <c r="D435" i="19"/>
  <c r="O435" i="19" s="1"/>
  <c r="D434" i="19"/>
  <c r="O434" i="19" s="1"/>
  <c r="D433" i="19"/>
  <c r="O433" i="19" s="1"/>
  <c r="D432" i="19"/>
  <c r="O432" i="19" s="1"/>
  <c r="D431" i="19"/>
  <c r="O431" i="19" s="1"/>
  <c r="D430" i="19"/>
  <c r="O430" i="19" s="1"/>
  <c r="D429" i="19"/>
  <c r="O429" i="19" s="1"/>
  <c r="D428" i="19"/>
  <c r="O428" i="19" s="1"/>
  <c r="D427" i="19"/>
  <c r="O427" i="19" s="1"/>
  <c r="D426" i="19"/>
  <c r="O426" i="19" s="1"/>
  <c r="D425" i="19"/>
  <c r="O425" i="19" s="1"/>
  <c r="D424" i="19"/>
  <c r="O424" i="19" s="1"/>
  <c r="D423" i="19"/>
  <c r="O423" i="19" s="1"/>
  <c r="D422" i="19"/>
  <c r="O422" i="19" s="1"/>
  <c r="D421" i="19"/>
  <c r="O421" i="19" s="1"/>
  <c r="D420" i="19"/>
  <c r="O420" i="19" s="1"/>
  <c r="D419" i="19"/>
  <c r="O419" i="19" s="1"/>
  <c r="D418" i="19"/>
  <c r="O418" i="19" s="1"/>
  <c r="D417" i="19"/>
  <c r="O417" i="19" s="1"/>
  <c r="D416" i="19"/>
  <c r="O416" i="19" s="1"/>
  <c r="D415" i="19"/>
  <c r="O415" i="19" s="1"/>
  <c r="D414" i="19"/>
  <c r="O414" i="19" s="1"/>
  <c r="D413" i="19"/>
  <c r="O413" i="19" s="1"/>
  <c r="D412" i="19"/>
  <c r="O412" i="19" s="1"/>
  <c r="D411" i="19"/>
  <c r="O411" i="19" s="1"/>
  <c r="D410" i="19"/>
  <c r="O410" i="19" s="1"/>
  <c r="D409" i="19"/>
  <c r="O409" i="19" s="1"/>
  <c r="D408" i="19"/>
  <c r="O408" i="19" s="1"/>
  <c r="D407" i="19"/>
  <c r="O407" i="19" s="1"/>
  <c r="D406" i="19"/>
  <c r="O406" i="19" s="1"/>
  <c r="D405" i="19"/>
  <c r="O405" i="19" s="1"/>
  <c r="D404" i="19"/>
  <c r="O404" i="19" s="1"/>
  <c r="D403" i="19"/>
  <c r="O403" i="19" s="1"/>
  <c r="D402" i="19"/>
  <c r="O402" i="19" s="1"/>
  <c r="D401" i="19"/>
  <c r="O401" i="19" s="1"/>
  <c r="D400" i="19"/>
  <c r="O400" i="19" s="1"/>
  <c r="D399" i="19"/>
  <c r="O399" i="19" s="1"/>
  <c r="D398" i="19"/>
  <c r="O398" i="19" s="1"/>
  <c r="D397" i="19"/>
  <c r="O397" i="19" s="1"/>
  <c r="D396" i="19"/>
  <c r="O396" i="19" s="1"/>
  <c r="D395" i="19"/>
  <c r="O395" i="19" s="1"/>
  <c r="D394" i="19"/>
  <c r="O394" i="19" s="1"/>
  <c r="D393" i="19"/>
  <c r="O393" i="19" s="1"/>
  <c r="D392" i="19"/>
  <c r="O392" i="19" s="1"/>
  <c r="D391" i="19"/>
  <c r="O391" i="19" s="1"/>
  <c r="D390" i="19"/>
  <c r="O390" i="19" s="1"/>
  <c r="D389" i="19"/>
  <c r="O389" i="19" s="1"/>
  <c r="D388" i="19"/>
  <c r="O388" i="19" s="1"/>
  <c r="D387" i="19"/>
  <c r="O387" i="19" s="1"/>
  <c r="D386" i="19"/>
  <c r="O386" i="19" s="1"/>
  <c r="D385" i="19"/>
  <c r="O385" i="19" s="1"/>
  <c r="D384" i="19"/>
  <c r="O384" i="19" s="1"/>
  <c r="D383" i="19"/>
  <c r="O383" i="19" s="1"/>
  <c r="D382" i="19"/>
  <c r="O382" i="19" s="1"/>
  <c r="D381" i="19"/>
  <c r="O381" i="19" s="1"/>
  <c r="D380" i="19"/>
  <c r="O380" i="19" s="1"/>
  <c r="D379" i="19"/>
  <c r="O379" i="19" s="1"/>
  <c r="D378" i="19"/>
  <c r="O378" i="19" s="1"/>
  <c r="D377" i="19"/>
  <c r="O377" i="19" s="1"/>
  <c r="D376" i="19"/>
  <c r="O376" i="19" s="1"/>
  <c r="D375" i="19"/>
  <c r="O375" i="19" s="1"/>
  <c r="D374" i="19"/>
  <c r="O374" i="19" s="1"/>
  <c r="D373" i="19"/>
  <c r="O373" i="19" s="1"/>
  <c r="D372" i="19"/>
  <c r="O372" i="19" s="1"/>
  <c r="D371" i="19"/>
  <c r="O371" i="19" s="1"/>
  <c r="D370" i="19"/>
  <c r="O370" i="19" s="1"/>
  <c r="D369" i="19"/>
  <c r="O369" i="19" s="1"/>
  <c r="D368" i="19"/>
  <c r="O368" i="19" s="1"/>
  <c r="D367" i="19"/>
  <c r="O367" i="19" s="1"/>
  <c r="D366" i="19"/>
  <c r="O366" i="19" s="1"/>
  <c r="D365" i="19"/>
  <c r="O365" i="19" s="1"/>
  <c r="D364" i="19"/>
  <c r="O364" i="19" s="1"/>
  <c r="D363" i="19"/>
  <c r="O363" i="19" s="1"/>
  <c r="D362" i="19"/>
  <c r="O362" i="19" s="1"/>
  <c r="D361" i="19"/>
  <c r="O361" i="19" s="1"/>
  <c r="D360" i="19"/>
  <c r="O360" i="19" s="1"/>
  <c r="D359" i="19"/>
  <c r="O359" i="19" s="1"/>
  <c r="D358" i="19"/>
  <c r="O358" i="19" s="1"/>
  <c r="D357" i="19"/>
  <c r="O357" i="19" s="1"/>
  <c r="D356" i="19"/>
  <c r="O356" i="19" s="1"/>
  <c r="D355" i="19"/>
  <c r="O355" i="19" s="1"/>
  <c r="D354" i="19"/>
  <c r="O354" i="19" s="1"/>
  <c r="D353" i="19"/>
  <c r="O353" i="19" s="1"/>
  <c r="D352" i="19"/>
  <c r="O352" i="19" s="1"/>
  <c r="D351" i="19"/>
  <c r="O351" i="19" s="1"/>
  <c r="D350" i="19"/>
  <c r="O350" i="19" s="1"/>
  <c r="D349" i="19"/>
  <c r="O349" i="19" s="1"/>
  <c r="D348" i="19"/>
  <c r="O348" i="19" s="1"/>
  <c r="D347" i="19"/>
  <c r="O347" i="19" s="1"/>
  <c r="D346" i="19"/>
  <c r="O346" i="19" s="1"/>
  <c r="D345" i="19"/>
  <c r="O345" i="19" s="1"/>
  <c r="D344" i="19"/>
  <c r="O344" i="19" s="1"/>
  <c r="D343" i="19"/>
  <c r="O343" i="19" s="1"/>
  <c r="D342" i="19"/>
  <c r="O342" i="19" s="1"/>
  <c r="D341" i="19"/>
  <c r="O341" i="19" s="1"/>
  <c r="D340" i="19"/>
  <c r="O340" i="19" s="1"/>
  <c r="D339" i="19"/>
  <c r="O339" i="19" s="1"/>
  <c r="D338" i="19"/>
  <c r="O338" i="19" s="1"/>
  <c r="D337" i="19"/>
  <c r="O337" i="19" s="1"/>
  <c r="D336" i="19"/>
  <c r="O336" i="19" s="1"/>
  <c r="D335" i="19"/>
  <c r="O335" i="19" s="1"/>
  <c r="D334" i="19"/>
  <c r="O334" i="19" s="1"/>
  <c r="D333" i="19"/>
  <c r="O333" i="19" s="1"/>
  <c r="D332" i="19"/>
  <c r="O332" i="19" s="1"/>
  <c r="D331" i="19"/>
  <c r="O331" i="19" s="1"/>
  <c r="D330" i="19"/>
  <c r="O330" i="19" s="1"/>
  <c r="D329" i="19"/>
  <c r="O329" i="19" s="1"/>
  <c r="D328" i="19"/>
  <c r="O328" i="19" s="1"/>
  <c r="D327" i="19"/>
  <c r="O327" i="19" s="1"/>
  <c r="D326" i="19"/>
  <c r="O326" i="19" s="1"/>
  <c r="D325" i="19"/>
  <c r="O325" i="19" s="1"/>
  <c r="D324" i="19"/>
  <c r="O324" i="19" s="1"/>
  <c r="D323" i="19"/>
  <c r="O323" i="19" s="1"/>
  <c r="D322" i="19"/>
  <c r="O322" i="19" s="1"/>
  <c r="D321" i="19"/>
  <c r="O321" i="19" s="1"/>
  <c r="D320" i="19"/>
  <c r="O320" i="19" s="1"/>
  <c r="D319" i="19"/>
  <c r="O319" i="19" s="1"/>
  <c r="D318" i="19"/>
  <c r="O318" i="19" s="1"/>
  <c r="D317" i="19"/>
  <c r="O317" i="19" s="1"/>
  <c r="D316" i="19"/>
  <c r="O316" i="19" s="1"/>
  <c r="D315" i="19"/>
  <c r="O315" i="19" s="1"/>
  <c r="D314" i="19"/>
  <c r="O314" i="19" s="1"/>
  <c r="D313" i="19"/>
  <c r="O313" i="19" s="1"/>
  <c r="D312" i="19"/>
  <c r="O312" i="19" s="1"/>
  <c r="D311" i="19"/>
  <c r="O311" i="19" s="1"/>
  <c r="D310" i="19"/>
  <c r="O310" i="19" s="1"/>
  <c r="D309" i="19"/>
  <c r="O309" i="19" s="1"/>
  <c r="D308" i="19"/>
  <c r="O308" i="19" s="1"/>
  <c r="D307" i="19"/>
  <c r="O307" i="19" s="1"/>
  <c r="D306" i="19"/>
  <c r="O306" i="19" s="1"/>
  <c r="D305" i="19"/>
  <c r="O305" i="19" s="1"/>
  <c r="D304" i="19"/>
  <c r="O304" i="19" s="1"/>
  <c r="D303" i="19"/>
  <c r="O303" i="19" s="1"/>
  <c r="D302" i="19"/>
  <c r="O302" i="19" s="1"/>
  <c r="D301" i="19"/>
  <c r="O301" i="19" s="1"/>
  <c r="D300" i="19"/>
  <c r="O300" i="19" s="1"/>
  <c r="D299" i="19"/>
  <c r="O299" i="19" s="1"/>
  <c r="D298" i="19"/>
  <c r="O298" i="19" s="1"/>
  <c r="D297" i="19"/>
  <c r="O297" i="19" s="1"/>
  <c r="D296" i="19"/>
  <c r="O296" i="19" s="1"/>
  <c r="D295" i="19"/>
  <c r="O295" i="19" s="1"/>
  <c r="D294" i="19"/>
  <c r="O294" i="19" s="1"/>
  <c r="D293" i="19"/>
  <c r="O293" i="19" s="1"/>
  <c r="D292" i="19"/>
  <c r="O292" i="19" s="1"/>
  <c r="D291" i="19"/>
  <c r="O291" i="19" s="1"/>
  <c r="D290" i="19"/>
  <c r="O290" i="19" s="1"/>
  <c r="D289" i="19"/>
  <c r="O289" i="19" s="1"/>
  <c r="D288" i="19"/>
  <c r="O288" i="19" s="1"/>
  <c r="D287" i="19"/>
  <c r="O287" i="19" s="1"/>
  <c r="D286" i="19"/>
  <c r="O286" i="19" s="1"/>
  <c r="D285" i="19"/>
  <c r="O285" i="19" s="1"/>
  <c r="D284" i="19"/>
  <c r="O284" i="19" s="1"/>
  <c r="D283" i="19"/>
  <c r="O283" i="19" s="1"/>
  <c r="D282" i="19"/>
  <c r="O282" i="19" s="1"/>
  <c r="D281" i="19"/>
  <c r="O281" i="19" s="1"/>
  <c r="D280" i="19"/>
  <c r="O280" i="19" s="1"/>
  <c r="D279" i="19"/>
  <c r="O279" i="19" s="1"/>
  <c r="D278" i="19"/>
  <c r="O278" i="19" s="1"/>
  <c r="D277" i="19"/>
  <c r="O277" i="19" s="1"/>
  <c r="D276" i="19"/>
  <c r="O276" i="19" s="1"/>
  <c r="D275" i="19"/>
  <c r="O275" i="19" s="1"/>
  <c r="D274" i="19"/>
  <c r="O274" i="19" s="1"/>
  <c r="D273" i="19"/>
  <c r="O273" i="19" s="1"/>
  <c r="D272" i="19"/>
  <c r="O272" i="19" s="1"/>
  <c r="D271" i="19"/>
  <c r="O271" i="19" s="1"/>
  <c r="D270" i="19"/>
  <c r="O270" i="19" s="1"/>
  <c r="D269" i="19"/>
  <c r="O269" i="19" s="1"/>
  <c r="D268" i="19"/>
  <c r="O268" i="19" s="1"/>
  <c r="D267" i="19"/>
  <c r="O267" i="19" s="1"/>
  <c r="D266" i="19"/>
  <c r="O266" i="19" s="1"/>
  <c r="D265" i="19"/>
  <c r="O265" i="19" s="1"/>
  <c r="D264" i="19"/>
  <c r="O264" i="19" s="1"/>
  <c r="D263" i="19"/>
  <c r="O263" i="19" s="1"/>
  <c r="D262" i="19"/>
  <c r="O262" i="19" s="1"/>
  <c r="D261" i="19"/>
  <c r="O261" i="19" s="1"/>
  <c r="D260" i="19"/>
  <c r="O260" i="19" s="1"/>
  <c r="D259" i="19"/>
  <c r="O259" i="19" s="1"/>
  <c r="D258" i="19"/>
  <c r="O258" i="19" s="1"/>
  <c r="D257" i="19"/>
  <c r="O257" i="19" s="1"/>
  <c r="D256" i="19"/>
  <c r="O256" i="19" s="1"/>
  <c r="D255" i="19"/>
  <c r="O255" i="19" s="1"/>
  <c r="D254" i="19"/>
  <c r="O254" i="19" s="1"/>
  <c r="D253" i="19"/>
  <c r="O253" i="19" s="1"/>
  <c r="D252" i="19"/>
  <c r="O252" i="19" s="1"/>
  <c r="D251" i="19"/>
  <c r="O251" i="19" s="1"/>
  <c r="D250" i="19"/>
  <c r="O250" i="19" s="1"/>
  <c r="D249" i="19"/>
  <c r="O249" i="19" s="1"/>
  <c r="D248" i="19"/>
  <c r="O248" i="19" s="1"/>
  <c r="D247" i="19"/>
  <c r="O247" i="19" s="1"/>
  <c r="D246" i="19"/>
  <c r="O246" i="19" s="1"/>
  <c r="D245" i="19"/>
  <c r="O245" i="19" s="1"/>
  <c r="D244" i="19"/>
  <c r="O244" i="19" s="1"/>
  <c r="D243" i="19"/>
  <c r="O243" i="19" s="1"/>
  <c r="D242" i="19"/>
  <c r="O242" i="19" s="1"/>
  <c r="D241" i="19"/>
  <c r="O241" i="19" s="1"/>
  <c r="D240" i="19"/>
  <c r="O240" i="19" s="1"/>
  <c r="D239" i="19"/>
  <c r="O239" i="19" s="1"/>
  <c r="D238" i="19"/>
  <c r="O238" i="19" s="1"/>
  <c r="D237" i="19"/>
  <c r="O237" i="19" s="1"/>
  <c r="D236" i="19"/>
  <c r="O236" i="19" s="1"/>
  <c r="D235" i="19"/>
  <c r="O235" i="19" s="1"/>
  <c r="D234" i="19"/>
  <c r="O234" i="19" s="1"/>
  <c r="D233" i="19"/>
  <c r="O233" i="19" s="1"/>
  <c r="D232" i="19"/>
  <c r="O232" i="19" s="1"/>
  <c r="D231" i="19"/>
  <c r="O231" i="19" s="1"/>
  <c r="D230" i="19"/>
  <c r="O230" i="19" s="1"/>
  <c r="D229" i="19"/>
  <c r="O229" i="19" s="1"/>
  <c r="D228" i="19"/>
  <c r="O228" i="19" s="1"/>
  <c r="D227" i="19"/>
  <c r="O227" i="19" s="1"/>
  <c r="D226" i="19"/>
  <c r="O226" i="19" s="1"/>
  <c r="D225" i="19"/>
  <c r="O225" i="19" s="1"/>
  <c r="D224" i="19"/>
  <c r="O224" i="19" s="1"/>
  <c r="D223" i="19"/>
  <c r="O223" i="19" s="1"/>
  <c r="D222" i="19"/>
  <c r="O222" i="19" s="1"/>
  <c r="D221" i="19"/>
  <c r="O221" i="19" s="1"/>
  <c r="D220" i="19"/>
  <c r="O220" i="19" s="1"/>
  <c r="D219" i="19"/>
  <c r="O219" i="19" s="1"/>
  <c r="D218" i="19"/>
  <c r="O218" i="19" s="1"/>
  <c r="D217" i="19"/>
  <c r="O217" i="19" s="1"/>
  <c r="D216" i="19"/>
  <c r="O216" i="19" s="1"/>
  <c r="D215" i="19"/>
  <c r="O215" i="19" s="1"/>
  <c r="D214" i="19"/>
  <c r="O214" i="19" s="1"/>
  <c r="D213" i="19"/>
  <c r="O213" i="19" s="1"/>
  <c r="D212" i="19"/>
  <c r="O212" i="19" s="1"/>
  <c r="D211" i="19"/>
  <c r="O211" i="19" s="1"/>
  <c r="D210" i="19"/>
  <c r="O210" i="19" s="1"/>
  <c r="D209" i="19"/>
  <c r="O209" i="19" s="1"/>
  <c r="D208" i="19"/>
  <c r="O208" i="19" s="1"/>
  <c r="D207" i="19"/>
  <c r="O207" i="19" s="1"/>
  <c r="D206" i="19"/>
  <c r="O206" i="19" s="1"/>
  <c r="D205" i="19"/>
  <c r="O205" i="19" s="1"/>
  <c r="D204" i="19"/>
  <c r="O204" i="19" s="1"/>
  <c r="D203" i="19"/>
  <c r="O203" i="19" s="1"/>
  <c r="D202" i="19"/>
  <c r="O202" i="19" s="1"/>
  <c r="D201" i="19"/>
  <c r="O201" i="19" s="1"/>
  <c r="D200" i="19"/>
  <c r="O200" i="19" s="1"/>
  <c r="D199" i="19"/>
  <c r="O199" i="19" s="1"/>
  <c r="D198" i="19"/>
  <c r="O198" i="19" s="1"/>
  <c r="D197" i="19"/>
  <c r="O197" i="19" s="1"/>
  <c r="D196" i="19"/>
  <c r="O196" i="19" s="1"/>
  <c r="D195" i="19"/>
  <c r="O195" i="19" s="1"/>
  <c r="D194" i="19"/>
  <c r="O194" i="19" s="1"/>
  <c r="D193" i="19"/>
  <c r="O193" i="19" s="1"/>
  <c r="D192" i="19"/>
  <c r="O192" i="19" s="1"/>
  <c r="D191" i="19"/>
  <c r="O191" i="19" s="1"/>
  <c r="D190" i="19"/>
  <c r="O190" i="19" s="1"/>
  <c r="D189" i="19"/>
  <c r="O189" i="19" s="1"/>
  <c r="D188" i="19"/>
  <c r="O188" i="19" s="1"/>
  <c r="D187" i="19"/>
  <c r="O187" i="19" s="1"/>
  <c r="D186" i="19"/>
  <c r="O186" i="19" s="1"/>
  <c r="D185" i="19"/>
  <c r="O185" i="19" s="1"/>
  <c r="D184" i="19"/>
  <c r="O184" i="19" s="1"/>
  <c r="D183" i="19"/>
  <c r="O183" i="19" s="1"/>
  <c r="D182" i="19"/>
  <c r="O182" i="19" s="1"/>
  <c r="D181" i="19"/>
  <c r="O181" i="19" s="1"/>
  <c r="D180" i="19"/>
  <c r="O180" i="19" s="1"/>
  <c r="D179" i="19"/>
  <c r="O179" i="19" s="1"/>
  <c r="O178" i="19"/>
  <c r="O177" i="19"/>
  <c r="O176" i="19"/>
  <c r="O175" i="19"/>
  <c r="O174" i="19"/>
  <c r="O173" i="19"/>
  <c r="O172" i="19"/>
  <c r="O171" i="19"/>
  <c r="O170" i="19"/>
  <c r="O169" i="19"/>
  <c r="O168" i="19"/>
  <c r="O167" i="19"/>
  <c r="O166" i="19"/>
  <c r="O165" i="19"/>
  <c r="O164" i="19"/>
  <c r="O163" i="19"/>
  <c r="O162" i="19"/>
  <c r="O153" i="19"/>
  <c r="O152" i="19"/>
  <c r="O151" i="19"/>
  <c r="O145"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118" i="19"/>
  <c r="O117" i="19"/>
  <c r="O116" i="19"/>
  <c r="O115" i="19"/>
  <c r="O114" i="19"/>
  <c r="O113" i="19"/>
  <c r="O112" i="19"/>
  <c r="O111" i="19"/>
  <c r="O110" i="19"/>
  <c r="O109" i="19"/>
  <c r="O108" i="19"/>
  <c r="O107" i="19"/>
  <c r="O106" i="19"/>
  <c r="O105" i="19"/>
  <c r="O104" i="19"/>
  <c r="O103" i="19"/>
  <c r="O102" i="19"/>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tc={35DA6EAE-B3DC-492D-BC80-08FDA7A456C2}</author>
  </authors>
  <commentList>
    <comment ref="O8" authorId="0" shapeId="0" xr:uid="{35DA6EAE-B3DC-492D-BC80-08FDA7A456C2}">
      <text>
        <t>[Threaded comment]
Your version of Excel allows you to read this threaded comment; however, any edits to it will get removed if the file is opened in a newer version of Excel. Learn more: https://go.microsoft.com/fwlink/?linkid=870924
Comment:
    Move to far right of form</t>
      </text>
    </comment>
  </commentList>
</comments>
</file>

<file path=xl/sharedStrings.xml><?xml version="1.0" encoding="utf-8"?>
<sst xmlns="http://schemas.openxmlformats.org/spreadsheetml/2006/main" count="4674" uniqueCount="1381">
  <si>
    <t>Tab</t>
  </si>
  <si>
    <t>AQ520 Form - Version 2.0</t>
  </si>
  <si>
    <t>Facility Information</t>
  </si>
  <si>
    <t>Facility Name</t>
  </si>
  <si>
    <t>City</t>
  </si>
  <si>
    <t>Zip Code</t>
  </si>
  <si>
    <t>Source Number</t>
  </si>
  <si>
    <t>Facility Contact</t>
  </si>
  <si>
    <t xml:space="preserve">Contact Phone Number </t>
  </si>
  <si>
    <t>Contact Email</t>
  </si>
  <si>
    <t>Date of Form Submittal</t>
  </si>
  <si>
    <t>Facility Notes</t>
  </si>
  <si>
    <t>Toxics Emissions Unit (TEU) Information</t>
  </si>
  <si>
    <t>Emissions Release Information</t>
  </si>
  <si>
    <t>Activity Information</t>
  </si>
  <si>
    <t>Toxics Emissions Unit (TEU) ID</t>
  </si>
  <si>
    <t>Toxics Emissions 
Sub-Unit (TESU) ID</t>
  </si>
  <si>
    <t>TEU/TESU Description</t>
  </si>
  <si>
    <t>Emission Type
(Point or Fugitive)</t>
  </si>
  <si>
    <t>Stack or Fugitive ID</t>
  </si>
  <si>
    <t>Activity Units</t>
  </si>
  <si>
    <t>Description/Type</t>
  </si>
  <si>
    <t>Annual [units/year]</t>
  </si>
  <si>
    <t>Max Daily [units/day]</t>
  </si>
  <si>
    <t>Actual</t>
  </si>
  <si>
    <t>Requested PTE</t>
  </si>
  <si>
    <t>Is Requested PTE Capacity?</t>
  </si>
  <si>
    <t xml:space="preserve">Requested
PTE </t>
  </si>
  <si>
    <t>Toxic Air Contaminant (TAC) Information</t>
  </si>
  <si>
    <t>Emission Factor (EF) Information</t>
  </si>
  <si>
    <t>Calculated Emissions 
- Requested PTE</t>
  </si>
  <si>
    <t>EF Includes</t>
  </si>
  <si>
    <t>EF Value</t>
  </si>
  <si>
    <t>Reference/Notes</t>
  </si>
  <si>
    <t>Annual [lb/year]</t>
  </si>
  <si>
    <t>Max Daily [lb/day]</t>
  </si>
  <si>
    <t>CASRN or DEQ ID</t>
  </si>
  <si>
    <t>Toxic Air Contaminant (TAC) Name</t>
  </si>
  <si>
    <t>Capture Efficiency (CE)</t>
  </si>
  <si>
    <t>Destruction/Removal Efficiency (DRE)</t>
  </si>
  <si>
    <t>CE?</t>
  </si>
  <si>
    <t>DRE?</t>
  </si>
  <si>
    <t>Annual</t>
  </si>
  <si>
    <t>Max Daily</t>
  </si>
  <si>
    <t>Units</t>
  </si>
  <si>
    <t>DEQ Sequence ID</t>
  </si>
  <si>
    <t>71-43-2</t>
  </si>
  <si>
    <t>50-00-0</t>
  </si>
  <si>
    <t>50-32-8</t>
  </si>
  <si>
    <t>91-20-3</t>
  </si>
  <si>
    <t>75-07-0</t>
  </si>
  <si>
    <t>107-02-8</t>
  </si>
  <si>
    <t>7664-41-7</t>
  </si>
  <si>
    <t>7440-38-2</t>
  </si>
  <si>
    <t>7440-39-3</t>
  </si>
  <si>
    <t>7440-41-7</t>
  </si>
  <si>
    <t>7440-43-9</t>
  </si>
  <si>
    <t>18540-29-9</t>
  </si>
  <si>
    <t>7440-48-4</t>
  </si>
  <si>
    <t>7440-50-8</t>
  </si>
  <si>
    <t>100-41-4</t>
  </si>
  <si>
    <t>110-54-3</t>
  </si>
  <si>
    <t>7439-92-1</t>
  </si>
  <si>
    <t>7439-96-5</t>
  </si>
  <si>
    <t>7439-97-6</t>
  </si>
  <si>
    <t>1313-27-5</t>
  </si>
  <si>
    <t>7440-02-0</t>
  </si>
  <si>
    <t>7782-49-2</t>
  </si>
  <si>
    <t>108-88-3</t>
  </si>
  <si>
    <t>7440-62-2</t>
  </si>
  <si>
    <t>1330-20-7</t>
  </si>
  <si>
    <t>7440-66-6</t>
  </si>
  <si>
    <t>71-55-6</t>
  </si>
  <si>
    <t>78-87-5</t>
  </si>
  <si>
    <t>88-06-2</t>
  </si>
  <si>
    <t>51-28-5</t>
  </si>
  <si>
    <t>121-14-2</t>
  </si>
  <si>
    <t>78-93-3</t>
  </si>
  <si>
    <t>95-57-8</t>
  </si>
  <si>
    <t>534-52-1</t>
  </si>
  <si>
    <t>100-02-7</t>
  </si>
  <si>
    <t>67-64-1</t>
  </si>
  <si>
    <t>98-86-2</t>
  </si>
  <si>
    <t>117-81-7</t>
  </si>
  <si>
    <t>74-83-9</t>
  </si>
  <si>
    <t>85-68-7</t>
  </si>
  <si>
    <t>56-23-5</t>
  </si>
  <si>
    <t>7782-50-5</t>
  </si>
  <si>
    <t>108-90-7</t>
  </si>
  <si>
    <t>67-66-3</t>
  </si>
  <si>
    <t>74-87-3</t>
  </si>
  <si>
    <t>4170-30-3</t>
  </si>
  <si>
    <t>74-90-8</t>
  </si>
  <si>
    <t>84-74-2</t>
  </si>
  <si>
    <t>75-09-2</t>
  </si>
  <si>
    <t>84-66-2</t>
  </si>
  <si>
    <t>107-06-2</t>
  </si>
  <si>
    <t>7647-01-0</t>
  </si>
  <si>
    <t>7664-39-3</t>
  </si>
  <si>
    <t>67-63-0</t>
  </si>
  <si>
    <t>98-82-8</t>
  </si>
  <si>
    <t>67-56-1</t>
  </si>
  <si>
    <t>108-10-1</t>
  </si>
  <si>
    <t>106-46-7</t>
  </si>
  <si>
    <t>87-86-5</t>
  </si>
  <si>
    <t>108-95-2</t>
  </si>
  <si>
    <t>123-38-6</t>
  </si>
  <si>
    <t>100-42-5</t>
  </si>
  <si>
    <t>127-18-4</t>
  </si>
  <si>
    <t>79-01-6</t>
  </si>
  <si>
    <t>75-69-4</t>
  </si>
  <si>
    <t>75-01-4</t>
  </si>
  <si>
    <t>7440-36-0</t>
  </si>
  <si>
    <t>7440-22-4</t>
  </si>
  <si>
    <t>7440-28-0</t>
  </si>
  <si>
    <t>832-69-9</t>
  </si>
  <si>
    <t>91-57-6</t>
  </si>
  <si>
    <t>56-49-5</t>
  </si>
  <si>
    <t>57-97-6</t>
  </si>
  <si>
    <t>83-32-9</t>
  </si>
  <si>
    <t>208-96-8</t>
  </si>
  <si>
    <t>120-12-7</t>
  </si>
  <si>
    <t>56-55-3</t>
  </si>
  <si>
    <t>205-99-2</t>
  </si>
  <si>
    <t>192-97-2</t>
  </si>
  <si>
    <t>191-24-2</t>
  </si>
  <si>
    <t>205-82-3</t>
  </si>
  <si>
    <t>207-08-9</t>
  </si>
  <si>
    <t>218-01-9</t>
  </si>
  <si>
    <t>206-44-0</t>
  </si>
  <si>
    <t>86-73-7</t>
  </si>
  <si>
    <t>193-39-5</t>
  </si>
  <si>
    <t>198-55-0</t>
  </si>
  <si>
    <t>85-01-8</t>
  </si>
  <si>
    <t>129-00-0</t>
  </si>
  <si>
    <t>1746-01-6</t>
  </si>
  <si>
    <t>40321-76-4</t>
  </si>
  <si>
    <t>39227-28-6</t>
  </si>
  <si>
    <t>57653-85-7</t>
  </si>
  <si>
    <t>19408-74-3</t>
  </si>
  <si>
    <t>35822-46-9</t>
  </si>
  <si>
    <t>3268-87-9</t>
  </si>
  <si>
    <t>51207-31-9</t>
  </si>
  <si>
    <t>57117-41-6</t>
  </si>
  <si>
    <t>57117-31-4</t>
  </si>
  <si>
    <t>70648-26-9</t>
  </si>
  <si>
    <t>57117-44-9</t>
  </si>
  <si>
    <t>72918-21-9</t>
  </si>
  <si>
    <t>60851-34-5</t>
  </si>
  <si>
    <t>67562-39-4</t>
  </si>
  <si>
    <t>55673-89-7</t>
  </si>
  <si>
    <t>39001-02-0</t>
  </si>
  <si>
    <t>1336-36-3</t>
  </si>
  <si>
    <t xml:space="preserve">               INSERT ROWS ABOVE THIS LINE                    INSERT ROWS ABOVE THIS LINE                    INSERT ROWS ABOVE THIS LINE                 </t>
  </si>
  <si>
    <t>TO HIDE</t>
  </si>
  <si>
    <t>Material Information</t>
  </si>
  <si>
    <t>Material Usage</t>
  </si>
  <si>
    <t>Material Waste</t>
  </si>
  <si>
    <t>Net Material Usage for Emissions Calcs</t>
  </si>
  <si>
    <t>Material Name</t>
  </si>
  <si>
    <t>Manufacturer</t>
  </si>
  <si>
    <t>Max Daily  [lb/day]</t>
  </si>
  <si>
    <t>Requested
PTE</t>
  </si>
  <si>
    <t>Annual 
(lb/yr)</t>
  </si>
  <si>
    <t>Daily
(lb/yr)</t>
  </si>
  <si>
    <t>Emissions Information</t>
  </si>
  <si>
    <t>Percent Composition</t>
  </si>
  <si>
    <t>Transfer Efficiency 
(TE)</t>
  </si>
  <si>
    <t>Retention Efficiency 
(RE)</t>
  </si>
  <si>
    <t>1314-13-2</t>
  </si>
  <si>
    <t>108-65-6</t>
  </si>
  <si>
    <t>822-06-0</t>
  </si>
  <si>
    <t>95-63-6</t>
  </si>
  <si>
    <t>75-21-8</t>
  </si>
  <si>
    <t>108-05-4</t>
  </si>
  <si>
    <t>123-91-1</t>
  </si>
  <si>
    <t>Chemical Name</t>
  </si>
  <si>
    <t>HAP</t>
  </si>
  <si>
    <t>DEQ ID</t>
  </si>
  <si>
    <t>630-20-6</t>
  </si>
  <si>
    <t>1,1,1,2-Tetrachloroethane</t>
  </si>
  <si>
    <t/>
  </si>
  <si>
    <t>811-97-2</t>
  </si>
  <si>
    <t>1,1,1,2-Tetrafluoroethane</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</si>
  <si>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</si>
  <si>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</si>
  <si>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</si>
  <si>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</si>
  <si>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</si>
  <si>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</si>
  <si>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</si>
  <si>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</si>
  <si>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</si>
  <si>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</si>
  <si>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</si>
  <si>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</si>
  <si>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1,2,3,4,6,7,8-Heptachlorodibenzofuran (HpCDF)</t>
  </si>
  <si>
    <t>1,2,3,4,6,7,8-Heptachlorodibenzo-p-dioxin (HpCDD)</t>
  </si>
  <si>
    <t>1,2,3,4,7,8,9-Heptachlorodibenzofuran (HpCDF)</t>
  </si>
  <si>
    <t>1,2,3,4,7,8-Hexachlorodibenzofuran (HxCDF)</t>
  </si>
  <si>
    <t>1,2,3,4,7,8-Hexachlorodibenzo-p-dioxin (HxCDD)</t>
  </si>
  <si>
    <t>1,2,3,6,7,8-Hexachlorodibenzofuran (HxCDF)</t>
  </si>
  <si>
    <t>1,2,3,6,7,8-Hexachlorodibenzo-p-dioxin (HxCDD)</t>
  </si>
  <si>
    <t>1,2,3,7,8,9-Hexachlorodibenzofuran (HxCDF)</t>
  </si>
  <si>
    <t>1,2,3,7,8,9-Hexachlorodibenzo-p-dioxin (HxCDD)</t>
  </si>
  <si>
    <t>1,2,3,7,8-Pentachlorodibenzofuran (PeCDF)</t>
  </si>
  <si>
    <t>1,2,3,7,8-Pentachlorodibenzo-p-dioxin (PeCDD)</t>
  </si>
  <si>
    <t>96-18-4</t>
  </si>
  <si>
    <t>1,2,3-Trichloropropane</t>
  </si>
  <si>
    <t>526-73-8</t>
  </si>
  <si>
    <t>1,2,3-Trimethylbenzene</t>
  </si>
  <si>
    <t>120-82-1</t>
  </si>
  <si>
    <t>1,2,4-Trichlorobenzene</t>
  </si>
  <si>
    <t>1,2,4-Trimethylbenzene</t>
  </si>
  <si>
    <t>96-12-8</t>
  </si>
  <si>
    <t>1,2-Dibromo-3-chloropropane (DBCP)</t>
  </si>
  <si>
    <t>95-50-1</t>
  </si>
  <si>
    <t>1,2-Dichlorobenzene</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</si>
  <si>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</si>
  <si>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</si>
  <si>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</si>
  <si>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</si>
  <si>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</si>
  <si>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</si>
  <si>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</si>
  <si>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</si>
  <si>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</si>
  <si>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</si>
  <si>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</si>
  <si>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</si>
  <si>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</si>
  <si>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</si>
  <si>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</si>
  <si>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</si>
  <si>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</si>
  <si>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</si>
  <si>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</si>
  <si>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</si>
  <si>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</si>
  <si>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</si>
  <si>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</si>
  <si>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</si>
  <si>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</si>
  <si>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</si>
  <si>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</si>
  <si>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</si>
  <si>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</si>
  <si>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</si>
  <si>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</si>
  <si>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</si>
  <si>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1-Methylphenanthrene</t>
  </si>
  <si>
    <t>2381-21-7</t>
  </si>
  <si>
    <t>1-Methylpyrene</t>
  </si>
  <si>
    <t>5522-43-0</t>
  </si>
  <si>
    <t>1-Nitropyrene</t>
  </si>
  <si>
    <t>540-84-1</t>
  </si>
  <si>
    <t>2,2,4-Trimethylpentane</t>
  </si>
  <si>
    <t>2,3,4,6,7,8-Hexachlorodibenzofuran (HxCDF)</t>
  </si>
  <si>
    <t>58-90-2</t>
  </si>
  <si>
    <t>2,3,4,6-Tetrachlorophenol</t>
  </si>
  <si>
    <t>2,3,4,7,8-Pentachlorodibenzofuran (PeCDF)</t>
  </si>
  <si>
    <t>2,3,7,8-Tetrachlorodibenzofuran (TcDF)</t>
  </si>
  <si>
    <t>2,3,7,8-Tetrachlorodibenzo-p-dioxin (TCDD)</t>
  </si>
  <si>
    <t>96-13-9</t>
  </si>
  <si>
    <t>2,3-Dibromo-1-propanol</t>
  </si>
  <si>
    <t>95-95-4</t>
  </si>
  <si>
    <t>2,4,5-Trichlorophenol</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</si>
  <si>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</si>
  <si>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</si>
  <si>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</si>
  <si>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</si>
  <si>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</si>
  <si>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</si>
  <si>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</si>
  <si>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</si>
  <si>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</si>
  <si>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</si>
  <si>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</si>
  <si>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</si>
  <si>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</si>
  <si>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</si>
  <si>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</si>
  <si>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2,4-Dinitrophenol</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</si>
  <si>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</si>
  <si>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</si>
  <si>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</si>
  <si>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</si>
  <si>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</si>
  <si>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</si>
  <si>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</si>
  <si>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</si>
  <si>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</si>
  <si>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</si>
  <si>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</si>
  <si>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</si>
  <si>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</si>
  <si>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</si>
  <si>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</si>
  <si>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</si>
  <si>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</si>
  <si>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</si>
  <si>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</si>
  <si>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</si>
  <si>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</si>
  <si>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</si>
  <si>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</si>
  <si>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</si>
  <si>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</si>
  <si>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</si>
  <si>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</si>
  <si>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</si>
  <si>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</si>
  <si>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</si>
  <si>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90-43-7</t>
  </si>
  <si>
    <t>2-Phenylphenol</t>
  </si>
  <si>
    <t>91-94-1</t>
  </si>
  <si>
    <t>3,3'-Dichlorobenzidine</t>
  </si>
  <si>
    <t>119-90-4</t>
  </si>
  <si>
    <t>3,3'-Dimethoxybenzidine</t>
  </si>
  <si>
    <t>119-93-7</t>
  </si>
  <si>
    <t>3,3'-Dimethylbenzidine (o-tolidine)</t>
  </si>
  <si>
    <t>6109-97-3</t>
  </si>
  <si>
    <t>3-Amino-9-ethylcarbazole hydrochloride</t>
  </si>
  <si>
    <t>563-47-3</t>
  </si>
  <si>
    <t>3-Chloro-2-methyl-1-propene</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</si>
  <si>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</si>
  <si>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</si>
  <si>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</si>
  <si>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</si>
  <si>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</si>
  <si>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</si>
  <si>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</si>
  <si>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</si>
  <si>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</si>
  <si>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</si>
  <si>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</si>
  <si>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</si>
  <si>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</si>
  <si>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</si>
  <si>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</si>
  <si>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</si>
  <si>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</si>
  <si>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</si>
  <si>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</si>
  <si>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</si>
  <si>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</si>
  <si>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4,6-Dinitro-o-cresol (and salts)</t>
  </si>
  <si>
    <t>92-67-1</t>
  </si>
  <si>
    <t>4-Aminobiphenyl</t>
  </si>
  <si>
    <t>95-83-0</t>
  </si>
  <si>
    <t>4-Chloro-o-phenylenediamine</t>
  </si>
  <si>
    <t>60-11-7</t>
  </si>
  <si>
    <t>4-Dimethylaminoazobenzene</t>
  </si>
  <si>
    <t>92-93-3</t>
  </si>
  <si>
    <t>4-Nitrobiphenyl</t>
  </si>
  <si>
    <t>4-Nitrophenol</t>
  </si>
  <si>
    <t>57835-92-4</t>
  </si>
  <si>
    <t>4-Nitropyrene</t>
  </si>
  <si>
    <t>104-40-5</t>
  </si>
  <si>
    <t>4-Nonylphenol (and ethoxylates)</t>
  </si>
  <si>
    <t>100-40-3</t>
  </si>
  <si>
    <t>4-Vinylcyclohexene</t>
  </si>
  <si>
    <t>3697-24-3</t>
  </si>
  <si>
    <t>5-Methylchrysene</t>
  </si>
  <si>
    <t>602-87-9</t>
  </si>
  <si>
    <t>5-Nitroacenaphthene</t>
  </si>
  <si>
    <t>99-59-2</t>
  </si>
  <si>
    <t>5-Nitro-o-anisidine</t>
  </si>
  <si>
    <t>7496-02-8</t>
  </si>
  <si>
    <t>6-Nitrochrysene</t>
  </si>
  <si>
    <t>7,12-Dimethylbenz[a]anthracene</t>
  </si>
  <si>
    <t>194-59-2</t>
  </si>
  <si>
    <t>7H-Dibenzo[c,g]carbazole</t>
  </si>
  <si>
    <t>26148-68-5</t>
  </si>
  <si>
    <t>A-alpha-c(2-amino-9h-pyrido[2,3-b]indole)</t>
  </si>
  <si>
    <t>Acenaphthene</t>
  </si>
  <si>
    <t>Acenaphthylene</t>
  </si>
  <si>
    <t>Acetaldehyde</t>
  </si>
  <si>
    <t>60-35-5</t>
  </si>
  <si>
    <t>Acetamide</t>
  </si>
  <si>
    <t>Acetone</t>
  </si>
  <si>
    <t>75-05-8</t>
  </si>
  <si>
    <t>Acetonitrile</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</si>
  <si>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</si>
  <si>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</si>
  <si>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</si>
  <si>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</si>
  <si>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</si>
  <si>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</si>
  <si>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</si>
  <si>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</si>
  <si>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</si>
  <si>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</si>
  <si>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</si>
  <si>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</si>
  <si>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</si>
  <si>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</si>
  <si>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</si>
  <si>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</si>
  <si>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</si>
  <si>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</si>
  <si>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</si>
  <si>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</si>
  <si>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</si>
  <si>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</si>
  <si>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61-82-5</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</si>
  <si>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</si>
  <si>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</si>
  <si>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</si>
  <si>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</si>
  <si>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</si>
  <si>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</si>
  <si>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</si>
  <si>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</si>
  <si>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</si>
  <si>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</si>
  <si>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</si>
  <si>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</si>
  <si>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</si>
  <si>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</si>
  <si>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</si>
  <si>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</si>
  <si>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</si>
  <si>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</si>
  <si>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</si>
  <si>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</si>
  <si>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</si>
  <si>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</si>
  <si>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</si>
  <si>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</si>
  <si>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</si>
  <si>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</si>
  <si>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</si>
  <si>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</si>
  <si>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</si>
  <si>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</si>
  <si>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</si>
  <si>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</si>
  <si>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</si>
  <si>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</si>
  <si>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</si>
  <si>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</si>
  <si>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</si>
  <si>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</si>
  <si>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</si>
  <si>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</si>
  <si>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</si>
  <si>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</si>
  <si>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</si>
  <si>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</si>
  <si>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</si>
  <si>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</si>
  <si>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</si>
  <si>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</si>
  <si>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</si>
  <si>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</si>
  <si>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</si>
  <si>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</si>
  <si>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</si>
  <si>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</si>
  <si>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</si>
  <si>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</si>
  <si>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</si>
  <si>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</si>
  <si>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</si>
  <si>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</si>
  <si>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</si>
  <si>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</si>
  <si>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</si>
  <si>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</si>
  <si>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</si>
  <si>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</si>
  <si>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</si>
  <si>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</si>
  <si>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</si>
  <si>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</si>
  <si>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</si>
  <si>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</si>
  <si>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</si>
  <si>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bis(2-Ethylhexyl) phthalate (DEHP)</t>
  </si>
  <si>
    <t>542-88-1</t>
  </si>
  <si>
    <t>bis(Chloromethyl) ether</t>
  </si>
  <si>
    <t>7726-95-6</t>
  </si>
  <si>
    <t>Bromine and compounds</t>
  </si>
  <si>
    <t>7789-30-2</t>
  </si>
  <si>
    <t>Bromine pentafluoride</t>
  </si>
  <si>
    <t>75-27-4</t>
  </si>
  <si>
    <t>Bromodichloromethane</t>
  </si>
  <si>
    <t>75-25-2</t>
  </si>
  <si>
    <t>Bromoform</t>
  </si>
  <si>
    <t>Bromomethane (methyl bromide)</t>
  </si>
  <si>
    <t>141-32-2</t>
  </si>
  <si>
    <t>Butyl acrylate</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</si>
  <si>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</si>
  <si>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</si>
  <si>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</si>
  <si>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</si>
  <si>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</si>
  <si>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</si>
  <si>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</si>
  <si>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</si>
  <si>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</si>
  <si>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</si>
  <si>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</si>
  <si>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</si>
  <si>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</si>
  <si>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</si>
  <si>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</si>
  <si>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</si>
  <si>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</si>
  <si>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</si>
  <si>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</si>
  <si>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</si>
  <si>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</si>
  <si>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</si>
  <si>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</si>
  <si>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</si>
  <si>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</si>
  <si>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</si>
  <si>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</si>
  <si>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</si>
  <si>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</si>
  <si>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</si>
  <si>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</si>
  <si>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</si>
  <si>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</si>
  <si>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</si>
  <si>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</si>
  <si>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</si>
  <si>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</si>
  <si>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</si>
  <si>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</si>
  <si>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</si>
  <si>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</si>
  <si>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</si>
  <si>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</si>
  <si>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</si>
  <si>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</si>
  <si>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</si>
  <si>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</si>
  <si>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</si>
  <si>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</si>
  <si>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</si>
  <si>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</si>
  <si>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</si>
  <si>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</si>
  <si>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</si>
  <si>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</si>
  <si>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</si>
  <si>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</si>
  <si>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Chloroform</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</si>
  <si>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</si>
  <si>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</si>
  <si>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</si>
  <si>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</si>
  <si>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</si>
  <si>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</si>
  <si>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</si>
  <si>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</si>
  <si>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</si>
  <si>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</si>
  <si>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</si>
  <si>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</si>
  <si>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</si>
  <si>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</si>
  <si>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</si>
  <si>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</si>
  <si>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</si>
  <si>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</si>
  <si>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</si>
  <si>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</si>
  <si>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</si>
  <si>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</si>
  <si>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</si>
  <si>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Crotonaldehyde</t>
  </si>
  <si>
    <t>80-15-9</t>
  </si>
  <si>
    <t>Cumene hydroperoxide</t>
  </si>
  <si>
    <t>135-20-6</t>
  </si>
  <si>
    <t>Cupferron</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</si>
  <si>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</si>
  <si>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</si>
  <si>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</si>
  <si>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</si>
  <si>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</si>
  <si>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</si>
  <si>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</si>
  <si>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</si>
  <si>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</si>
  <si>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</si>
  <si>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</si>
  <si>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</si>
  <si>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</si>
  <si>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</si>
  <si>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</si>
  <si>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</si>
  <si>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</si>
  <si>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</si>
  <si>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</si>
  <si>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</si>
  <si>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</si>
  <si>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</si>
  <si>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</si>
  <si>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</si>
  <si>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</si>
  <si>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</si>
  <si>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</si>
  <si>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</si>
  <si>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</si>
  <si>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</si>
  <si>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</si>
  <si>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</si>
  <si>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</si>
  <si>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</si>
  <si>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</si>
  <si>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</si>
  <si>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</si>
  <si>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</si>
  <si>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</si>
  <si>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</si>
  <si>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</si>
  <si>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</si>
  <si>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</si>
  <si>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</si>
  <si>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</si>
  <si>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</si>
  <si>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</si>
  <si>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</si>
  <si>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</si>
  <si>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</si>
  <si>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</si>
  <si>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</si>
  <si>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</si>
  <si>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</si>
  <si>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</si>
  <si>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</si>
  <si>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</si>
  <si>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</si>
  <si>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</si>
  <si>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</si>
  <si>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</si>
  <si>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</si>
  <si>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</si>
  <si>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</si>
  <si>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</si>
  <si>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</si>
  <si>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</si>
  <si>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</si>
  <si>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</si>
  <si>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</si>
  <si>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</si>
  <si>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</si>
  <si>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</si>
  <si>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</si>
  <si>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</si>
  <si>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</si>
  <si>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</si>
  <si>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</si>
  <si>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</si>
  <si>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</si>
  <si>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</si>
  <si>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</si>
  <si>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</si>
  <si>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</si>
  <si>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</si>
  <si>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</si>
  <si>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</si>
  <si>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</si>
  <si>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</si>
  <si>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</si>
  <si>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</si>
  <si>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</si>
  <si>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</si>
  <si>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</si>
  <si>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</si>
  <si>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</si>
  <si>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</si>
  <si>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</si>
  <si>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</si>
  <si>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</si>
  <si>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</si>
  <si>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</si>
  <si>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</si>
  <si>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</si>
  <si>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</si>
  <si>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</si>
  <si>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</si>
  <si>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</si>
  <si>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</si>
  <si>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</si>
  <si>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</si>
  <si>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</si>
  <si>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</si>
  <si>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</si>
  <si>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</si>
  <si>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</si>
  <si>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</si>
  <si>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</si>
  <si>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</si>
  <si>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</si>
  <si>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</si>
  <si>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</si>
  <si>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</si>
  <si>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</si>
  <si>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</si>
  <si>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</si>
  <si>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</si>
  <si>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</si>
  <si>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</si>
  <si>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</si>
  <si>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</si>
  <si>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</si>
  <si>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</si>
  <si>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</si>
  <si>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</si>
  <si>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</si>
  <si>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</si>
  <si>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</si>
  <si>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</si>
  <si>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</si>
  <si>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</si>
  <si>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</si>
  <si>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</si>
  <si>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</si>
  <si>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</si>
  <si>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</si>
  <si>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</si>
  <si>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</si>
  <si>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</si>
  <si>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</si>
  <si>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</si>
  <si>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</si>
  <si>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</si>
  <si>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</si>
  <si>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</si>
  <si>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</si>
  <si>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</si>
  <si>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</si>
  <si>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</si>
  <si>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</si>
  <si>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</si>
  <si>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</si>
  <si>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</si>
  <si>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</si>
  <si>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</si>
  <si>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</si>
  <si>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</si>
  <si>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</si>
  <si>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</si>
  <si>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</si>
  <si>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</si>
  <si>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</si>
  <si>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</si>
  <si>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</si>
  <si>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</si>
  <si>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</si>
  <si>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</si>
  <si>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</si>
  <si>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</si>
  <si>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</si>
  <si>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</si>
  <si>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</si>
  <si>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</si>
  <si>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</si>
  <si>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</si>
  <si>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</si>
  <si>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</si>
  <si>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</si>
  <si>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</si>
  <si>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</si>
  <si>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Hexamethylene-1,6-diisocyanate</t>
  </si>
  <si>
    <t>680-31-9</t>
  </si>
  <si>
    <t>Hexamethylphosphoramide</t>
  </si>
  <si>
    <t>Hexane</t>
  </si>
  <si>
    <t>302-01-2</t>
  </si>
  <si>
    <t>Hydrazine</t>
  </si>
  <si>
    <t>10034-93-2</t>
  </si>
  <si>
    <t>Hydrazine sulfate</t>
  </si>
  <si>
    <t>Hydrochloric acid</t>
  </si>
  <si>
    <t>10035-10-6</t>
  </si>
  <si>
    <t>Hydrogen bromide</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</si>
  <si>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</si>
  <si>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</si>
  <si>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</si>
  <si>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</si>
  <si>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</si>
  <si>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</si>
  <si>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</si>
  <si>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</si>
  <si>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</si>
  <si>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</si>
  <si>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</si>
  <si>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</si>
  <si>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</si>
  <si>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</si>
  <si>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Isopropyl alcohol</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</si>
  <si>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</si>
  <si>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</si>
  <si>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</si>
  <si>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</si>
  <si>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</si>
  <si>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</si>
  <si>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</si>
  <si>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</si>
  <si>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</si>
  <si>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</si>
  <si>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</si>
  <si>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</si>
  <si>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</si>
  <si>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</si>
  <si>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</si>
  <si>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</si>
  <si>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</si>
  <si>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</si>
  <si>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</si>
  <si>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</si>
  <si>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</si>
  <si>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</si>
  <si>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</si>
  <si>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</si>
  <si>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</si>
  <si>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</si>
  <si>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</si>
  <si>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</si>
  <si>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</si>
  <si>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</si>
  <si>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</si>
  <si>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</si>
  <si>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</si>
  <si>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</si>
  <si>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</si>
  <si>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</si>
  <si>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</si>
  <si>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</si>
  <si>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</si>
  <si>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</si>
  <si>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</si>
  <si>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</si>
  <si>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</si>
  <si>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</si>
  <si>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</si>
  <si>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</si>
  <si>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</si>
  <si>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</si>
  <si>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</si>
  <si>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</si>
  <si>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</si>
  <si>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</si>
  <si>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</si>
  <si>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</si>
  <si>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</si>
  <si>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</si>
  <si>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</si>
  <si>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</si>
  <si>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</si>
  <si>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</si>
  <si>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</si>
  <si>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</si>
  <si>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</si>
  <si>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</si>
  <si>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</si>
  <si>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</si>
  <si>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</si>
  <si>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</si>
  <si>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</si>
  <si>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</si>
  <si>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</si>
  <si>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</si>
  <si>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</si>
  <si>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</si>
  <si>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</si>
  <si>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</si>
  <si>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</si>
  <si>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</si>
  <si>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</si>
  <si>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</si>
  <si>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</si>
  <si>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</si>
  <si>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</si>
  <si>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</si>
  <si>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</si>
  <si>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</si>
  <si>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</si>
  <si>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</si>
  <si>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</si>
  <si>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</si>
  <si>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</si>
  <si>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</si>
  <si>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</si>
  <si>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</si>
  <si>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</si>
  <si>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</si>
  <si>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</si>
  <si>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</si>
  <si>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</si>
  <si>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</si>
  <si>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</si>
  <si>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</si>
  <si>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</si>
  <si>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</si>
  <si>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</si>
  <si>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</si>
  <si>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</si>
  <si>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</si>
  <si>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</si>
  <si>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</si>
  <si>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</si>
  <si>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</si>
  <si>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</si>
  <si>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</si>
  <si>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</si>
  <si>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</si>
  <si>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</si>
  <si>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</si>
  <si>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</si>
  <si>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</si>
  <si>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</si>
  <si>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</si>
  <si>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</si>
  <si>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</si>
  <si>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</si>
  <si>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</si>
  <si>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</si>
  <si>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</si>
  <si>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</si>
  <si>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</si>
  <si>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</si>
  <si>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</si>
  <si>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</si>
  <si>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</si>
  <si>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</si>
  <si>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</si>
  <si>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</si>
  <si>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</si>
  <si>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</si>
  <si>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</si>
  <si>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</si>
  <si>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Octachlorodibenzofuran (OCDF)</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</si>
  <si>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</si>
  <si>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</si>
  <si>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</si>
  <si>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</si>
  <si>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</si>
  <si>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</si>
  <si>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</si>
  <si>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</si>
  <si>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</si>
  <si>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</si>
  <si>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</si>
  <si>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</si>
  <si>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</si>
  <si>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</si>
  <si>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</si>
  <si>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</si>
  <si>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</si>
  <si>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</si>
  <si>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</si>
  <si>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</si>
  <si>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</si>
  <si>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</si>
  <si>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</si>
  <si>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</si>
  <si>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</si>
  <si>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</si>
  <si>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</si>
  <si>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</si>
  <si>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</si>
  <si>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</si>
  <si>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</si>
  <si>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</si>
  <si>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</si>
  <si>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</si>
  <si>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</si>
  <si>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</si>
  <si>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</si>
  <si>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</si>
  <si>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</si>
  <si>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</si>
  <si>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</si>
  <si>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</si>
  <si>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</si>
  <si>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</si>
  <si>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</si>
  <si>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</si>
  <si>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</si>
  <si>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</si>
  <si>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</si>
  <si>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</si>
  <si>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</si>
  <si>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</si>
  <si>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</si>
  <si>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</si>
  <si>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</si>
  <si>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</si>
  <si>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</si>
  <si>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</si>
  <si>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</si>
  <si>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</si>
  <si>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</si>
  <si>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</si>
  <si>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</si>
  <si>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</si>
  <si>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</si>
  <si>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</si>
  <si>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</si>
  <si>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</si>
  <si>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</si>
  <si>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</si>
  <si>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</si>
  <si>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</si>
  <si>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</si>
  <si>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</si>
  <si>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</si>
  <si>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</si>
  <si>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</si>
  <si>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</si>
  <si>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</si>
  <si>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</si>
  <si>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</si>
  <si>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</si>
  <si>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</si>
  <si>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</si>
  <si>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</si>
  <si>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</si>
  <si>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</si>
  <si>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</si>
  <si>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</si>
  <si>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</si>
  <si>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</si>
  <si>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</si>
  <si>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</si>
  <si>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</si>
  <si>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</si>
  <si>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p-Dichlorobenzene (1,4-dichlorobenzene)</t>
  </si>
  <si>
    <t>32534-81-9</t>
  </si>
  <si>
    <t>Pentabromodiphenyl ether</t>
  </si>
  <si>
    <t>82-68-8</t>
  </si>
  <si>
    <t>Pentachloronitrobenzene (quintobenzene)</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</si>
  <si>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</si>
  <si>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</si>
  <si>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</si>
  <si>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</si>
  <si>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</si>
  <si>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</si>
  <si>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</si>
  <si>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</si>
  <si>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</si>
  <si>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</si>
  <si>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</si>
  <si>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</si>
  <si>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</si>
  <si>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</si>
  <si>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</si>
  <si>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</si>
  <si>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</si>
  <si>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</si>
  <si>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</si>
  <si>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</si>
  <si>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</si>
  <si>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</si>
  <si>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</si>
  <si>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</si>
  <si>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</si>
  <si>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</si>
  <si>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</si>
  <si>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</si>
  <si>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</si>
  <si>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</si>
  <si>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</si>
  <si>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</si>
  <si>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</si>
  <si>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</si>
  <si>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</si>
  <si>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</si>
  <si>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</si>
  <si>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</si>
  <si>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</si>
  <si>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</si>
  <si>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</si>
  <si>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</si>
  <si>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</si>
  <si>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</si>
  <si>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</si>
  <si>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</si>
  <si>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</si>
  <si>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</si>
  <si>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</si>
  <si>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</si>
  <si>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</si>
  <si>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</si>
  <si>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</si>
  <si>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</si>
  <si>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</si>
  <si>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</si>
  <si>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</si>
  <si>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</si>
  <si>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</si>
  <si>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</si>
  <si>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</si>
  <si>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</si>
  <si>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</si>
  <si>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</si>
  <si>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</si>
  <si>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Propionaldehyde</t>
  </si>
  <si>
    <t>114-26-1</t>
  </si>
  <si>
    <t>Propoxur (Baygon)</t>
  </si>
  <si>
    <t>115-07-1</t>
  </si>
  <si>
    <t>Propylene</t>
  </si>
  <si>
    <t>6423-43-4</t>
  </si>
  <si>
    <t>Propylene glycol dinitrate</t>
  </si>
  <si>
    <t>107-98-2</t>
  </si>
  <si>
    <t>Propylene glycol monomethyl ether</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</si>
  <si>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</si>
  <si>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</si>
  <si>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</si>
  <si>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</si>
  <si>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</si>
  <si>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</si>
  <si>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</si>
  <si>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</si>
  <si>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</si>
  <si>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</si>
  <si>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</si>
  <si>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</si>
  <si>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</si>
  <si>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</si>
  <si>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</si>
  <si>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</si>
  <si>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</si>
  <si>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</si>
  <si>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</si>
  <si>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</si>
  <si>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</si>
  <si>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</si>
  <si>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</si>
  <si>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</si>
  <si>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</si>
  <si>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</si>
  <si>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</si>
  <si>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</si>
  <si>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</si>
  <si>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</si>
  <si>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</si>
  <si>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</si>
  <si>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1310-73-2</t>
  </si>
  <si>
    <t>Sodium hydroxide</t>
  </si>
  <si>
    <t>10048-13-2</t>
  </si>
  <si>
    <t>Sterigmatocystin</t>
  </si>
  <si>
    <t>18883-66-4</t>
  </si>
  <si>
    <t>Streptozotocin</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</si>
  <si>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</si>
  <si>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</si>
  <si>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</si>
  <si>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</si>
  <si>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</si>
  <si>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</si>
  <si>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</si>
  <si>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</si>
  <si>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</si>
  <si>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</si>
  <si>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</si>
  <si>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</si>
  <si>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</si>
  <si>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</si>
  <si>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</si>
  <si>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</si>
  <si>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</si>
  <si>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</si>
  <si>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</si>
  <si>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</si>
  <si>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</si>
  <si>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</si>
  <si>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</si>
  <si>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</si>
  <si>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</si>
  <si>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</si>
  <si>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</si>
  <si>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</si>
  <si>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</si>
  <si>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</si>
  <si>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</si>
  <si>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</si>
  <si>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</si>
  <si>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</si>
  <si>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</si>
  <si>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</si>
  <si>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</si>
  <si>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</si>
  <si>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</si>
  <si>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</si>
  <si>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</si>
  <si>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</si>
  <si>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</si>
  <si>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</si>
  <si>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</si>
  <si>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</si>
  <si>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</si>
  <si>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</si>
  <si>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</si>
  <si>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</si>
  <si>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</si>
  <si>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</si>
  <si>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</si>
  <si>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</si>
  <si>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</si>
  <si>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</si>
  <si>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</si>
  <si>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</si>
  <si>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</si>
  <si>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</si>
  <si>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</si>
  <si>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Trichloroethene (TCE, trichloroethylene)</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</si>
  <si>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</si>
  <si>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</si>
  <si>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</si>
  <si>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</si>
  <si>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</si>
  <si>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</si>
  <si>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</si>
  <si>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</si>
  <si>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</si>
  <si>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</si>
  <si>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</si>
  <si>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</si>
  <si>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</si>
  <si>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</si>
  <si>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</si>
  <si>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</si>
  <si>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</si>
  <si>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</si>
  <si>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</si>
  <si>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</si>
  <si>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</si>
  <si>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</si>
  <si>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</si>
  <si>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</si>
  <si>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</si>
  <si>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</si>
  <si>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</si>
  <si>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</si>
  <si>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</si>
  <si>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</si>
  <si>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Vinyl acetate</t>
  </si>
  <si>
    <t>593-60-2</t>
  </si>
  <si>
    <t>Vinyl bromide</t>
  </si>
  <si>
    <t>Vinyl chloride</t>
  </si>
  <si>
    <t>75-02-5</t>
  </si>
  <si>
    <t>Vinyl fluoride</t>
  </si>
  <si>
    <t>75-35-4</t>
  </si>
  <si>
    <t>Vinylidene chloride</t>
  </si>
  <si>
    <t>Xylene (mixture), including m-xylene, o-xylene, p-xylene</t>
  </si>
  <si>
    <t>Zinc and compounds</t>
  </si>
  <si>
    <t>Zinc oxide</t>
  </si>
  <si>
    <t>CAO Emissions Inventory Workbook Revision History</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</si>
  <si>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</si>
  <si>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</si>
  <si>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</si>
  <si>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</si>
  <si>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</si>
  <si>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</si>
  <si>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</si>
  <si>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</si>
  <si>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</si>
  <si>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</si>
  <si>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</si>
  <si>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</si>
  <si>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</si>
  <si>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</si>
  <si>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</si>
  <si>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</si>
  <si>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</si>
  <si>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</si>
  <si>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</si>
  <si>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</si>
  <si>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</si>
  <si>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A. DeVita-McBride</t>
  </si>
  <si>
    <t>Form Instructions</t>
  </si>
  <si>
    <t>Removed tab and created separate Form Instructions Guidance.</t>
  </si>
  <si>
    <t>1. Facility Information</t>
  </si>
  <si>
    <t>Added Rows for: 
- Facility Contact phone number and email
- Date of form submittal
- Facility notes</t>
  </si>
  <si>
    <t>2. TEUs &amp; Activities - EF</t>
  </si>
  <si>
    <t>Renamed tab from "2. Emissions Units &amp; Activities"</t>
  </si>
  <si>
    <t>Added "TESU ID" column</t>
  </si>
  <si>
    <t>Removed Annual and Daily Capacity columns. Added "Is Requested PTE Capacity" question.</t>
  </si>
  <si>
    <t>3. Pollutant Emissions - EF</t>
  </si>
  <si>
    <t>Added list options for TEU and TESU IDs based on entries in Worksheet 2.</t>
  </si>
  <si>
    <t>Removed HAP color formatting for TACs.</t>
  </si>
  <si>
    <t>Separated Capture efficiency from DRE.</t>
  </si>
  <si>
    <t>Added columns confirming if capture efficiency or DRE is included in the EF.</t>
  </si>
  <si>
    <t>Only emissions calculations for "Requested PTE" scenario.</t>
  </si>
  <si>
    <t>4. TEUs &amp; Activities- MB</t>
  </si>
  <si>
    <t>Renamed from "4. Material Balance Activities"</t>
  </si>
  <si>
    <t>5. Pollutant Emissions - MB</t>
  </si>
  <si>
    <t>Added list options for TEU ID, TESU ID, and Material Name based on entries in Worksheet 4.</t>
  </si>
  <si>
    <t xml:space="preserve">Separate columns for: capture, transfer, retention, and destruction/removal efficiencies </t>
  </si>
  <si>
    <t>Facility Street Address</t>
  </si>
  <si>
    <t>OAR 340-247-8010 Table 1</t>
  </si>
  <si>
    <t>Toxic Air Contaminant Priority List</t>
  </si>
  <si>
    <t>Effective 11/17/2021</t>
  </si>
  <si>
    <t>Control Device(s)</t>
  </si>
  <si>
    <t xml:space="preserve">               INSERT ROWS ABOVE THIS LINE                    INSERT ROWS ABOVE THIS LINE                    INSERT ROWS ABOVE THIS LINE                </t>
  </si>
  <si>
    <t>AQ520 Form Instructions</t>
  </si>
  <si>
    <t>Revised 6/5/2025</t>
  </si>
  <si>
    <t>Swanson Group Mfg., LLC</t>
  </si>
  <si>
    <t>2635 Old Highway 99 South</t>
  </si>
  <si>
    <t>Roseburg</t>
  </si>
  <si>
    <t>10-0030-TV-01</t>
  </si>
  <si>
    <t>Jeff Remington</t>
  </si>
  <si>
    <t>541-761-0533</t>
  </si>
  <si>
    <t>jeff.remington@swansongroup.biz</t>
  </si>
  <si>
    <t>KB</t>
  </si>
  <si>
    <t>KB_N</t>
  </si>
  <si>
    <t>Kipper Hogged Fuel Boiler—Normal Operation</t>
  </si>
  <si>
    <t>Multiclone/ESP</t>
  </si>
  <si>
    <t>Point</t>
  </si>
  <si>
    <t>ESP</t>
  </si>
  <si>
    <t>MMBtu</t>
  </si>
  <si>
    <t>Heat Input Capacity</t>
  </si>
  <si>
    <t>No</t>
  </si>
  <si>
    <t>KB_SU</t>
  </si>
  <si>
    <t>Kipper Hogged Fuel Boiler—Startup Only</t>
  </si>
  <si>
    <t>None</t>
  </si>
  <si>
    <t>NG_CBB-II</t>
  </si>
  <si>
    <t>--</t>
  </si>
  <si>
    <t>Cleaver Brooks Natural Gas-Fired Boiler</t>
  </si>
  <si>
    <t>n/a</t>
  </si>
  <si>
    <t>MMscf</t>
  </si>
  <si>
    <t>Natural Gas Usage</t>
  </si>
  <si>
    <t>Yes</t>
  </si>
  <si>
    <t>LDK</t>
  </si>
  <si>
    <t>LDK_DF</t>
  </si>
  <si>
    <t>Lumber Drying Kilns - Douglas Fir Only</t>
  </si>
  <si>
    <t>Mbdft</t>
  </si>
  <si>
    <t>Douglas Fir Throughput</t>
  </si>
  <si>
    <t>LDK_WF</t>
  </si>
  <si>
    <t>Lumber Drying Kilns - White Fir Only</t>
  </si>
  <si>
    <t>White Fir Throughput</t>
  </si>
  <si>
    <t>LDK_WH</t>
  </si>
  <si>
    <t>Lumber Drying Kilns - Western Hemlock Only</t>
  </si>
  <si>
    <t>Western Hemlock Throughput</t>
  </si>
  <si>
    <t>LDK_LP</t>
  </si>
  <si>
    <t>Lumber Drying Kilns - Lodgepole Pine Only</t>
  </si>
  <si>
    <t>Lodgepole Pine Throughput</t>
  </si>
  <si>
    <t>GDF</t>
  </si>
  <si>
    <t>Gasoline Dispensing Facility</t>
  </si>
  <si>
    <t>Gasoline Throughput</t>
  </si>
  <si>
    <t>NG_EGEN</t>
  </si>
  <si>
    <t>Natural Gas-Fired Emergency Generator</t>
  </si>
  <si>
    <t>SHOP</t>
  </si>
  <si>
    <t>SHOP_ANY</t>
  </si>
  <si>
    <t>Welding Activities—Any Wires/Rods Used Onsite</t>
  </si>
  <si>
    <t>Fugitive</t>
  </si>
  <si>
    <t>lb</t>
  </si>
  <si>
    <t>Welding rod/wire usage</t>
  </si>
  <si>
    <t>SHOP_E309</t>
  </si>
  <si>
    <t>Welding Activities—E309 Electrode Only for Acute</t>
  </si>
  <si>
    <t>(lb/MMBtu)</t>
  </si>
  <si>
    <t>See DEQ-approved list of TAC emission factors for hogged fuel boilers. Emission factors obtained from NCASI Technical Bulletin 1050 or AP-42 Chapter 1.6 (chlorine only). Emission factors for normal operation represent ESP control.</t>
  </si>
  <si>
    <t>See DEQ-approved list of TAC emission factors for hogged fuel boilers. Emission factors obtained from NCASI Technical Bulletin 1050 or AP-42 Chapter 1.6 (chlorine only). Emission factor for startup of the boiler system assumes multiclone control only.</t>
  </si>
  <si>
    <t>(lb/MMscf)</t>
  </si>
  <si>
    <t>See AB104B Toxics Reporting and Air Toxics Emissions Inventory Combustion Emission Factor Search Tool dated March 1, 2024. Emission factor represents equipment between 10-100 MMBtu/hr.</t>
  </si>
  <si>
    <t>Information provided in the 2017 National Emissions Inventory background document. Assumes hexavalent chromium is equal to 4% of total chromium for natural gas combustion.</t>
  </si>
  <si>
    <t>(lb/Mbdft)</t>
  </si>
  <si>
    <t>See review report to Title V Operating Permit no. 10-0030-TV-01 dated September 26, 2022. Emission factor from DEQ form AQ-EF09.</t>
  </si>
  <si>
    <t>(lb/Mgal)</t>
  </si>
  <si>
    <t>See DEQ General Air Contaminant Discharge Permit AQGP-022 for Gasoline Dispensing Facilities dated April 16, 2020. See section 15.2. Speciated using Bay Area Air Quality Management District, "Guidance for Calculating Maximum Hourly Toxic Air Contaminant Emission Rate" dated June 16, 2005.</t>
  </si>
  <si>
    <t>See DEQ Combustion Emission Factors Tool. Emission factor represents natural gas-fired, 4 stroke, rich burn engine. Emission factors obtained from the South Coast Air Quality Management District AB2588.</t>
  </si>
  <si>
    <t>(lb/lb)</t>
  </si>
  <si>
    <t>Emission factor derived from San Diego County Air Pollution Control District, Welding Operations, dated October 16, 1998 (revised July 11, 2022). Based on American Welding Society information and the NASSCO research. See safety data sheet for composition breakdown.</t>
  </si>
  <si>
    <t>1,000 gallons</t>
  </si>
  <si>
    <t>TMP</t>
  </si>
  <si>
    <t>TMP_PAINT</t>
  </si>
  <si>
    <t>Bold Blue Tree Marking Paint Usage</t>
  </si>
  <si>
    <t xml:space="preserve">Bold Blue Tree Marking Paint </t>
  </si>
  <si>
    <t>Krylon</t>
  </si>
  <si>
    <t>TMP_ANTISAP</t>
  </si>
  <si>
    <t>AntiBlu® M6 Anti-Sapstain Usage</t>
  </si>
  <si>
    <t>AntiBlu® M6 Anti-Sapstain</t>
  </si>
  <si>
    <t>Lonza</t>
  </si>
  <si>
    <t>Information from Krylon Products Group safety data sheet for Bold Blue Spray Paint (product code 352) dated June 20, 2016.</t>
  </si>
  <si>
    <t>Information from Lonza Company safety data sheet for AntiBlu® M6 (product code 40165) dated June 18, 2020. Assumes average of weight percent range as representative.</t>
  </si>
  <si>
    <t>- For the Kipper hogged fuel boiler (emissions unit ID KB), the maximum daily heat input capacity for the requested PTE scenario and the 2024 calendar year would be equal during normal operations (continuous 24-hour operation). The DEQ requested that Swanson account for a potential startup event to determine a potential worst-case daily emissions estimate as, during a startup event, the ESP control device will not perform at optimal levels. For the requested PTE scenario, the number of hours available for normal operations were reduced to account for a potential startup event during that same day. For this reason, the maximum daily heat input capacity for the requested PTE scenario is lower than the maximum daily heat input capacity for the 2024 calendar year.
- For welding activities, any welding rod/wire could be used in any given day, but they are highly unlikely to be used simultaneously. As a result, Maul Foster and Alongi, Inc., working on behalf of Swanson, conducted a toxicity weighted emission rate evaluation to determine the worst-case welding rod/wire for purposes of assessing acute risk. Additional details are presented in Table 11 of the supporting emissions inventory spreadsheet to be submitted in YDO along with this AQ520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</si>
</sst>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Arial"/>
      <family val="2"/>
    </font>
    <font>
      <sz val="10"/>
      <color indexed="8"/>
      <name val="Arial"/>
      <family val="2"/>
    </font>
    <font>
      <b/>
      <sz val="11"/>
      <color theme="1"/>
      <name val="Calibri"/>
      <family val="2"/>
      <scheme val="minor"/>
    </font>
    <font>
      <sz val="11"/>
      <color theme="1"/>
      <name val="Calibri"/>
      <family val="2"/>
      <scheme val="minor"/>
    </font>
    <font>
      <b/>
      <sz val="14"/>
      <color theme="1"/>
      <name val="Arial"/>
      <family val="2"/>
    </font>
    <font>
      <sz val="11"/>
      <name val="Arial"/>
      <family val="2"/>
    </font>
    <font>
      <sz val="10"/>
      <name val="Arial"/>
      <family val="2"/>
    </font>
    <font>
      <sz val="12"/>
      <color theme="1"/>
      <name val="Arial"/>
      <family val="2"/>
    </font>
    <font>
      <b/>
      <sz val="12"/>
      <name val="Arial"/>
      <family val="2"/>
    </font>
    <font>
      <b/>
      <sz val="12"/>
      <color theme="1"/>
      <name val="Arial"/>
      <family val="2"/>
    </font>
    <font>
      <b/>
      <sz val="16"/>
      <color theme="1"/>
      <name val="Arial"/>
      <family val="2"/>
    </font>
    <font>
      <b/>
      <sz val="24"/>
      <color rgb="FFC00000"/>
      <name val="Arial"/>
      <family val="2"/>
    </font>
    <font>
      <b/>
      <sz val="11"/>
      <color rgb="FFC00000"/>
      <name val="Arial"/>
      <family val="2"/>
    </font>
    <font>
      <sz val="8"/>
      <name val="Calibri"/>
      <family val="2"/>
      <scheme val="minor"/>
    </font>
    <font>
      <b/>
      <sz val="11"/>
      <color theme="1"/>
      <name val="Arial"/>
      <family val="2"/>
    </font>
    <font>
      <b/>
      <sz val="11"/>
      <color rgb="FFFF0000"/>
      <name val="Arial"/>
      <family val="2"/>
    </font>
    <font>
      <b/>
      <sz val="12"/>
      <color rgb="FFFF0000"/>
      <name val="Arial"/>
      <family val="2"/>
    </font>
    <font>
      <b/>
      <sz val="14"/>
      <color theme="1"/>
      <name val="Calibri"/>
      <family val="2"/>
      <scheme val="minor"/>
    </font>
    <font>
      <sz val="12"/>
      <name val="Arial"/>
      <family val="2"/>
    </font>
    <font>
      <u/>
      <sz val="11"/>
      <color theme="10"/>
      <name val="Calibri"/>
      <family val="2"/>
      <scheme val="minor"/>
    </font>
    <font>
      <u/>
      <sz val="11"/>
      <color theme="10"/>
      <name val="Arial"/>
      <family val="2"/>
    </font>
    <font>
      <b/>
      <u/>
      <sz val="12"/>
      <color theme="10"/>
      <name val="Arial"/>
      <family val="2"/>
    </font>
  </fonts>
  <fills count="11">
    <fill>
      <patternFill patternType="none"/>
    </fill>
    <fill>
      <patternFill patternType="gray125"/>
    </fill>
    <fill>
      <patternFill patternType="solid">
        <fgColor rgb="FFFFFF00"/>
        <bgColor indexed="64"/>
      </patternFill>
    </fill>
    <fill>
      <patternFill patternType="solid">
        <fgColor rgb="FF9BC3FF"/>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C1DAFF"/>
        <bgColor indexed="64"/>
      </patternFill>
    </fill>
    <fill>
      <patternFill patternType="solid">
        <fgColor theme="9" tint="0.79998168889431442"/>
        <bgColor indexed="64"/>
      </patternFill>
    </fill>
  </fills>
  <borders count="40">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6">
    <xf numFmtId="0" fontId="0" fillId="0" borderId="0"/>
    <xf numFmtId="0" fontId="2" fillId="0" borderId="0"/>
    <xf numFmtId="9" fontId="4" fillId="0" borderId="0" applyFont="0" applyFill="0" applyBorder="0" applyAlignment="0" applyProtection="0"/>
    <xf numFmtId="0" fontId="7" fillId="0" borderId="0"/>
    <xf numFmtId="0" fontId="4" fillId="0" borderId="0"/>
    <xf numFmtId="0" fontId="20" fillId="0" borderId="0" applyNumberFormat="0" applyFill="0" applyBorder="0" applyAlignment="0" applyProtection="0"/>
  </cellStyleXfs>
  <cellXfs count="201">
    <xf numFmtId="0" fontId="0" fillId="0" borderId="0" xfId="0"/>
    <xf numFmtId="0" fontId="6" fillId="0" borderId="0" xfId="0" applyFont="1" applyAlignment="1">
      <alignment horizontal="center" vertical="center"/>
    </xf>
    <xf numFmtId="0" fontId="11"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xf>
    <xf numFmtId="0" fontId="1" fillId="0" borderId="2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7" xfId="0" applyFont="1" applyBorder="1" applyAlignment="1" applyProtection="1">
      <alignment vertical="center"/>
      <protection locked="0"/>
    </xf>
    <xf numFmtId="0" fontId="3" fillId="0" borderId="0" xfId="0" applyFont="1" applyAlignment="1">
      <alignment horizontal="center" vertical="center"/>
    </xf>
    <xf numFmtId="0" fontId="1" fillId="0" borderId="23" xfId="0" applyFont="1" applyBorder="1" applyAlignment="1" applyProtection="1">
      <alignment vertical="center"/>
      <protection locked="0"/>
    </xf>
    <xf numFmtId="0" fontId="1" fillId="0" borderId="2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49" fontId="1" fillId="0" borderId="18" xfId="0" applyNumberFormat="1"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14" fontId="8" fillId="0" borderId="21" xfId="0" applyNumberFormat="1"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1" fillId="0" borderId="26"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6" xfId="0" applyFont="1" applyBorder="1" applyAlignment="1" applyProtection="1">
      <alignment vertical="center"/>
      <protection locked="0"/>
    </xf>
    <xf numFmtId="0" fontId="1" fillId="0" borderId="20" xfId="0" applyFont="1" applyBorder="1" applyAlignment="1" applyProtection="1">
      <alignment vertical="center"/>
      <protection locked="0"/>
    </xf>
    <xf numFmtId="10" fontId="1" fillId="0" borderId="26" xfId="2"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10" fontId="1" fillId="0" borderId="18" xfId="2" applyNumberFormat="1" applyFont="1" applyBorder="1" applyAlignment="1" applyProtection="1">
      <alignment horizontal="center" vertical="center"/>
      <protection locked="0"/>
    </xf>
    <xf numFmtId="10" fontId="10" fillId="0" borderId="12" xfId="2" applyNumberFormat="1" applyFont="1" applyFill="1" applyBorder="1" applyAlignment="1" applyProtection="1">
      <alignment horizontal="center" vertical="center" wrapText="1"/>
    </xf>
    <xf numFmtId="10" fontId="10" fillId="0" borderId="13" xfId="2"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9" xfId="0" applyFont="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vertical="center"/>
      <protection locked="0"/>
    </xf>
    <xf numFmtId="10" fontId="1" fillId="0" borderId="0" xfId="2" applyNumberFormat="1" applyFont="1" applyFill="1" applyAlignment="1" applyProtection="1">
      <alignment horizontal="center" vertical="center"/>
    </xf>
    <xf numFmtId="0" fontId="1" fillId="0" borderId="23"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10" fontId="1" fillId="0" borderId="26" xfId="2" applyNumberFormat="1" applyFont="1" applyFill="1" applyBorder="1" applyAlignment="1" applyProtection="1">
      <alignment horizontal="center" vertical="center"/>
      <protection locked="0"/>
    </xf>
    <xf numFmtId="0" fontId="1" fillId="0" borderId="25" xfId="0" applyFont="1" applyBorder="1" applyAlignment="1" applyProtection="1">
      <alignment vertical="center"/>
      <protection locked="0"/>
    </xf>
    <xf numFmtId="10" fontId="1" fillId="0" borderId="18" xfId="0" applyNumberFormat="1" applyFont="1" applyBorder="1" applyAlignment="1" applyProtection="1">
      <alignment horizontal="center" vertical="center"/>
      <protection locked="0"/>
    </xf>
    <xf numFmtId="10" fontId="1" fillId="0" borderId="27" xfId="2" applyNumberFormat="1" applyFont="1" applyBorder="1" applyAlignment="1" applyProtection="1">
      <alignment horizontal="center" vertical="center"/>
      <protection locked="0"/>
    </xf>
    <xf numFmtId="10" fontId="1" fillId="0" borderId="27" xfId="2" applyNumberFormat="1" applyFont="1" applyFill="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10" xfId="0" applyFont="1" applyBorder="1" applyAlignment="1" applyProtection="1">
      <alignment vertical="center"/>
      <protection locked="0"/>
    </xf>
    <xf numFmtId="10" fontId="1" fillId="0" borderId="15" xfId="2" applyNumberFormat="1" applyFont="1" applyBorder="1" applyAlignment="1" applyProtection="1">
      <alignment horizontal="center" vertical="center"/>
      <protection locked="0"/>
    </xf>
    <xf numFmtId="10" fontId="1" fillId="0" borderId="17" xfId="0" applyNumberFormat="1" applyFont="1" applyBorder="1" applyAlignment="1" applyProtection="1">
      <alignment horizontal="center" vertical="center"/>
      <protection locked="0"/>
    </xf>
    <xf numFmtId="10" fontId="1" fillId="0" borderId="25" xfId="2" applyNumberFormat="1" applyFont="1" applyBorder="1" applyAlignment="1" applyProtection="1">
      <alignment horizontal="center" vertical="center"/>
      <protection locked="0"/>
    </xf>
    <xf numFmtId="0" fontId="0" fillId="0" borderId="0" xfId="0" applyAlignment="1">
      <alignment vertical="center" wrapText="1"/>
    </xf>
    <xf numFmtId="10" fontId="10" fillId="0" borderId="5" xfId="2" applyNumberFormat="1" applyFont="1" applyFill="1" applyBorder="1" applyAlignment="1" applyProtection="1">
      <alignment horizontal="center" vertical="center" wrapText="1"/>
    </xf>
    <xf numFmtId="10" fontId="1" fillId="0" borderId="23" xfId="0" applyNumberFormat="1" applyFont="1" applyBorder="1" applyAlignment="1" applyProtection="1">
      <alignment horizontal="center" vertical="center"/>
      <protection locked="0"/>
    </xf>
    <xf numFmtId="10" fontId="1" fillId="0" borderId="29" xfId="0" applyNumberFormat="1" applyFont="1" applyBorder="1" applyAlignment="1" applyProtection="1">
      <alignment horizontal="center" vertical="center"/>
      <protection locked="0"/>
    </xf>
    <xf numFmtId="10" fontId="10" fillId="0" borderId="19" xfId="2" applyNumberFormat="1" applyFont="1" applyFill="1" applyBorder="1" applyAlignment="1" applyProtection="1">
      <alignment horizontal="center" vertical="center" wrapText="1"/>
    </xf>
    <xf numFmtId="10" fontId="10" fillId="0" borderId="12" xfId="2" applyNumberFormat="1" applyFont="1" applyFill="1" applyBorder="1" applyAlignment="1" applyProtection="1">
      <alignment horizontal="centerContinuous" vertical="center" wrapText="1"/>
    </xf>
    <xf numFmtId="10" fontId="10" fillId="0" borderId="13" xfId="2" applyNumberFormat="1" applyFont="1" applyFill="1" applyBorder="1" applyAlignment="1" applyProtection="1">
      <alignment horizontal="centerContinuous" vertical="center" wrapText="1"/>
    </xf>
    <xf numFmtId="0" fontId="1" fillId="0" borderId="10" xfId="0" applyFont="1" applyBorder="1" applyAlignment="1" applyProtection="1">
      <alignment horizontal="center" vertical="center"/>
      <protection locked="0"/>
    </xf>
    <xf numFmtId="10" fontId="1" fillId="0" borderId="0" xfId="2" applyNumberFormat="1" applyFont="1" applyAlignment="1" applyProtection="1">
      <alignment horizontal="center" vertical="center"/>
    </xf>
    <xf numFmtId="10" fontId="1" fillId="0" borderId="0" xfId="2" applyNumberFormat="1" applyFont="1" applyAlignment="1" applyProtection="1">
      <alignment horizontal="left" vertical="center"/>
    </xf>
    <xf numFmtId="164" fontId="0" fillId="0" borderId="0" xfId="0" applyNumberFormat="1" applyAlignment="1">
      <alignment horizontal="center" vertical="center"/>
    </xf>
    <xf numFmtId="164" fontId="18" fillId="0" borderId="0" xfId="0" applyNumberFormat="1" applyFont="1" applyAlignment="1">
      <alignment horizontal="left" vertical="center"/>
    </xf>
    <xf numFmtId="164" fontId="3" fillId="0" borderId="21" xfId="0" applyNumberFormat="1" applyFont="1" applyBorder="1" applyAlignment="1">
      <alignment horizontal="center" vertical="center"/>
    </xf>
    <xf numFmtId="0" fontId="3" fillId="0" borderId="21" xfId="0" applyFont="1" applyBorder="1" applyAlignment="1">
      <alignment horizontal="center" vertical="center"/>
    </xf>
    <xf numFmtId="0" fontId="0" fillId="0" borderId="21" xfId="0" applyBorder="1" applyAlignment="1">
      <alignment vertical="center"/>
    </xf>
    <xf numFmtId="0" fontId="0" fillId="0" borderId="21" xfId="0" applyBorder="1" applyAlignment="1">
      <alignment vertical="center" wrapText="1"/>
    </xf>
    <xf numFmtId="2" fontId="0" fillId="0" borderId="21" xfId="0" applyNumberFormat="1" applyBorder="1" applyAlignment="1">
      <alignment horizontal="center" vertical="center"/>
    </xf>
    <xf numFmtId="0" fontId="0" fillId="0" borderId="35" xfId="0" applyBorder="1" applyAlignment="1">
      <alignment vertical="center" wrapText="1"/>
    </xf>
    <xf numFmtId="0" fontId="0" fillId="0" borderId="27" xfId="0" applyBorder="1" applyAlignment="1">
      <alignment vertical="center" wrapText="1"/>
    </xf>
    <xf numFmtId="0" fontId="0" fillId="0" borderId="36" xfId="0" applyBorder="1" applyAlignment="1">
      <alignment vertical="center" wrapText="1"/>
    </xf>
    <xf numFmtId="0" fontId="0" fillId="0" borderId="35" xfId="0" applyBorder="1" applyAlignment="1">
      <alignment vertical="center"/>
    </xf>
    <xf numFmtId="0" fontId="0" fillId="0" borderId="27" xfId="0" applyBorder="1" applyAlignment="1">
      <alignment vertical="center"/>
    </xf>
    <xf numFmtId="0" fontId="3" fillId="0" borderId="21" xfId="0" applyFont="1" applyBorder="1" applyAlignment="1">
      <alignment horizontal="center" vertical="center" wrapText="1"/>
    </xf>
    <xf numFmtId="164" fontId="0" fillId="0" borderId="21" xfId="0" applyNumberFormat="1" applyBorder="1" applyAlignment="1">
      <alignment horizontal="center" vertical="center"/>
    </xf>
    <xf numFmtId="0" fontId="9" fillId="7" borderId="2" xfId="0" applyFont="1" applyFill="1" applyBorder="1" applyAlignment="1">
      <alignment horizontal="center" vertical="center" wrapText="1"/>
    </xf>
    <xf numFmtId="0" fontId="9" fillId="7" borderId="21" xfId="0" applyFont="1" applyFill="1" applyBorder="1" applyAlignment="1">
      <alignment horizontal="center" vertical="center" wrapText="1"/>
    </xf>
    <xf numFmtId="49" fontId="9" fillId="7" borderId="21" xfId="1" applyNumberFormat="1" applyFont="1" applyFill="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horizontal="left" vertical="center"/>
    </xf>
    <xf numFmtId="49" fontId="6" fillId="0" borderId="21" xfId="4" applyNumberFormat="1" applyFont="1" applyBorder="1" applyAlignment="1">
      <alignment horizontal="left" vertical="center"/>
    </xf>
    <xf numFmtId="0" fontId="6" fillId="0" borderId="21" xfId="4" applyFont="1" applyBorder="1" applyAlignment="1">
      <alignment horizontal="left" vertical="center"/>
    </xf>
    <xf numFmtId="14" fontId="6" fillId="0" borderId="21" xfId="0" quotePrefix="1" applyNumberFormat="1" applyFont="1" applyBorder="1" applyAlignment="1">
      <alignment horizontal="center" vertical="center"/>
    </xf>
    <xf numFmtId="49" fontId="6" fillId="0" borderId="21" xfId="0" applyNumberFormat="1" applyFont="1" applyBorder="1" applyAlignment="1">
      <alignment horizontal="center" vertical="center"/>
    </xf>
    <xf numFmtId="0" fontId="6" fillId="0" borderId="0" xfId="0" applyFont="1" applyAlignment="1">
      <alignment vertical="center"/>
    </xf>
    <xf numFmtId="0" fontId="19" fillId="0" borderId="0" xfId="0" applyFont="1" applyAlignment="1">
      <alignment vertical="center" wrapText="1"/>
    </xf>
    <xf numFmtId="0" fontId="6" fillId="0" borderId="21" xfId="3" applyFont="1" applyBorder="1" applyAlignment="1">
      <alignment horizontal="left" vertical="center"/>
    </xf>
    <xf numFmtId="0" fontId="6" fillId="0" borderId="0" xfId="0" quotePrefix="1" applyFont="1" applyAlignment="1">
      <alignment horizontal="center" vertical="center"/>
    </xf>
    <xf numFmtId="0" fontId="21" fillId="0" borderId="0" xfId="5" applyFont="1" applyAlignment="1">
      <alignment vertical="center"/>
    </xf>
    <xf numFmtId="0" fontId="1" fillId="0" borderId="18" xfId="0" quotePrefix="1" applyFont="1" applyBorder="1" applyAlignment="1" applyProtection="1">
      <alignment horizontal="center" vertical="center"/>
      <protection locked="0"/>
    </xf>
    <xf numFmtId="14" fontId="10" fillId="0" borderId="0" xfId="0" applyNumberFormat="1" applyFont="1" applyAlignment="1">
      <alignment horizontal="left" vertical="center"/>
    </xf>
    <xf numFmtId="0" fontId="15" fillId="0" borderId="0" xfId="0" applyFont="1" applyAlignment="1">
      <alignment vertical="center"/>
    </xf>
    <xf numFmtId="0" fontId="10" fillId="7" borderId="21" xfId="0" applyFont="1" applyFill="1" applyBorder="1" applyAlignment="1">
      <alignment horizontal="right" vertical="center" wrapText="1"/>
    </xf>
    <xf numFmtId="0" fontId="10" fillId="7" borderId="21" xfId="0" applyFont="1" applyFill="1" applyBorder="1" applyAlignment="1">
      <alignment horizontal="right" vertical="top" wrapText="1"/>
    </xf>
    <xf numFmtId="0" fontId="1" fillId="0" borderId="0" xfId="0" applyFont="1" applyAlignment="1">
      <alignment horizontal="left"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2" xfId="0" applyFont="1" applyBorder="1" applyAlignment="1" applyProtection="1">
      <alignment vertical="center"/>
      <protection locked="0"/>
    </xf>
    <xf numFmtId="0" fontId="1" fillId="0" borderId="8" xfId="0" applyFont="1" applyBorder="1" applyAlignment="1" applyProtection="1">
      <alignment horizontal="center" vertical="center"/>
      <protection locked="0"/>
    </xf>
    <xf numFmtId="0" fontId="1" fillId="0" borderId="37" xfId="0" applyFont="1" applyBorder="1" applyAlignment="1" applyProtection="1">
      <alignment vertical="center"/>
      <protection locked="0"/>
    </xf>
    <xf numFmtId="0" fontId="6" fillId="0" borderId="14" xfId="0" applyFont="1" applyBorder="1" applyAlignment="1" applyProtection="1">
      <alignment vertical="center"/>
      <protection locked="0"/>
    </xf>
    <xf numFmtId="10" fontId="1" fillId="0" borderId="16" xfId="2" applyNumberFormat="1" applyFont="1" applyFill="1" applyBorder="1" applyAlignment="1" applyProtection="1">
      <alignment horizontal="center" vertical="center"/>
      <protection locked="0"/>
    </xf>
    <xf numFmtId="10" fontId="1" fillId="0" borderId="14" xfId="2" applyNumberFormat="1" applyFont="1" applyFill="1" applyBorder="1" applyAlignment="1" applyProtection="1">
      <alignment horizontal="center" vertical="center"/>
      <protection locked="0"/>
    </xf>
    <xf numFmtId="10" fontId="1" fillId="0" borderId="18" xfId="2" applyNumberFormat="1" applyFont="1" applyFill="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9" xfId="0" applyFont="1" applyBorder="1" applyAlignment="1" applyProtection="1">
      <alignment vertical="center"/>
      <protection locked="0"/>
    </xf>
    <xf numFmtId="0" fontId="1" fillId="0" borderId="24"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38" xfId="0" applyFont="1" applyBorder="1" applyAlignment="1" applyProtection="1">
      <alignment horizontal="center" vertical="center"/>
      <protection locked="0"/>
    </xf>
    <xf numFmtId="10" fontId="1" fillId="0" borderId="16" xfId="0" applyNumberFormat="1" applyFont="1" applyBorder="1" applyAlignment="1" applyProtection="1">
      <alignment horizontal="center" vertical="center"/>
      <protection locked="0"/>
    </xf>
    <xf numFmtId="10" fontId="1" fillId="0" borderId="28" xfId="0" applyNumberFormat="1" applyFont="1" applyBorder="1" applyAlignment="1" applyProtection="1">
      <alignment horizontal="center" vertical="center"/>
      <protection locked="0"/>
    </xf>
    <xf numFmtId="10" fontId="1" fillId="0" borderId="24" xfId="2" applyNumberFormat="1" applyFont="1" applyFill="1" applyBorder="1" applyAlignment="1" applyProtection="1">
      <alignment horizontal="center" vertical="center"/>
      <protection locked="0"/>
    </xf>
    <xf numFmtId="10" fontId="1" fillId="0" borderId="27" xfId="0" applyNumberFormat="1" applyFont="1" applyBorder="1" applyAlignment="1" applyProtection="1">
      <alignment horizontal="center" vertical="center"/>
      <protection locked="0"/>
    </xf>
    <xf numFmtId="0" fontId="1" fillId="0" borderId="0" xfId="0" applyFont="1" applyAlignment="1">
      <alignment horizontal="center" vertical="center"/>
    </xf>
    <xf numFmtId="49" fontId="1" fillId="0" borderId="0" xfId="0" applyNumberFormat="1" applyFont="1" applyAlignment="1">
      <alignment horizontal="center" vertical="center"/>
    </xf>
    <xf numFmtId="0" fontId="10" fillId="0" borderId="0" xfId="0" applyFont="1" applyAlignment="1">
      <alignment horizontal="left" vertical="center"/>
    </xf>
    <xf numFmtId="0" fontId="5" fillId="0" borderId="0" xfId="0" applyFont="1" applyAlignment="1">
      <alignment vertical="center"/>
    </xf>
    <xf numFmtId="0" fontId="10" fillId="0" borderId="4" xfId="0" applyFont="1" applyBorder="1" applyAlignment="1">
      <alignment horizontal="centerContinuous" vertical="center" wrapText="1"/>
    </xf>
    <xf numFmtId="0" fontId="10" fillId="4" borderId="4" xfId="0" applyFont="1" applyFill="1" applyBorder="1" applyAlignment="1">
      <alignment horizontal="centerContinuous" vertical="center" wrapText="1"/>
    </xf>
    <xf numFmtId="0" fontId="10" fillId="4" borderId="6" xfId="0" applyFont="1" applyFill="1" applyBorder="1" applyAlignment="1">
      <alignment horizontal="centerContinuous" vertical="center" wrapText="1"/>
    </xf>
    <xf numFmtId="0" fontId="10" fillId="0" borderId="0" xfId="0" applyFont="1" applyAlignment="1">
      <alignment vertical="center"/>
    </xf>
    <xf numFmtId="0" fontId="10" fillId="0" borderId="5" xfId="0" applyFont="1" applyBorder="1" applyAlignment="1">
      <alignment horizontal="centerContinuous" vertical="center" wrapText="1"/>
    </xf>
    <xf numFmtId="0" fontId="10" fillId="0" borderId="6" xfId="0" applyFont="1" applyBorder="1" applyAlignment="1">
      <alignment horizontal="centerContinuous" vertical="center" wrapText="1"/>
    </xf>
    <xf numFmtId="0" fontId="10" fillId="3" borderId="30" xfId="0" applyFont="1" applyFill="1" applyBorder="1" applyAlignment="1">
      <alignment horizontal="center" vertical="center" wrapText="1"/>
    </xf>
    <xf numFmtId="0" fontId="10" fillId="9" borderId="30" xfId="0" applyFont="1" applyFill="1" applyBorder="1" applyAlignment="1">
      <alignment horizontal="center" vertical="center" wrapText="1"/>
    </xf>
    <xf numFmtId="49" fontId="10" fillId="0" borderId="12"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10" fillId="7" borderId="32"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2" fillId="2" borderId="30" xfId="0" applyFont="1" applyFill="1" applyBorder="1" applyAlignment="1">
      <alignment horizontal="centerContinuous" vertical="center"/>
    </xf>
    <xf numFmtId="0" fontId="12" fillId="2" borderId="4" xfId="0" applyFont="1" applyFill="1" applyBorder="1" applyAlignment="1">
      <alignment horizontal="centerContinuous" vertical="center"/>
    </xf>
    <xf numFmtId="49" fontId="12" fillId="2" borderId="4" xfId="0" applyNumberFormat="1" applyFont="1" applyFill="1" applyBorder="1" applyAlignment="1">
      <alignment horizontal="center" vertical="center"/>
    </xf>
    <xf numFmtId="0" fontId="12" fillId="2" borderId="5" xfId="0" applyFont="1" applyFill="1" applyBorder="1" applyAlignment="1">
      <alignment horizontal="centerContinuous" vertical="center"/>
    </xf>
    <xf numFmtId="10" fontId="12" fillId="2" borderId="12" xfId="2" applyNumberFormat="1" applyFont="1" applyFill="1" applyBorder="1" applyAlignment="1" applyProtection="1">
      <alignment horizontal="centerContinuous" vertical="center"/>
    </xf>
    <xf numFmtId="10" fontId="12" fillId="2" borderId="13" xfId="2" applyNumberFormat="1" applyFont="1" applyFill="1" applyBorder="1" applyAlignment="1" applyProtection="1">
      <alignment horizontal="centerContinuous" vertical="center"/>
    </xf>
    <xf numFmtId="0" fontId="12" fillId="2" borderId="32" xfId="0" applyFont="1" applyFill="1" applyBorder="1" applyAlignment="1">
      <alignment horizontal="centerContinuous" vertical="center"/>
    </xf>
    <xf numFmtId="0" fontId="12" fillId="2" borderId="19" xfId="0" applyFont="1" applyFill="1" applyBorder="1" applyAlignment="1">
      <alignment horizontal="centerContinuous" vertical="center"/>
    </xf>
    <xf numFmtId="0" fontId="12" fillId="2" borderId="6" xfId="0" applyFont="1" applyFill="1" applyBorder="1" applyAlignment="1">
      <alignment horizontal="centerContinuous" vertical="center"/>
    </xf>
    <xf numFmtId="0" fontId="12" fillId="2" borderId="33" xfId="0" applyFont="1" applyFill="1" applyBorder="1" applyAlignment="1">
      <alignment horizontal="centerContinuous" vertical="center"/>
    </xf>
    <xf numFmtId="0" fontId="12" fillId="2" borderId="34" xfId="0" applyFont="1" applyFill="1" applyBorder="1" applyAlignment="1">
      <alignment horizontal="centerContinuous" vertical="center"/>
    </xf>
    <xf numFmtId="0" fontId="10" fillId="7" borderId="4" xfId="0" applyFont="1" applyFill="1" applyBorder="1" applyAlignment="1">
      <alignment horizontal="centerContinuous" vertical="center" wrapText="1"/>
    </xf>
    <xf numFmtId="0" fontId="10" fillId="7" borderId="5" xfId="0" applyFont="1" applyFill="1" applyBorder="1" applyAlignment="1">
      <alignment horizontal="centerContinuous" vertical="center" wrapText="1"/>
    </xf>
    <xf numFmtId="0" fontId="10" fillId="7" borderId="6" xfId="0" applyFont="1" applyFill="1" applyBorder="1" applyAlignment="1">
      <alignment horizontal="centerContinuous" vertical="center" wrapText="1"/>
    </xf>
    <xf numFmtId="0" fontId="10" fillId="5" borderId="4" xfId="0" applyFont="1" applyFill="1" applyBorder="1" applyAlignment="1">
      <alignment horizontal="centerContinuous" vertical="center" wrapText="1"/>
    </xf>
    <xf numFmtId="0" fontId="10" fillId="5" borderId="5" xfId="0" applyFont="1" applyFill="1" applyBorder="1" applyAlignment="1">
      <alignment horizontal="centerContinuous" vertical="center" wrapText="1"/>
    </xf>
    <xf numFmtId="0" fontId="10" fillId="5" borderId="6" xfId="0" applyFont="1" applyFill="1" applyBorder="1" applyAlignment="1">
      <alignment horizontal="centerContinuous" vertical="center" wrapText="1"/>
    </xf>
    <xf numFmtId="0" fontId="10" fillId="6" borderId="4"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5" xfId="0" applyFont="1" applyFill="1" applyBorder="1" applyAlignment="1">
      <alignment vertical="center"/>
    </xf>
    <xf numFmtId="0" fontId="1" fillId="8" borderId="6" xfId="0" applyFont="1" applyFill="1" applyBorder="1" applyAlignment="1">
      <alignment horizontal="center" vertical="center"/>
    </xf>
    <xf numFmtId="0" fontId="15" fillId="0" borderId="0" xfId="0" applyFont="1" applyAlignment="1">
      <alignment horizontal="center" vertical="center"/>
    </xf>
    <xf numFmtId="0" fontId="16" fillId="2" borderId="0" xfId="0" applyFont="1" applyFill="1" applyAlignment="1">
      <alignment horizontal="center" vertical="center"/>
    </xf>
    <xf numFmtId="0" fontId="10" fillId="0" borderId="0" xfId="0" applyFont="1" applyAlignment="1">
      <alignment vertical="center" wrapText="1"/>
    </xf>
    <xf numFmtId="0" fontId="17" fillId="0" borderId="0" xfId="0" applyFont="1" applyAlignment="1">
      <alignment horizontal="centerContinuous" vertical="center" wrapText="1"/>
    </xf>
    <xf numFmtId="0" fontId="17" fillId="0" borderId="0" xfId="0" applyFont="1" applyAlignment="1">
      <alignment horizontal="center" vertical="center" wrapText="1"/>
    </xf>
    <xf numFmtId="0" fontId="10" fillId="0" borderId="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9" xfId="0" applyFont="1" applyBorder="1" applyAlignment="1">
      <alignment horizontal="center" vertical="center" wrapText="1"/>
    </xf>
    <xf numFmtId="0" fontId="10" fillId="7" borderId="30"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2" fillId="2" borderId="4" xfId="0" applyFont="1" applyFill="1" applyBorder="1" applyAlignment="1">
      <alignment vertical="center"/>
    </xf>
    <xf numFmtId="0" fontId="12" fillId="2" borderId="5" xfId="0" applyFont="1" applyFill="1" applyBorder="1" applyAlignment="1">
      <alignment vertical="center"/>
    </xf>
    <xf numFmtId="0" fontId="13" fillId="2" borderId="5" xfId="0" applyFont="1" applyFill="1" applyBorder="1" applyAlignment="1">
      <alignment vertical="center"/>
    </xf>
    <xf numFmtId="0" fontId="12" fillId="2" borderId="6" xfId="0" applyFont="1" applyFill="1" applyBorder="1" applyAlignment="1">
      <alignment vertical="center"/>
    </xf>
    <xf numFmtId="0" fontId="22" fillId="0" borderId="0" xfId="5" applyFont="1" applyFill="1" applyAlignment="1" applyProtection="1">
      <alignment horizontal="left" vertical="center"/>
    </xf>
    <xf numFmtId="0" fontId="8" fillId="0" borderId="21" xfId="0" quotePrefix="1" applyFont="1" applyBorder="1" applyAlignment="1" applyProtection="1">
      <alignment horizontal="left" vertical="top" wrapText="1"/>
      <protection locked="0"/>
    </xf>
    <xf numFmtId="0" fontId="8" fillId="0" borderId="21" xfId="0" quotePrefix="1" applyFont="1" applyBorder="1" applyAlignment="1" applyProtection="1">
      <alignment horizontal="left" vertical="center"/>
      <protection locked="0"/>
    </xf>
    <xf numFmtId="0" fontId="10" fillId="0" borderId="21"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0" fontId="10" fillId="0" borderId="9" xfId="2" applyNumberFormat="1" applyFont="1" applyFill="1" applyBorder="1" applyAlignment="1" applyProtection="1">
      <alignment horizontal="center" vertical="center" wrapText="1"/>
    </xf>
    <xf numFmtId="10" fontId="10" fillId="0" borderId="10" xfId="2" applyNumberFormat="1" applyFont="1" applyFill="1" applyBorder="1" applyAlignment="1" applyProtection="1">
      <alignment horizontal="center" vertical="center" wrapText="1"/>
    </xf>
    <xf numFmtId="10" fontId="10" fillId="0" borderId="8" xfId="2" applyNumberFormat="1" applyFont="1" applyFill="1" applyBorder="1" applyAlignment="1" applyProtection="1">
      <alignment horizontal="center" vertical="center" wrapText="1"/>
    </xf>
    <xf numFmtId="10" fontId="10" fillId="0" borderId="1" xfId="2" applyNumberFormat="1" applyFont="1" applyFill="1" applyBorder="1" applyAlignment="1" applyProtection="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164" fontId="0" fillId="0" borderId="21" xfId="0" applyNumberFormat="1"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cellXfs>
  <cellStyles count="6">
    <cellStyle name="Hyperlink" xfId="5" builtinId="8"/>
    <cellStyle name="Normal" xfId="0" builtinId="0"/>
    <cellStyle name="Normal 3" xfId="4" xr:uid="{00000000-0005-0000-0000-000002000000}"/>
    <cellStyle name="Normal 4" xfId="3" xr:uid="{00000000-0005-0000-0000-000003000000}"/>
    <cellStyle name="Normal_Sheet1" xfId="1" xr:uid="{00000000-0005-0000-0000-000004000000}"/>
    <cellStyle name="Percent" xfId="2" builtinId="5"/>
  </cellStyles>
  <dxfs count="4">
    <dxf>
      <fill>
        <patternFill patternType="solid">
          <fgColor auto="1"/>
          <bgColor theme="5" tint="0.39994506668294322"/>
        </patternFill>
      </fill>
    </dxf>
    <dxf>
      <numFmt numFmtId="2" formatCode="0.00"/>
      <fill>
        <patternFill>
          <bgColor theme="5"/>
        </patternFill>
      </fill>
    </dxf>
    <dxf>
      <fill>
        <patternFill patternType="gray125">
          <fgColor auto="1"/>
          <bgColor rgb="FFFFE07D"/>
        </patternFill>
      </fill>
    </dxf>
    <dxf>
      <fill>
        <patternFill>
          <bgColor theme="5" tint="0.39994506668294322"/>
        </patternFill>
      </fill>
    </dxf>
  </dxfs>
  <tableStyles count="0" defaultTableStyle="TableStyleMedium2" defaultPivotStyle="PivotStyleLight16"/>
  <colors>
    <mruColors>
      <color rgb="FF9CB48E"/>
      <color rgb="FFFFE579"/>
      <color rgb="FFF8955E"/>
      <color rgb="FF9EC1D2"/>
      <color rgb="FF7FACC3"/>
      <color rgb="FFC6D4BE"/>
      <color rgb="FFFCD2BA"/>
      <color rgb="FFB8D1DE"/>
      <color rgb="FFC1DAFF"/>
      <color rgb="FF9B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901065</xdr:colOff>
      <xdr:row>3</xdr:row>
      <xdr:rowOff>152399</xdr:rowOff>
    </xdr:to>
    <xdr:pic>
      <xdr:nvPicPr>
        <xdr:cNvPr id="3" name="Picture 2">
          <a:extLst>
            <a:ext uri="{FF2B5EF4-FFF2-40B4-BE49-F238E27FC236}">
              <a16:creationId xmlns:a16="http://schemas.microsoft.com/office/drawing/2014/main" id="{AFA90B02-CE7A-DC3E-FDB3-D6E30466D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904874" cy="9048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EGAGNE Julia * DEQ" id="{C908CC63-D7A4-48B0-84A3-699D184BFFD2}"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8" dT="2024-04-08T21:40:36.57" personId="{C908CC63-D7A4-48B0-84A3-699D184BFFD2}" id="{35DA6EAE-B3DC-492D-BC80-08FDA7A456C2}">
    <text>Move to far right of form</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cao/Documents/AQ520FormInstruc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s://secure.sos.state.or.us/oard/viewSingleRule.action%3bJSESSIONID_OARD=I_hPxD5TjS5scIKIu-QIi-9lt1iVrkp23ox2kMjF8ZUpG6j5PPK_%21-2098070722?ruleVrsnRsn=2834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EC1D2"/>
  </sheetPr>
  <dimension ref="A1:B16"/>
  <sheetViews>
    <sheetView showGridLines="0" tabSelected="1" zoomScaleNormal="100" workbookViewId="0">
      <selection activeCell="B6" sqref="B6"/>
    </sheetView>
  </sheetViews>
  <sheetFormatPr defaultColWidth="9.140625" defaultRowHeight="14.25" x14ac:dyDescent="0.25"/>
  <cols>
    <col min="1" max="1" width="30.5703125" style="4" customWidth="1"/>
    <col min="2" max="2" width="80.7109375" style="4" customWidth="1"/>
    <col min="3" max="16384" width="9.140625" style="4"/>
  </cols>
  <sheetData>
    <row r="1" spans="1:2" ht="20.25" x14ac:dyDescent="0.25">
      <c r="B1" s="2" t="s">
        <v>1</v>
      </c>
    </row>
    <row r="2" spans="1:2" s="86" customFormat="1" ht="20.100000000000001" customHeight="1" x14ac:dyDescent="0.25">
      <c r="B2" s="85" t="s">
        <v>1301</v>
      </c>
    </row>
    <row r="3" spans="1:2" s="86" customFormat="1" ht="20.100000000000001" customHeight="1" x14ac:dyDescent="0.25">
      <c r="B3" s="170" t="s">
        <v>1300</v>
      </c>
    </row>
    <row r="4" spans="1:2" ht="15" customHeight="1" x14ac:dyDescent="0.25"/>
    <row r="5" spans="1:2" ht="20.100000000000001" customHeight="1" x14ac:dyDescent="0.25">
      <c r="A5" s="173" t="s">
        <v>2</v>
      </c>
      <c r="B5" s="173"/>
    </row>
    <row r="6" spans="1:2" ht="20.100000000000001" customHeight="1" x14ac:dyDescent="0.25">
      <c r="A6" s="87" t="s">
        <v>3</v>
      </c>
      <c r="B6" s="16" t="s">
        <v>1302</v>
      </c>
    </row>
    <row r="7" spans="1:2" ht="20.100000000000001" customHeight="1" x14ac:dyDescent="0.25">
      <c r="A7" s="87" t="s">
        <v>1294</v>
      </c>
      <c r="B7" s="16" t="s">
        <v>1303</v>
      </c>
    </row>
    <row r="8" spans="1:2" ht="20.100000000000001" customHeight="1" x14ac:dyDescent="0.25">
      <c r="A8" s="87" t="s">
        <v>4</v>
      </c>
      <c r="B8" s="16" t="s">
        <v>1304</v>
      </c>
    </row>
    <row r="9" spans="1:2" ht="20.100000000000001" customHeight="1" x14ac:dyDescent="0.25">
      <c r="A9" s="87" t="s">
        <v>5</v>
      </c>
      <c r="B9" s="16">
        <v>97470</v>
      </c>
    </row>
    <row r="10" spans="1:2" ht="20.100000000000001" customHeight="1" x14ac:dyDescent="0.25">
      <c r="A10" s="87" t="s">
        <v>6</v>
      </c>
      <c r="B10" s="16" t="s">
        <v>1305</v>
      </c>
    </row>
    <row r="11" spans="1:2" ht="20.100000000000001" customHeight="1" x14ac:dyDescent="0.25">
      <c r="A11" s="87" t="s">
        <v>7</v>
      </c>
      <c r="B11" s="16" t="s">
        <v>1306</v>
      </c>
    </row>
    <row r="12" spans="1:2" ht="20.100000000000001" customHeight="1" x14ac:dyDescent="0.25">
      <c r="A12" s="87" t="s">
        <v>8</v>
      </c>
      <c r="B12" s="172" t="s">
        <v>1307</v>
      </c>
    </row>
    <row r="13" spans="1:2" ht="20.100000000000001" customHeight="1" x14ac:dyDescent="0.25">
      <c r="A13" s="87" t="s">
        <v>9</v>
      </c>
      <c r="B13" s="16" t="s">
        <v>1308</v>
      </c>
    </row>
    <row r="14" spans="1:2" ht="20.100000000000001" customHeight="1" x14ac:dyDescent="0.25">
      <c r="A14" s="87" t="s">
        <v>10</v>
      </c>
      <c r="B14" s="15">
        <v>45896</v>
      </c>
    </row>
    <row r="15" spans="1:2" ht="200.1" customHeight="1" x14ac:dyDescent="0.25">
      <c r="A15" s="88" t="s">
        <v>11</v>
      </c>
      <c r="B15" s="171" t="s">
        <v>1380</v>
      </c>
    </row>
    <row r="16" spans="1:2" x14ac:dyDescent="0.25">
      <c r="B16" s="89"/>
    </row>
  </sheetData>
  <sheetProtection sheet="1" objects="1" scenarios="1"/>
  <mergeCells count="1">
    <mergeCell ref="A5:B5"/>
  </mergeCells>
  <hyperlinks>
    <hyperlink ref="B3" r:id="rId1" xr:uid="{67E0F27C-D0B1-40C0-B4AD-ACEA7CF7F02B}"/>
  </hyperlinks>
  <printOptions horizontalCentered="1"/>
  <pageMargins left="0.25" right="0.25" top="0.25" bottom="0.25" header="0.25" footer="0.25"/>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EB9DF-09D5-4E1C-9CA1-BE56AF8FE1EF}">
  <sheetPr>
    <tabColor rgb="FFF8955E"/>
  </sheetPr>
  <dimension ref="A1:N191"/>
  <sheetViews>
    <sheetView zoomScaleNormal="100" workbookViewId="0">
      <pane xSplit="2" ySplit="8" topLeftCell="C9" activePane="bottomRight" state="frozen"/>
      <selection pane="topRight" activeCell="C1" sqref="C1"/>
      <selection pane="bottomLeft" activeCell="A9" sqref="A9"/>
      <selection pane="bottomRight" activeCell="C9" sqref="C9"/>
    </sheetView>
  </sheetViews>
  <sheetFormatPr defaultColWidth="9.140625" defaultRowHeight="14.25" x14ac:dyDescent="0.25"/>
  <cols>
    <col min="1" max="1" width="16.7109375" style="111" customWidth="1"/>
    <col min="2" max="2" width="17" style="111" customWidth="1"/>
    <col min="3" max="3" width="47.28515625" style="4" bestFit="1" customWidth="1"/>
    <col min="4" max="4" width="15.42578125" style="111" customWidth="1"/>
    <col min="5" max="6" width="16.5703125" style="111" customWidth="1"/>
    <col min="7" max="7" width="18.5703125" style="111" customWidth="1"/>
    <col min="8" max="8" width="28.85546875" style="4" bestFit="1" customWidth="1"/>
    <col min="9" max="14" width="15.5703125" style="111" customWidth="1"/>
    <col min="15" max="16384" width="9.140625" style="4"/>
  </cols>
  <sheetData>
    <row r="1" spans="1:14" ht="20.100000000000001" customHeight="1" x14ac:dyDescent="0.25">
      <c r="A1" s="2" t="str">
        <f>'1. Facility Information'!$B$1</f>
        <v>AQ520 Form - Version 2.0</v>
      </c>
      <c r="G1" s="89"/>
    </row>
    <row r="2" spans="1:14" ht="20.100000000000001" customHeight="1" x14ac:dyDescent="0.25">
      <c r="A2" s="113" t="str">
        <f>IF(ISBLANK('1. Facility Information'!$B$6),"",'1. Facility Information'!$B$6)</f>
        <v>Swanson Group Mfg., LLC</v>
      </c>
      <c r="G2" s="89"/>
    </row>
    <row r="3" spans="1:14" ht="20.100000000000001" customHeight="1" x14ac:dyDescent="0.25">
      <c r="A3" s="85" t="str">
        <f>"Source No. "&amp;IF(ISBLANK('1. Facility Information'!$B$10),"",'1. Facility Information'!$B$10)</f>
        <v>Source No. 10-0030-TV-01</v>
      </c>
      <c r="G3" s="89"/>
    </row>
    <row r="4" spans="1:14" ht="20.100000000000001" customHeight="1" x14ac:dyDescent="0.25">
      <c r="A4" s="85" t="str">
        <f>_xlfn.CONCAT("Submitted on ",IF(ISBLANK('1. Facility Information'!$B$14),"",TEXT('1. Facility Information'!$B$14,"mm/dd/yyyy")))</f>
        <v>Submitted on 08/27/2025</v>
      </c>
      <c r="G4" s="89"/>
    </row>
    <row r="5" spans="1:14" ht="15" customHeight="1" thickBot="1" x14ac:dyDescent="0.3"/>
    <row r="6" spans="1:14" s="118" customFormat="1" ht="30" customHeight="1" thickBot="1" x14ac:dyDescent="0.3">
      <c r="A6" s="115" t="s">
        <v>12</v>
      </c>
      <c r="B6" s="119"/>
      <c r="C6" s="119"/>
      <c r="D6" s="119"/>
      <c r="E6" s="115" t="s">
        <v>13</v>
      </c>
      <c r="F6" s="120"/>
      <c r="G6" s="115" t="s">
        <v>14</v>
      </c>
      <c r="H6" s="119"/>
      <c r="I6" s="119"/>
      <c r="J6" s="119"/>
      <c r="K6" s="119"/>
      <c r="L6" s="119"/>
      <c r="M6" s="119"/>
      <c r="N6" s="120"/>
    </row>
    <row r="7" spans="1:14" s="118" customFormat="1" ht="30" customHeight="1" thickBot="1" x14ac:dyDescent="0.3">
      <c r="A7" s="176" t="s">
        <v>15</v>
      </c>
      <c r="B7" s="178" t="s">
        <v>16</v>
      </c>
      <c r="C7" s="180" t="s">
        <v>17</v>
      </c>
      <c r="D7" s="174" t="s">
        <v>1298</v>
      </c>
      <c r="E7" s="182" t="s">
        <v>18</v>
      </c>
      <c r="F7" s="174" t="s">
        <v>19</v>
      </c>
      <c r="G7" s="182" t="s">
        <v>20</v>
      </c>
      <c r="H7" s="174" t="s">
        <v>21</v>
      </c>
      <c r="I7" s="142" t="s">
        <v>22</v>
      </c>
      <c r="J7" s="143"/>
      <c r="K7" s="144"/>
      <c r="L7" s="145" t="s">
        <v>23</v>
      </c>
      <c r="M7" s="146"/>
      <c r="N7" s="147"/>
    </row>
    <row r="8" spans="1:14" s="118" customFormat="1" ht="60" customHeight="1" thickBot="1" x14ac:dyDescent="0.3">
      <c r="A8" s="177"/>
      <c r="B8" s="179"/>
      <c r="C8" s="181"/>
      <c r="D8" s="175"/>
      <c r="E8" s="183"/>
      <c r="F8" s="175"/>
      <c r="G8" s="183"/>
      <c r="H8" s="175"/>
      <c r="I8" s="148" t="s">
        <v>24</v>
      </c>
      <c r="J8" s="149" t="s">
        <v>25</v>
      </c>
      <c r="K8" s="150" t="s">
        <v>26</v>
      </c>
      <c r="L8" s="151" t="s">
        <v>24</v>
      </c>
      <c r="M8" s="149" t="s">
        <v>27</v>
      </c>
      <c r="N8" s="150" t="s">
        <v>26</v>
      </c>
    </row>
    <row r="9" spans="1:14" x14ac:dyDescent="0.25">
      <c r="A9" s="94" t="s">
        <v>1309</v>
      </c>
      <c r="B9" s="91" t="s">
        <v>1310</v>
      </c>
      <c r="C9" s="95" t="s">
        <v>1311</v>
      </c>
      <c r="D9" s="106" t="s">
        <v>1312</v>
      </c>
      <c r="E9" s="90" t="s">
        <v>1313</v>
      </c>
      <c r="F9" s="92" t="s">
        <v>1314</v>
      </c>
      <c r="G9" s="90" t="s">
        <v>1315</v>
      </c>
      <c r="H9" s="96" t="s">
        <v>1316</v>
      </c>
      <c r="I9" s="90">
        <v>265460.25</v>
      </c>
      <c r="J9" s="91">
        <v>312018</v>
      </c>
      <c r="K9" s="92" t="s">
        <v>1317</v>
      </c>
      <c r="L9" s="90">
        <v>1067.8571192825111</v>
      </c>
      <c r="M9" s="91">
        <v>889.88093273542609</v>
      </c>
      <c r="N9" s="92" t="s">
        <v>1317</v>
      </c>
    </row>
    <row r="10" spans="1:14" x14ac:dyDescent="0.25">
      <c r="A10" s="7" t="s">
        <v>1309</v>
      </c>
      <c r="B10" s="11" t="s">
        <v>1318</v>
      </c>
      <c r="C10" s="10" t="s">
        <v>1319</v>
      </c>
      <c r="D10" s="18" t="s">
        <v>1320</v>
      </c>
      <c r="E10" s="12" t="s">
        <v>1313</v>
      </c>
      <c r="F10" s="17" t="s">
        <v>1314</v>
      </c>
      <c r="G10" s="12" t="s">
        <v>1315</v>
      </c>
      <c r="H10" s="19" t="s">
        <v>1316</v>
      </c>
      <c r="I10" s="12">
        <v>1868.7499587443947</v>
      </c>
      <c r="J10" s="11">
        <v>6229.1665291479821</v>
      </c>
      <c r="K10" s="17" t="s">
        <v>1317</v>
      </c>
      <c r="L10" s="12">
        <v>88.988093273542603</v>
      </c>
      <c r="M10" s="11">
        <v>177.97618654708521</v>
      </c>
      <c r="N10" s="17" t="s">
        <v>1317</v>
      </c>
    </row>
    <row r="11" spans="1:14" x14ac:dyDescent="0.25">
      <c r="A11" s="7" t="s">
        <v>1321</v>
      </c>
      <c r="B11" s="11" t="s">
        <v>1322</v>
      </c>
      <c r="C11" s="10" t="s">
        <v>1323</v>
      </c>
      <c r="D11" s="18" t="s">
        <v>1320</v>
      </c>
      <c r="E11" s="12" t="s">
        <v>1313</v>
      </c>
      <c r="F11" s="17" t="s">
        <v>1324</v>
      </c>
      <c r="G11" s="12" t="s">
        <v>1325</v>
      </c>
      <c r="H11" s="93" t="s">
        <v>1326</v>
      </c>
      <c r="I11" s="12">
        <v>138.7825</v>
      </c>
      <c r="J11" s="11">
        <v>150</v>
      </c>
      <c r="K11" s="18" t="s">
        <v>1317</v>
      </c>
      <c r="L11" s="12">
        <v>0.78315789473684205</v>
      </c>
      <c r="M11" s="11">
        <v>0.78315789473684205</v>
      </c>
      <c r="N11" s="6" t="s">
        <v>1327</v>
      </c>
    </row>
    <row r="12" spans="1:14" x14ac:dyDescent="0.25">
      <c r="A12" s="7" t="s">
        <v>1328</v>
      </c>
      <c r="B12" s="11" t="s">
        <v>1329</v>
      </c>
      <c r="C12" s="10" t="s">
        <v>1330</v>
      </c>
      <c r="D12" s="18" t="s">
        <v>1320</v>
      </c>
      <c r="E12" s="12" t="s">
        <v>1313</v>
      </c>
      <c r="F12" s="17" t="s">
        <v>1324</v>
      </c>
      <c r="G12" s="12" t="s">
        <v>1331</v>
      </c>
      <c r="H12" s="93" t="s">
        <v>1332</v>
      </c>
      <c r="I12" s="12">
        <v>135349.27600000001</v>
      </c>
      <c r="J12" s="11">
        <v>145000</v>
      </c>
      <c r="K12" s="18" t="s">
        <v>1327</v>
      </c>
      <c r="L12" s="12">
        <v>604.65394163136011</v>
      </c>
      <c r="M12" s="11">
        <v>647.76720000000012</v>
      </c>
      <c r="N12" s="6" t="s">
        <v>1327</v>
      </c>
    </row>
    <row r="13" spans="1:14" x14ac:dyDescent="0.25">
      <c r="A13" s="7" t="s">
        <v>1328</v>
      </c>
      <c r="B13" s="11" t="s">
        <v>1333</v>
      </c>
      <c r="C13" s="10" t="s">
        <v>1334</v>
      </c>
      <c r="D13" s="6" t="s">
        <v>1320</v>
      </c>
      <c r="E13" s="12" t="s">
        <v>1313</v>
      </c>
      <c r="F13" s="6" t="s">
        <v>1324</v>
      </c>
      <c r="G13" s="12" t="s">
        <v>1331</v>
      </c>
      <c r="H13" s="19" t="s">
        <v>1335</v>
      </c>
      <c r="I13" s="12">
        <v>27052.995999999999</v>
      </c>
      <c r="J13" s="11">
        <v>40000</v>
      </c>
      <c r="K13" s="17" t="s">
        <v>1327</v>
      </c>
      <c r="L13" s="12">
        <v>120.85547221056002</v>
      </c>
      <c r="M13" s="11">
        <v>178.69440000000003</v>
      </c>
      <c r="N13" s="17" t="s">
        <v>1327</v>
      </c>
    </row>
    <row r="14" spans="1:14" x14ac:dyDescent="0.25">
      <c r="A14" s="7" t="s">
        <v>1328</v>
      </c>
      <c r="B14" s="11" t="s">
        <v>1336</v>
      </c>
      <c r="C14" s="10" t="s">
        <v>1337</v>
      </c>
      <c r="D14" s="6" t="s">
        <v>1320</v>
      </c>
      <c r="E14" s="12" t="s">
        <v>1313</v>
      </c>
      <c r="F14" s="17" t="s">
        <v>1324</v>
      </c>
      <c r="G14" s="12" t="s">
        <v>1331</v>
      </c>
      <c r="H14" s="19" t="s">
        <v>1338</v>
      </c>
      <c r="I14" s="12">
        <v>22954.730000000003</v>
      </c>
      <c r="J14" s="11">
        <v>40000</v>
      </c>
      <c r="K14" s="17" t="s">
        <v>1327</v>
      </c>
      <c r="L14" s="12">
        <v>102.54704261280003</v>
      </c>
      <c r="M14" s="11">
        <v>178.69440000000003</v>
      </c>
      <c r="N14" s="17" t="s">
        <v>1327</v>
      </c>
    </row>
    <row r="15" spans="1:14" x14ac:dyDescent="0.25">
      <c r="A15" s="7" t="s">
        <v>1328</v>
      </c>
      <c r="B15" s="11" t="s">
        <v>1339</v>
      </c>
      <c r="C15" s="8" t="s">
        <v>1340</v>
      </c>
      <c r="D15" s="6" t="s">
        <v>1320</v>
      </c>
      <c r="E15" s="12" t="s">
        <v>1313</v>
      </c>
      <c r="F15" s="17" t="s">
        <v>1324</v>
      </c>
      <c r="G15" s="12" t="s">
        <v>1331</v>
      </c>
      <c r="H15" s="19" t="s">
        <v>1341</v>
      </c>
      <c r="I15" s="12">
        <v>2364.232</v>
      </c>
      <c r="J15" s="11">
        <v>25000</v>
      </c>
      <c r="K15" s="17" t="s">
        <v>1327</v>
      </c>
      <c r="L15" s="12">
        <v>40.853928960000005</v>
      </c>
      <c r="M15" s="11">
        <v>432</v>
      </c>
      <c r="N15" s="17" t="s">
        <v>1327</v>
      </c>
    </row>
    <row r="16" spans="1:14" x14ac:dyDescent="0.25">
      <c r="A16" s="7" t="s">
        <v>1342</v>
      </c>
      <c r="B16" s="11" t="s">
        <v>1322</v>
      </c>
      <c r="C16" s="8" t="s">
        <v>1343</v>
      </c>
      <c r="D16" s="6" t="s">
        <v>1320</v>
      </c>
      <c r="E16" s="12" t="s">
        <v>1313</v>
      </c>
      <c r="F16" s="17" t="s">
        <v>1324</v>
      </c>
      <c r="G16" s="12" t="s">
        <v>1368</v>
      </c>
      <c r="H16" s="19" t="s">
        <v>1344</v>
      </c>
      <c r="I16" s="12">
        <v>2.0329999999999999</v>
      </c>
      <c r="J16" s="11">
        <v>5</v>
      </c>
      <c r="K16" s="17" t="s">
        <v>1317</v>
      </c>
      <c r="L16" s="12">
        <v>0.88127800038868187</v>
      </c>
      <c r="M16" s="11">
        <v>0.88127800038868187</v>
      </c>
      <c r="N16" s="17" t="s">
        <v>1327</v>
      </c>
    </row>
    <row r="17" spans="1:14" x14ac:dyDescent="0.25">
      <c r="A17" s="7" t="s">
        <v>1345</v>
      </c>
      <c r="B17" s="11" t="s">
        <v>1322</v>
      </c>
      <c r="C17" s="10" t="s">
        <v>1346</v>
      </c>
      <c r="D17" s="6" t="s">
        <v>1320</v>
      </c>
      <c r="E17" s="12" t="s">
        <v>1313</v>
      </c>
      <c r="F17" s="17" t="s">
        <v>1324</v>
      </c>
      <c r="G17" s="12" t="s">
        <v>1325</v>
      </c>
      <c r="H17" s="19" t="s">
        <v>1326</v>
      </c>
      <c r="I17" s="12">
        <v>2.07776E-2</v>
      </c>
      <c r="J17" s="11">
        <v>6.0400000000000002E-2</v>
      </c>
      <c r="K17" s="17" t="s">
        <v>1317</v>
      </c>
      <c r="L17" s="12">
        <v>5.0736000000000002E-3</v>
      </c>
      <c r="M17" s="11">
        <v>1.4496000000000002E-2</v>
      </c>
      <c r="N17" s="17" t="s">
        <v>1317</v>
      </c>
    </row>
    <row r="18" spans="1:14" x14ac:dyDescent="0.25">
      <c r="A18" s="7" t="s">
        <v>1347</v>
      </c>
      <c r="B18" s="11" t="s">
        <v>1348</v>
      </c>
      <c r="C18" s="10" t="s">
        <v>1349</v>
      </c>
      <c r="D18" s="6" t="s">
        <v>1320</v>
      </c>
      <c r="E18" s="12" t="s">
        <v>1350</v>
      </c>
      <c r="F18" s="17" t="s">
        <v>1324</v>
      </c>
      <c r="G18" s="12" t="s">
        <v>1351</v>
      </c>
      <c r="H18" s="19" t="s">
        <v>1352</v>
      </c>
      <c r="I18" s="12">
        <v>2807</v>
      </c>
      <c r="J18" s="11" t="s">
        <v>1322</v>
      </c>
      <c r="K18" s="17" t="s">
        <v>1317</v>
      </c>
      <c r="L18" s="12">
        <v>7.6801999999999992</v>
      </c>
      <c r="M18" s="11" t="s">
        <v>1322</v>
      </c>
      <c r="N18" s="17" t="s">
        <v>1317</v>
      </c>
    </row>
    <row r="19" spans="1:14" x14ac:dyDescent="0.25">
      <c r="A19" s="7" t="s">
        <v>1347</v>
      </c>
      <c r="B19" s="11" t="s">
        <v>1353</v>
      </c>
      <c r="C19" s="10" t="s">
        <v>1354</v>
      </c>
      <c r="D19" s="6" t="s">
        <v>1320</v>
      </c>
      <c r="E19" s="12" t="s">
        <v>1350</v>
      </c>
      <c r="F19" s="17" t="s">
        <v>1324</v>
      </c>
      <c r="G19" s="12" t="s">
        <v>1351</v>
      </c>
      <c r="H19" s="19" t="s">
        <v>1352</v>
      </c>
      <c r="I19" s="12" t="s">
        <v>1322</v>
      </c>
      <c r="J19" s="11">
        <v>4100</v>
      </c>
      <c r="K19" s="17" t="s">
        <v>1317</v>
      </c>
      <c r="L19" s="12" t="s">
        <v>1322</v>
      </c>
      <c r="M19" s="11">
        <v>1</v>
      </c>
      <c r="N19" s="17" t="s">
        <v>1317</v>
      </c>
    </row>
    <row r="20" spans="1:14" x14ac:dyDescent="0.25">
      <c r="A20" s="7"/>
      <c r="B20" s="11"/>
      <c r="C20" s="10"/>
      <c r="D20" s="18"/>
      <c r="E20" s="12"/>
      <c r="F20" s="17"/>
      <c r="G20" s="12"/>
      <c r="H20" s="19"/>
      <c r="I20" s="12"/>
      <c r="J20" s="11"/>
      <c r="K20" s="17"/>
      <c r="L20" s="12"/>
      <c r="M20" s="11"/>
      <c r="N20" s="17"/>
    </row>
    <row r="21" spans="1:14" x14ac:dyDescent="0.25">
      <c r="A21" s="7"/>
      <c r="B21" s="11"/>
      <c r="C21" s="10"/>
      <c r="D21" s="18"/>
      <c r="E21" s="12"/>
      <c r="F21" s="17"/>
      <c r="G21" s="12"/>
      <c r="H21" s="19"/>
      <c r="I21" s="12"/>
      <c r="J21" s="11"/>
      <c r="K21" s="17"/>
      <c r="L21" s="12"/>
      <c r="M21" s="11"/>
      <c r="N21" s="17"/>
    </row>
    <row r="22" spans="1:14" x14ac:dyDescent="0.25">
      <c r="A22" s="7"/>
      <c r="B22" s="11"/>
      <c r="C22" s="10"/>
      <c r="D22" s="18"/>
      <c r="E22" s="12"/>
      <c r="F22" s="17"/>
      <c r="G22" s="12"/>
      <c r="H22" s="19"/>
      <c r="I22" s="12"/>
      <c r="J22" s="11"/>
      <c r="K22" s="17"/>
      <c r="L22" s="12"/>
      <c r="M22" s="11"/>
      <c r="N22" s="17"/>
    </row>
    <row r="23" spans="1:14" x14ac:dyDescent="0.25">
      <c r="A23" s="7"/>
      <c r="B23" s="11"/>
      <c r="C23" s="10"/>
      <c r="D23" s="18"/>
      <c r="E23" s="12"/>
      <c r="F23" s="17"/>
      <c r="G23" s="12"/>
      <c r="H23" s="19"/>
      <c r="I23" s="12"/>
      <c r="J23" s="11"/>
      <c r="K23" s="17"/>
      <c r="L23" s="12"/>
      <c r="M23" s="11"/>
      <c r="N23" s="17"/>
    </row>
    <row r="24" spans="1:14" x14ac:dyDescent="0.25">
      <c r="A24" s="7"/>
      <c r="B24" s="11"/>
      <c r="C24" s="10"/>
      <c r="D24" s="18"/>
      <c r="E24" s="12"/>
      <c r="F24" s="17"/>
      <c r="G24" s="12"/>
      <c r="H24" s="19"/>
      <c r="I24" s="12"/>
      <c r="J24" s="11"/>
      <c r="K24" s="17"/>
      <c r="L24" s="12"/>
      <c r="M24" s="11"/>
      <c r="N24" s="17"/>
    </row>
    <row r="25" spans="1:14" x14ac:dyDescent="0.25">
      <c r="A25" s="7"/>
      <c r="B25" s="11"/>
      <c r="C25" s="10"/>
      <c r="D25" s="18"/>
      <c r="E25" s="12"/>
      <c r="F25" s="17"/>
      <c r="G25" s="12"/>
      <c r="H25" s="19"/>
      <c r="I25" s="12"/>
      <c r="J25" s="11"/>
      <c r="K25" s="17"/>
      <c r="L25" s="12"/>
      <c r="M25" s="11"/>
      <c r="N25" s="17"/>
    </row>
    <row r="26" spans="1:14" x14ac:dyDescent="0.25">
      <c r="A26" s="7"/>
      <c r="B26" s="11"/>
      <c r="C26" s="10"/>
      <c r="D26" s="18"/>
      <c r="E26" s="12"/>
      <c r="F26" s="17"/>
      <c r="G26" s="12"/>
      <c r="H26" s="19"/>
      <c r="I26" s="12"/>
      <c r="J26" s="11"/>
      <c r="K26" s="17"/>
      <c r="L26" s="12"/>
      <c r="M26" s="11"/>
      <c r="N26" s="17"/>
    </row>
    <row r="27" spans="1:14" x14ac:dyDescent="0.25">
      <c r="A27" s="7"/>
      <c r="B27" s="11"/>
      <c r="C27" s="10"/>
      <c r="D27" s="18"/>
      <c r="E27" s="12"/>
      <c r="F27" s="17"/>
      <c r="G27" s="12"/>
      <c r="H27" s="19"/>
      <c r="I27" s="12"/>
      <c r="J27" s="11"/>
      <c r="K27" s="17"/>
      <c r="L27" s="12"/>
      <c r="M27" s="11"/>
      <c r="N27" s="17"/>
    </row>
    <row r="28" spans="1:14" x14ac:dyDescent="0.25">
      <c r="A28" s="7"/>
      <c r="B28" s="11"/>
      <c r="C28" s="10"/>
      <c r="D28" s="18"/>
      <c r="E28" s="12"/>
      <c r="F28" s="17"/>
      <c r="G28" s="12"/>
      <c r="H28" s="19"/>
      <c r="I28" s="12"/>
      <c r="J28" s="11"/>
      <c r="K28" s="17"/>
      <c r="L28" s="12"/>
      <c r="M28" s="11"/>
      <c r="N28" s="17"/>
    </row>
    <row r="29" spans="1:14" x14ac:dyDescent="0.25">
      <c r="A29" s="7"/>
      <c r="B29" s="11"/>
      <c r="C29" s="10"/>
      <c r="D29" s="18"/>
      <c r="E29" s="12"/>
      <c r="F29" s="17"/>
      <c r="G29" s="12"/>
      <c r="H29" s="19"/>
      <c r="I29" s="12"/>
      <c r="J29" s="11"/>
      <c r="K29" s="17"/>
      <c r="L29" s="12"/>
      <c r="M29" s="11"/>
      <c r="N29" s="17"/>
    </row>
    <row r="30" spans="1:14" x14ac:dyDescent="0.25">
      <c r="A30" s="7"/>
      <c r="B30" s="11"/>
      <c r="C30" s="10"/>
      <c r="D30" s="18"/>
      <c r="E30" s="12"/>
      <c r="F30" s="17"/>
      <c r="G30" s="12"/>
      <c r="H30" s="19"/>
      <c r="I30" s="12"/>
      <c r="J30" s="11"/>
      <c r="K30" s="17"/>
      <c r="L30" s="12"/>
      <c r="M30" s="11"/>
      <c r="N30" s="17"/>
    </row>
    <row r="31" spans="1:14" x14ac:dyDescent="0.25">
      <c r="A31" s="7"/>
      <c r="B31" s="11"/>
      <c r="C31" s="10"/>
      <c r="D31" s="18"/>
      <c r="E31" s="12"/>
      <c r="F31" s="17"/>
      <c r="G31" s="12"/>
      <c r="H31" s="19"/>
      <c r="I31" s="12"/>
      <c r="J31" s="11"/>
      <c r="K31" s="17"/>
      <c r="L31" s="12"/>
      <c r="M31" s="11"/>
      <c r="N31" s="17"/>
    </row>
    <row r="32" spans="1:14" x14ac:dyDescent="0.25">
      <c r="A32" s="7"/>
      <c r="B32" s="11"/>
      <c r="C32" s="10"/>
      <c r="D32" s="18"/>
      <c r="E32" s="12"/>
      <c r="F32" s="17"/>
      <c r="G32" s="12"/>
      <c r="H32" s="19"/>
      <c r="I32" s="12"/>
      <c r="J32" s="11"/>
      <c r="K32" s="17"/>
      <c r="L32" s="12"/>
      <c r="M32" s="11"/>
      <c r="N32" s="17"/>
    </row>
    <row r="33" spans="1:14" x14ac:dyDescent="0.25">
      <c r="A33" s="7"/>
      <c r="B33" s="11"/>
      <c r="C33" s="10"/>
      <c r="D33" s="18"/>
      <c r="E33" s="12"/>
      <c r="F33" s="17"/>
      <c r="G33" s="12"/>
      <c r="H33" s="19"/>
      <c r="I33" s="12"/>
      <c r="J33" s="11"/>
      <c r="K33" s="17"/>
      <c r="L33" s="12"/>
      <c r="M33" s="11"/>
      <c r="N33" s="17"/>
    </row>
    <row r="34" spans="1:14" x14ac:dyDescent="0.25">
      <c r="A34" s="7"/>
      <c r="B34" s="11"/>
      <c r="C34" s="10"/>
      <c r="D34" s="18"/>
      <c r="E34" s="12"/>
      <c r="F34" s="17"/>
      <c r="G34" s="12"/>
      <c r="H34" s="19"/>
      <c r="I34" s="12"/>
      <c r="J34" s="11"/>
      <c r="K34" s="17"/>
      <c r="L34" s="12"/>
      <c r="M34" s="11"/>
      <c r="N34" s="17"/>
    </row>
    <row r="35" spans="1:14" x14ac:dyDescent="0.25">
      <c r="A35" s="7"/>
      <c r="B35" s="11"/>
      <c r="C35" s="10"/>
      <c r="D35" s="18"/>
      <c r="E35" s="12"/>
      <c r="F35" s="17"/>
      <c r="G35" s="12"/>
      <c r="H35" s="19"/>
      <c r="I35" s="12"/>
      <c r="J35" s="11"/>
      <c r="K35" s="17"/>
      <c r="L35" s="12"/>
      <c r="M35" s="11"/>
      <c r="N35" s="17"/>
    </row>
    <row r="36" spans="1:14" x14ac:dyDescent="0.25">
      <c r="A36" s="7"/>
      <c r="B36" s="11"/>
      <c r="C36" s="10"/>
      <c r="D36" s="18"/>
      <c r="E36" s="12"/>
      <c r="F36" s="17"/>
      <c r="G36" s="12"/>
      <c r="H36" s="19"/>
      <c r="I36" s="12"/>
      <c r="J36" s="11"/>
      <c r="K36" s="17"/>
      <c r="L36" s="12"/>
      <c r="M36" s="11"/>
      <c r="N36" s="17"/>
    </row>
    <row r="37" spans="1:14" x14ac:dyDescent="0.25">
      <c r="A37" s="7"/>
      <c r="B37" s="11"/>
      <c r="C37" s="10"/>
      <c r="D37" s="18"/>
      <c r="E37" s="12"/>
      <c r="F37" s="17"/>
      <c r="G37" s="12"/>
      <c r="H37" s="19"/>
      <c r="I37" s="12"/>
      <c r="J37" s="11"/>
      <c r="K37" s="17"/>
      <c r="L37" s="12"/>
      <c r="M37" s="11"/>
      <c r="N37" s="17"/>
    </row>
    <row r="38" spans="1:14" x14ac:dyDescent="0.25">
      <c r="A38" s="7"/>
      <c r="B38" s="11"/>
      <c r="C38" s="10"/>
      <c r="D38" s="18"/>
      <c r="E38" s="12"/>
      <c r="F38" s="17"/>
      <c r="G38" s="12"/>
      <c r="H38" s="19"/>
      <c r="I38" s="12"/>
      <c r="J38" s="11"/>
      <c r="K38" s="17"/>
      <c r="L38" s="12"/>
      <c r="M38" s="11"/>
      <c r="N38" s="17"/>
    </row>
    <row r="39" spans="1:14" x14ac:dyDescent="0.25">
      <c r="A39" s="7"/>
      <c r="B39" s="11"/>
      <c r="C39" s="10"/>
      <c r="D39" s="18"/>
      <c r="E39" s="12"/>
      <c r="F39" s="17"/>
      <c r="G39" s="12"/>
      <c r="H39" s="19"/>
      <c r="I39" s="12"/>
      <c r="J39" s="11"/>
      <c r="K39" s="17"/>
      <c r="L39" s="12"/>
      <c r="M39" s="11"/>
      <c r="N39" s="17"/>
    </row>
    <row r="40" spans="1:14" x14ac:dyDescent="0.25">
      <c r="A40" s="7"/>
      <c r="B40" s="11"/>
      <c r="C40" s="10"/>
      <c r="D40" s="18"/>
      <c r="E40" s="12"/>
      <c r="F40" s="17"/>
      <c r="G40" s="12"/>
      <c r="H40" s="19"/>
      <c r="I40" s="12"/>
      <c r="J40" s="11"/>
      <c r="K40" s="17"/>
      <c r="L40" s="12"/>
      <c r="M40" s="11"/>
      <c r="N40" s="17"/>
    </row>
    <row r="41" spans="1:14" x14ac:dyDescent="0.25">
      <c r="A41" s="7"/>
      <c r="B41" s="11"/>
      <c r="C41" s="10"/>
      <c r="D41" s="18"/>
      <c r="E41" s="12"/>
      <c r="F41" s="17"/>
      <c r="G41" s="12"/>
      <c r="H41" s="19"/>
      <c r="I41" s="12"/>
      <c r="J41" s="11"/>
      <c r="K41" s="17"/>
      <c r="L41" s="12"/>
      <c r="M41" s="11"/>
      <c r="N41" s="17"/>
    </row>
    <row r="42" spans="1:14" x14ac:dyDescent="0.25">
      <c r="A42" s="7"/>
      <c r="B42" s="11"/>
      <c r="C42" s="10"/>
      <c r="D42" s="18"/>
      <c r="E42" s="12"/>
      <c r="F42" s="17"/>
      <c r="G42" s="12"/>
      <c r="H42" s="19"/>
      <c r="I42" s="12"/>
      <c r="J42" s="11"/>
      <c r="K42" s="17"/>
      <c r="L42" s="12"/>
      <c r="M42" s="11"/>
      <c r="N42" s="17"/>
    </row>
    <row r="43" spans="1:14" x14ac:dyDescent="0.25">
      <c r="A43" s="7"/>
      <c r="B43" s="11"/>
      <c r="C43" s="10"/>
      <c r="D43" s="18"/>
      <c r="E43" s="12"/>
      <c r="F43" s="17"/>
      <c r="G43" s="12"/>
      <c r="H43" s="19"/>
      <c r="I43" s="12"/>
      <c r="J43" s="11"/>
      <c r="K43" s="17"/>
      <c r="L43" s="12"/>
      <c r="M43" s="11"/>
      <c r="N43" s="17"/>
    </row>
    <row r="44" spans="1:14" x14ac:dyDescent="0.25">
      <c r="A44" s="7"/>
      <c r="B44" s="11"/>
      <c r="C44" s="10"/>
      <c r="D44" s="18"/>
      <c r="E44" s="12"/>
      <c r="F44" s="17"/>
      <c r="G44" s="12"/>
      <c r="H44" s="19"/>
      <c r="I44" s="12"/>
      <c r="J44" s="11"/>
      <c r="K44" s="17"/>
      <c r="L44" s="12"/>
      <c r="M44" s="11"/>
      <c r="N44" s="17"/>
    </row>
    <row r="45" spans="1:14" x14ac:dyDescent="0.25">
      <c r="A45" s="7"/>
      <c r="B45" s="11"/>
      <c r="C45" s="10"/>
      <c r="D45" s="18"/>
      <c r="E45" s="12"/>
      <c r="F45" s="17"/>
      <c r="G45" s="12"/>
      <c r="H45" s="19"/>
      <c r="I45" s="12"/>
      <c r="J45" s="11"/>
      <c r="K45" s="17"/>
      <c r="L45" s="12"/>
      <c r="M45" s="11"/>
      <c r="N45" s="17"/>
    </row>
    <row r="46" spans="1:14" x14ac:dyDescent="0.25">
      <c r="A46" s="7"/>
      <c r="B46" s="11"/>
      <c r="C46" s="10"/>
      <c r="D46" s="18"/>
      <c r="E46" s="12"/>
      <c r="F46" s="17"/>
      <c r="G46" s="12"/>
      <c r="H46" s="19"/>
      <c r="I46" s="12"/>
      <c r="J46" s="11"/>
      <c r="K46" s="17"/>
      <c r="L46" s="12"/>
      <c r="M46" s="11"/>
      <c r="N46" s="17"/>
    </row>
    <row r="47" spans="1:14" x14ac:dyDescent="0.25">
      <c r="A47" s="7"/>
      <c r="B47" s="11"/>
      <c r="C47" s="10"/>
      <c r="D47" s="18"/>
      <c r="E47" s="12"/>
      <c r="F47" s="17"/>
      <c r="G47" s="12"/>
      <c r="H47" s="19"/>
      <c r="I47" s="12"/>
      <c r="J47" s="11"/>
      <c r="K47" s="17"/>
      <c r="L47" s="12"/>
      <c r="M47" s="11"/>
      <c r="N47" s="17"/>
    </row>
    <row r="48" spans="1:14" x14ac:dyDescent="0.25">
      <c r="A48" s="7"/>
      <c r="B48" s="11"/>
      <c r="C48" s="10"/>
      <c r="D48" s="18"/>
      <c r="E48" s="12"/>
      <c r="F48" s="17"/>
      <c r="G48" s="12"/>
      <c r="H48" s="19"/>
      <c r="I48" s="12"/>
      <c r="J48" s="11"/>
      <c r="K48" s="17"/>
      <c r="L48" s="12"/>
      <c r="M48" s="11"/>
      <c r="N48" s="17"/>
    </row>
    <row r="49" spans="1:14" x14ac:dyDescent="0.25">
      <c r="A49" s="7"/>
      <c r="B49" s="11"/>
      <c r="C49" s="10"/>
      <c r="D49" s="18"/>
      <c r="E49" s="12"/>
      <c r="F49" s="17"/>
      <c r="G49" s="12"/>
      <c r="H49" s="19"/>
      <c r="I49" s="12"/>
      <c r="J49" s="11"/>
      <c r="K49" s="17"/>
      <c r="L49" s="12"/>
      <c r="M49" s="11"/>
      <c r="N49" s="17"/>
    </row>
    <row r="50" spans="1:14" x14ac:dyDescent="0.25">
      <c r="A50" s="7"/>
      <c r="B50" s="11"/>
      <c r="C50" s="10"/>
      <c r="D50" s="18"/>
      <c r="E50" s="12"/>
      <c r="F50" s="17"/>
      <c r="G50" s="12"/>
      <c r="H50" s="19"/>
      <c r="I50" s="12"/>
      <c r="J50" s="11"/>
      <c r="K50" s="17"/>
      <c r="L50" s="12"/>
      <c r="M50" s="11"/>
      <c r="N50" s="17"/>
    </row>
    <row r="51" spans="1:14" x14ac:dyDescent="0.25">
      <c r="A51" s="7"/>
      <c r="B51" s="11"/>
      <c r="C51" s="10"/>
      <c r="D51" s="18"/>
      <c r="E51" s="12"/>
      <c r="F51" s="17"/>
      <c r="G51" s="12"/>
      <c r="H51" s="19"/>
      <c r="I51" s="12"/>
      <c r="J51" s="11"/>
      <c r="K51" s="17"/>
      <c r="L51" s="12"/>
      <c r="M51" s="11"/>
      <c r="N51" s="17"/>
    </row>
    <row r="52" spans="1:14" x14ac:dyDescent="0.25">
      <c r="A52" s="7"/>
      <c r="B52" s="11"/>
      <c r="C52" s="10"/>
      <c r="D52" s="18"/>
      <c r="E52" s="12"/>
      <c r="F52" s="17"/>
      <c r="G52" s="12"/>
      <c r="H52" s="19"/>
      <c r="I52" s="12"/>
      <c r="J52" s="11"/>
      <c r="K52" s="17"/>
      <c r="L52" s="12"/>
      <c r="M52" s="11"/>
      <c r="N52" s="17"/>
    </row>
    <row r="53" spans="1:14" x14ac:dyDescent="0.25">
      <c r="A53" s="7"/>
      <c r="B53" s="11"/>
      <c r="C53" s="10"/>
      <c r="D53" s="18"/>
      <c r="E53" s="12"/>
      <c r="F53" s="17"/>
      <c r="G53" s="12"/>
      <c r="H53" s="19"/>
      <c r="I53" s="12"/>
      <c r="J53" s="11"/>
      <c r="K53" s="17"/>
      <c r="L53" s="12"/>
      <c r="M53" s="11"/>
      <c r="N53" s="17"/>
    </row>
    <row r="54" spans="1:14" x14ac:dyDescent="0.25">
      <c r="A54" s="7"/>
      <c r="B54" s="11"/>
      <c r="C54" s="10"/>
      <c r="D54" s="18"/>
      <c r="E54" s="12"/>
      <c r="F54" s="17"/>
      <c r="G54" s="12"/>
      <c r="H54" s="19"/>
      <c r="I54" s="12"/>
      <c r="J54" s="11"/>
      <c r="K54" s="17"/>
      <c r="L54" s="12"/>
      <c r="M54" s="11"/>
      <c r="N54" s="17"/>
    </row>
    <row r="55" spans="1:14" x14ac:dyDescent="0.25">
      <c r="A55" s="7"/>
      <c r="B55" s="11"/>
      <c r="C55" s="10"/>
      <c r="D55" s="18"/>
      <c r="E55" s="12"/>
      <c r="F55" s="17"/>
      <c r="G55" s="12"/>
      <c r="H55" s="19"/>
      <c r="I55" s="12"/>
      <c r="J55" s="11"/>
      <c r="K55" s="17"/>
      <c r="L55" s="12"/>
      <c r="M55" s="11"/>
      <c r="N55" s="17"/>
    </row>
    <row r="56" spans="1:14" x14ac:dyDescent="0.25">
      <c r="A56" s="7"/>
      <c r="B56" s="11"/>
      <c r="C56" s="10"/>
      <c r="D56" s="18"/>
      <c r="E56" s="12"/>
      <c r="F56" s="17"/>
      <c r="G56" s="12"/>
      <c r="H56" s="19"/>
      <c r="I56" s="12"/>
      <c r="J56" s="11"/>
      <c r="K56" s="17"/>
      <c r="L56" s="12"/>
      <c r="M56" s="11"/>
      <c r="N56" s="17"/>
    </row>
    <row r="57" spans="1:14" x14ac:dyDescent="0.25">
      <c r="A57" s="7"/>
      <c r="B57" s="11"/>
      <c r="C57" s="10"/>
      <c r="D57" s="18"/>
      <c r="E57" s="12"/>
      <c r="F57" s="17"/>
      <c r="G57" s="12"/>
      <c r="H57" s="19"/>
      <c r="I57" s="12"/>
      <c r="J57" s="11"/>
      <c r="K57" s="17"/>
      <c r="L57" s="12"/>
      <c r="M57" s="11"/>
      <c r="N57" s="17"/>
    </row>
    <row r="58" spans="1:14" x14ac:dyDescent="0.25">
      <c r="A58" s="7"/>
      <c r="B58" s="11"/>
      <c r="C58" s="10"/>
      <c r="D58" s="18"/>
      <c r="E58" s="12"/>
      <c r="F58" s="17"/>
      <c r="G58" s="12"/>
      <c r="H58" s="19"/>
      <c r="I58" s="12"/>
      <c r="J58" s="11"/>
      <c r="K58" s="17"/>
      <c r="L58" s="12"/>
      <c r="M58" s="11"/>
      <c r="N58" s="17"/>
    </row>
    <row r="59" spans="1:14" x14ac:dyDescent="0.25">
      <c r="A59" s="7"/>
      <c r="B59" s="11"/>
      <c r="C59" s="10"/>
      <c r="D59" s="18"/>
      <c r="E59" s="12"/>
      <c r="F59" s="17"/>
      <c r="G59" s="12"/>
      <c r="H59" s="19"/>
      <c r="I59" s="12"/>
      <c r="J59" s="11"/>
      <c r="K59" s="17"/>
      <c r="L59" s="12"/>
      <c r="M59" s="11"/>
      <c r="N59" s="17"/>
    </row>
    <row r="60" spans="1:14" x14ac:dyDescent="0.25">
      <c r="A60" s="7"/>
      <c r="B60" s="11"/>
      <c r="C60" s="10"/>
      <c r="D60" s="18"/>
      <c r="E60" s="12"/>
      <c r="F60" s="17"/>
      <c r="G60" s="12"/>
      <c r="H60" s="19"/>
      <c r="I60" s="12"/>
      <c r="J60" s="11"/>
      <c r="K60" s="17"/>
      <c r="L60" s="12"/>
      <c r="M60" s="11"/>
      <c r="N60" s="17"/>
    </row>
    <row r="61" spans="1:14" x14ac:dyDescent="0.25">
      <c r="A61" s="7"/>
      <c r="B61" s="11"/>
      <c r="C61" s="10"/>
      <c r="D61" s="18"/>
      <c r="E61" s="12"/>
      <c r="F61" s="17"/>
      <c r="G61" s="12"/>
      <c r="H61" s="19"/>
      <c r="I61" s="12"/>
      <c r="J61" s="11"/>
      <c r="K61" s="17"/>
      <c r="L61" s="12"/>
      <c r="M61" s="11"/>
      <c r="N61" s="17"/>
    </row>
    <row r="62" spans="1:14" x14ac:dyDescent="0.25">
      <c r="A62" s="7"/>
      <c r="B62" s="11"/>
      <c r="C62" s="10"/>
      <c r="D62" s="18"/>
      <c r="E62" s="12"/>
      <c r="F62" s="17"/>
      <c r="G62" s="12"/>
      <c r="H62" s="19"/>
      <c r="I62" s="12"/>
      <c r="J62" s="11"/>
      <c r="K62" s="17"/>
      <c r="L62" s="12"/>
      <c r="M62" s="11"/>
      <c r="N62" s="17"/>
    </row>
    <row r="63" spans="1:14" x14ac:dyDescent="0.25">
      <c r="A63" s="7"/>
      <c r="B63" s="11"/>
      <c r="C63" s="10"/>
      <c r="D63" s="18"/>
      <c r="E63" s="12"/>
      <c r="F63" s="17"/>
      <c r="G63" s="12"/>
      <c r="H63" s="19"/>
      <c r="I63" s="12"/>
      <c r="J63" s="11"/>
      <c r="K63" s="17"/>
      <c r="L63" s="12"/>
      <c r="M63" s="11"/>
      <c r="N63" s="17"/>
    </row>
    <row r="64" spans="1:14" x14ac:dyDescent="0.25">
      <c r="A64" s="7"/>
      <c r="B64" s="11"/>
      <c r="C64" s="10"/>
      <c r="D64" s="18"/>
      <c r="E64" s="12"/>
      <c r="F64" s="17"/>
      <c r="G64" s="12"/>
      <c r="H64" s="19"/>
      <c r="I64" s="12"/>
      <c r="J64" s="11"/>
      <c r="K64" s="17"/>
      <c r="L64" s="12"/>
      <c r="M64" s="11"/>
      <c r="N64" s="17"/>
    </row>
    <row r="65" spans="1:14" x14ac:dyDescent="0.25">
      <c r="A65" s="7"/>
      <c r="B65" s="11"/>
      <c r="C65" s="10"/>
      <c r="D65" s="18"/>
      <c r="E65" s="12"/>
      <c r="F65" s="17"/>
      <c r="G65" s="12"/>
      <c r="H65" s="19"/>
      <c r="I65" s="12"/>
      <c r="J65" s="11"/>
      <c r="K65" s="17"/>
      <c r="L65" s="12"/>
      <c r="M65" s="11"/>
      <c r="N65" s="17"/>
    </row>
    <row r="66" spans="1:14" x14ac:dyDescent="0.25">
      <c r="A66" s="7"/>
      <c r="B66" s="11"/>
      <c r="C66" s="10"/>
      <c r="D66" s="18"/>
      <c r="E66" s="12"/>
      <c r="F66" s="17"/>
      <c r="G66" s="12"/>
      <c r="H66" s="19"/>
      <c r="I66" s="12"/>
      <c r="J66" s="11"/>
      <c r="K66" s="17"/>
      <c r="L66" s="12"/>
      <c r="M66" s="11"/>
      <c r="N66" s="17"/>
    </row>
    <row r="67" spans="1:14" x14ac:dyDescent="0.25">
      <c r="A67" s="7"/>
      <c r="B67" s="11"/>
      <c r="C67" s="10"/>
      <c r="D67" s="18"/>
      <c r="E67" s="12"/>
      <c r="F67" s="17"/>
      <c r="G67" s="12"/>
      <c r="H67" s="19"/>
      <c r="I67" s="12"/>
      <c r="J67" s="11"/>
      <c r="K67" s="17"/>
      <c r="L67" s="12"/>
      <c r="M67" s="11"/>
      <c r="N67" s="17"/>
    </row>
    <row r="68" spans="1:14" x14ac:dyDescent="0.25">
      <c r="A68" s="7"/>
      <c r="B68" s="11"/>
      <c r="C68" s="10"/>
      <c r="D68" s="18"/>
      <c r="E68" s="12"/>
      <c r="F68" s="17"/>
      <c r="G68" s="12"/>
      <c r="H68" s="19"/>
      <c r="I68" s="12"/>
      <c r="J68" s="11"/>
      <c r="K68" s="17"/>
      <c r="L68" s="12"/>
      <c r="M68" s="11"/>
      <c r="N68" s="17"/>
    </row>
    <row r="69" spans="1:14" x14ac:dyDescent="0.25">
      <c r="A69" s="7"/>
      <c r="B69" s="11"/>
      <c r="C69" s="10"/>
      <c r="D69" s="18"/>
      <c r="E69" s="12"/>
      <c r="F69" s="17"/>
      <c r="G69" s="12"/>
      <c r="H69" s="19"/>
      <c r="I69" s="12"/>
      <c r="J69" s="11"/>
      <c r="K69" s="17"/>
      <c r="L69" s="12"/>
      <c r="M69" s="11"/>
      <c r="N69" s="17"/>
    </row>
    <row r="70" spans="1:14" x14ac:dyDescent="0.25">
      <c r="A70" s="7"/>
      <c r="B70" s="11"/>
      <c r="C70" s="10"/>
      <c r="D70" s="18"/>
      <c r="E70" s="12"/>
      <c r="F70" s="17"/>
      <c r="G70" s="12"/>
      <c r="H70" s="19"/>
      <c r="I70" s="12"/>
      <c r="J70" s="11"/>
      <c r="K70" s="17"/>
      <c r="L70" s="12"/>
      <c r="M70" s="11"/>
      <c r="N70" s="17"/>
    </row>
    <row r="71" spans="1:14" x14ac:dyDescent="0.25">
      <c r="A71" s="7"/>
      <c r="B71" s="11"/>
      <c r="C71" s="10"/>
      <c r="D71" s="18"/>
      <c r="E71" s="12"/>
      <c r="F71" s="17"/>
      <c r="G71" s="12"/>
      <c r="H71" s="19"/>
      <c r="I71" s="12"/>
      <c r="J71" s="11"/>
      <c r="K71" s="17"/>
      <c r="L71" s="12"/>
      <c r="M71" s="11"/>
      <c r="N71" s="17"/>
    </row>
    <row r="72" spans="1:14" x14ac:dyDescent="0.25">
      <c r="A72" s="7"/>
      <c r="B72" s="11"/>
      <c r="C72" s="10"/>
      <c r="D72" s="18"/>
      <c r="E72" s="12"/>
      <c r="F72" s="17"/>
      <c r="G72" s="12"/>
      <c r="H72" s="19"/>
      <c r="I72" s="12"/>
      <c r="J72" s="11"/>
      <c r="K72" s="17"/>
      <c r="L72" s="12"/>
      <c r="M72" s="11"/>
      <c r="N72" s="17"/>
    </row>
    <row r="73" spans="1:14" x14ac:dyDescent="0.25">
      <c r="A73" s="7"/>
      <c r="B73" s="11"/>
      <c r="C73" s="10"/>
      <c r="D73" s="18"/>
      <c r="E73" s="12"/>
      <c r="F73" s="17"/>
      <c r="G73" s="12"/>
      <c r="H73" s="19"/>
      <c r="I73" s="12"/>
      <c r="J73" s="11"/>
      <c r="K73" s="17"/>
      <c r="L73" s="12"/>
      <c r="M73" s="11"/>
      <c r="N73" s="17"/>
    </row>
    <row r="74" spans="1:14" x14ac:dyDescent="0.25">
      <c r="A74" s="7"/>
      <c r="B74" s="11"/>
      <c r="C74" s="10"/>
      <c r="D74" s="18"/>
      <c r="E74" s="12"/>
      <c r="F74" s="17"/>
      <c r="G74" s="12"/>
      <c r="H74" s="19"/>
      <c r="I74" s="12"/>
      <c r="J74" s="11"/>
      <c r="K74" s="17"/>
      <c r="L74" s="12"/>
      <c r="M74" s="11"/>
      <c r="N74" s="17"/>
    </row>
    <row r="75" spans="1:14" x14ac:dyDescent="0.25">
      <c r="A75" s="7"/>
      <c r="B75" s="11"/>
      <c r="C75" s="10"/>
      <c r="D75" s="18"/>
      <c r="E75" s="12"/>
      <c r="F75" s="17"/>
      <c r="G75" s="12"/>
      <c r="H75" s="19"/>
      <c r="I75" s="12"/>
      <c r="J75" s="11"/>
      <c r="K75" s="17"/>
      <c r="L75" s="12"/>
      <c r="M75" s="11"/>
      <c r="N75" s="17"/>
    </row>
    <row r="76" spans="1:14" x14ac:dyDescent="0.25">
      <c r="A76" s="7"/>
      <c r="B76" s="11"/>
      <c r="C76" s="10"/>
      <c r="D76" s="18"/>
      <c r="E76" s="12"/>
      <c r="F76" s="17"/>
      <c r="G76" s="12"/>
      <c r="H76" s="19"/>
      <c r="I76" s="12"/>
      <c r="J76" s="11"/>
      <c r="K76" s="17"/>
      <c r="L76" s="12"/>
      <c r="M76" s="11"/>
      <c r="N76" s="17"/>
    </row>
    <row r="77" spans="1:14" x14ac:dyDescent="0.25">
      <c r="A77" s="7"/>
      <c r="B77" s="11"/>
      <c r="C77" s="10"/>
      <c r="D77" s="18"/>
      <c r="E77" s="12"/>
      <c r="F77" s="17"/>
      <c r="G77" s="12"/>
      <c r="H77" s="19"/>
      <c r="I77" s="12"/>
      <c r="J77" s="11"/>
      <c r="K77" s="17"/>
      <c r="L77" s="12"/>
      <c r="M77" s="11"/>
      <c r="N77" s="17"/>
    </row>
    <row r="78" spans="1:14" x14ac:dyDescent="0.25">
      <c r="A78" s="7"/>
      <c r="B78" s="11"/>
      <c r="C78" s="10"/>
      <c r="D78" s="18"/>
      <c r="E78" s="12"/>
      <c r="F78" s="17"/>
      <c r="G78" s="12"/>
      <c r="H78" s="19"/>
      <c r="I78" s="12"/>
      <c r="J78" s="11"/>
      <c r="K78" s="17"/>
      <c r="L78" s="12"/>
      <c r="M78" s="11"/>
      <c r="N78" s="17"/>
    </row>
    <row r="79" spans="1:14" x14ac:dyDescent="0.25">
      <c r="A79" s="7"/>
      <c r="B79" s="11"/>
      <c r="C79" s="10"/>
      <c r="D79" s="18"/>
      <c r="E79" s="12"/>
      <c r="F79" s="17"/>
      <c r="G79" s="12"/>
      <c r="H79" s="19"/>
      <c r="I79" s="12"/>
      <c r="J79" s="11"/>
      <c r="K79" s="17"/>
      <c r="L79" s="12"/>
      <c r="M79" s="11"/>
      <c r="N79" s="17"/>
    </row>
    <row r="80" spans="1:14" x14ac:dyDescent="0.25">
      <c r="A80" s="7"/>
      <c r="B80" s="11"/>
      <c r="C80" s="10"/>
      <c r="D80" s="18"/>
      <c r="E80" s="12"/>
      <c r="F80" s="17"/>
      <c r="G80" s="12"/>
      <c r="H80" s="19"/>
      <c r="I80" s="12"/>
      <c r="J80" s="11"/>
      <c r="K80" s="17"/>
      <c r="L80" s="12"/>
      <c r="M80" s="11"/>
      <c r="N80" s="17"/>
    </row>
    <row r="81" spans="1:14" x14ac:dyDescent="0.25">
      <c r="A81" s="7"/>
      <c r="B81" s="11"/>
      <c r="C81" s="10"/>
      <c r="D81" s="18"/>
      <c r="E81" s="12"/>
      <c r="F81" s="17"/>
      <c r="G81" s="12"/>
      <c r="H81" s="19"/>
      <c r="I81" s="12"/>
      <c r="J81" s="11"/>
      <c r="K81" s="17"/>
      <c r="L81" s="12"/>
      <c r="M81" s="11"/>
      <c r="N81" s="17"/>
    </row>
    <row r="82" spans="1:14" x14ac:dyDescent="0.25">
      <c r="A82" s="7"/>
      <c r="B82" s="11"/>
      <c r="C82" s="10"/>
      <c r="D82" s="18"/>
      <c r="E82" s="12"/>
      <c r="F82" s="17"/>
      <c r="G82" s="12"/>
      <c r="H82" s="19"/>
      <c r="I82" s="12"/>
      <c r="J82" s="11"/>
      <c r="K82" s="17"/>
      <c r="L82" s="12"/>
      <c r="M82" s="11"/>
      <c r="N82" s="17"/>
    </row>
    <row r="83" spans="1:14" x14ac:dyDescent="0.25">
      <c r="A83" s="7"/>
      <c r="B83" s="11"/>
      <c r="C83" s="10"/>
      <c r="D83" s="18"/>
      <c r="E83" s="12"/>
      <c r="F83" s="17"/>
      <c r="G83" s="12"/>
      <c r="H83" s="19"/>
      <c r="I83" s="12"/>
      <c r="J83" s="11"/>
      <c r="K83" s="17"/>
      <c r="L83" s="12"/>
      <c r="M83" s="11"/>
      <c r="N83" s="17"/>
    </row>
    <row r="84" spans="1:14" x14ac:dyDescent="0.25">
      <c r="A84" s="7"/>
      <c r="B84" s="11"/>
      <c r="C84" s="10"/>
      <c r="D84" s="18"/>
      <c r="E84" s="12"/>
      <c r="F84" s="17"/>
      <c r="G84" s="12"/>
      <c r="H84" s="19"/>
      <c r="I84" s="12"/>
      <c r="J84" s="11"/>
      <c r="K84" s="17"/>
      <c r="L84" s="12"/>
      <c r="M84" s="11"/>
      <c r="N84" s="17"/>
    </row>
    <row r="85" spans="1:14" x14ac:dyDescent="0.25">
      <c r="A85" s="7"/>
      <c r="B85" s="11"/>
      <c r="C85" s="10"/>
      <c r="D85" s="18"/>
      <c r="E85" s="12"/>
      <c r="F85" s="17"/>
      <c r="G85" s="12"/>
      <c r="H85" s="19"/>
      <c r="I85" s="12"/>
      <c r="J85" s="11"/>
      <c r="K85" s="17"/>
      <c r="L85" s="12"/>
      <c r="M85" s="11"/>
      <c r="N85" s="17"/>
    </row>
    <row r="86" spans="1:14" x14ac:dyDescent="0.25">
      <c r="A86" s="7"/>
      <c r="B86" s="11"/>
      <c r="C86" s="10"/>
      <c r="D86" s="18"/>
      <c r="E86" s="12"/>
      <c r="F86" s="17"/>
      <c r="G86" s="12"/>
      <c r="H86" s="19"/>
      <c r="I86" s="12"/>
      <c r="J86" s="11"/>
      <c r="K86" s="17"/>
      <c r="L86" s="12"/>
      <c r="M86" s="11"/>
      <c r="N86" s="17"/>
    </row>
    <row r="87" spans="1:14" x14ac:dyDescent="0.25">
      <c r="A87" s="7"/>
      <c r="B87" s="11"/>
      <c r="C87" s="10"/>
      <c r="D87" s="18"/>
      <c r="E87" s="12"/>
      <c r="F87" s="17"/>
      <c r="G87" s="12"/>
      <c r="H87" s="19"/>
      <c r="I87" s="12"/>
      <c r="J87" s="11"/>
      <c r="K87" s="17"/>
      <c r="L87" s="12"/>
      <c r="M87" s="11"/>
      <c r="N87" s="17"/>
    </row>
    <row r="88" spans="1:14" x14ac:dyDescent="0.25">
      <c r="A88" s="7"/>
      <c r="B88" s="11"/>
      <c r="C88" s="10"/>
      <c r="D88" s="18"/>
      <c r="E88" s="12"/>
      <c r="F88" s="17"/>
      <c r="G88" s="12"/>
      <c r="H88" s="19"/>
      <c r="I88" s="12"/>
      <c r="J88" s="11"/>
      <c r="K88" s="17"/>
      <c r="L88" s="12"/>
      <c r="M88" s="11"/>
      <c r="N88" s="17"/>
    </row>
    <row r="89" spans="1:14" x14ac:dyDescent="0.25">
      <c r="A89" s="7"/>
      <c r="B89" s="11"/>
      <c r="C89" s="10"/>
      <c r="D89" s="18"/>
      <c r="E89" s="12"/>
      <c r="F89" s="17"/>
      <c r="G89" s="12"/>
      <c r="H89" s="19"/>
      <c r="I89" s="12"/>
      <c r="J89" s="11"/>
      <c r="K89" s="17"/>
      <c r="L89" s="12"/>
      <c r="M89" s="11"/>
      <c r="N89" s="17"/>
    </row>
    <row r="90" spans="1:14" x14ac:dyDescent="0.25">
      <c r="A90" s="7"/>
      <c r="B90" s="11"/>
      <c r="C90" s="10"/>
      <c r="D90" s="18"/>
      <c r="E90" s="12"/>
      <c r="F90" s="17"/>
      <c r="G90" s="12"/>
      <c r="H90" s="19"/>
      <c r="I90" s="12"/>
      <c r="J90" s="11"/>
      <c r="K90" s="17"/>
      <c r="L90" s="12"/>
      <c r="M90" s="11"/>
      <c r="N90" s="17"/>
    </row>
    <row r="91" spans="1:14" x14ac:dyDescent="0.25">
      <c r="A91" s="7"/>
      <c r="B91" s="11"/>
      <c r="C91" s="10"/>
      <c r="D91" s="18"/>
      <c r="E91" s="12"/>
      <c r="F91" s="17"/>
      <c r="G91" s="12"/>
      <c r="H91" s="19"/>
      <c r="I91" s="12"/>
      <c r="J91" s="11"/>
      <c r="K91" s="17"/>
      <c r="L91" s="12"/>
      <c r="M91" s="11"/>
      <c r="N91" s="17"/>
    </row>
    <row r="92" spans="1:14" x14ac:dyDescent="0.25">
      <c r="A92" s="7"/>
      <c r="B92" s="11"/>
      <c r="C92" s="10"/>
      <c r="D92" s="18"/>
      <c r="E92" s="12"/>
      <c r="F92" s="17"/>
      <c r="G92" s="12"/>
      <c r="H92" s="19"/>
      <c r="I92" s="12"/>
      <c r="J92" s="11"/>
      <c r="K92" s="17"/>
      <c r="L92" s="12"/>
      <c r="M92" s="11"/>
      <c r="N92" s="17"/>
    </row>
    <row r="93" spans="1:14" x14ac:dyDescent="0.25">
      <c r="A93" s="7"/>
      <c r="B93" s="11"/>
      <c r="C93" s="10"/>
      <c r="D93" s="18"/>
      <c r="E93" s="12"/>
      <c r="F93" s="17"/>
      <c r="G93" s="12"/>
      <c r="H93" s="19"/>
      <c r="I93" s="12"/>
      <c r="J93" s="11"/>
      <c r="K93" s="17"/>
      <c r="L93" s="12"/>
      <c r="M93" s="11"/>
      <c r="N93" s="17"/>
    </row>
    <row r="94" spans="1:14" x14ac:dyDescent="0.25">
      <c r="A94" s="7"/>
      <c r="B94" s="11"/>
      <c r="C94" s="10"/>
      <c r="D94" s="18"/>
      <c r="E94" s="12"/>
      <c r="F94" s="17"/>
      <c r="G94" s="12"/>
      <c r="H94" s="19"/>
      <c r="I94" s="12"/>
      <c r="J94" s="11"/>
      <c r="K94" s="17"/>
      <c r="L94" s="12"/>
      <c r="M94" s="11"/>
      <c r="N94" s="17"/>
    </row>
    <row r="95" spans="1:14" x14ac:dyDescent="0.25">
      <c r="A95" s="7"/>
      <c r="B95" s="11"/>
      <c r="C95" s="10"/>
      <c r="D95" s="18"/>
      <c r="E95" s="12"/>
      <c r="F95" s="17"/>
      <c r="G95" s="12"/>
      <c r="H95" s="19"/>
      <c r="I95" s="12"/>
      <c r="J95" s="11"/>
      <c r="K95" s="17"/>
      <c r="L95" s="12"/>
      <c r="M95" s="11"/>
      <c r="N95" s="17"/>
    </row>
    <row r="96" spans="1:14" x14ac:dyDescent="0.25">
      <c r="A96" s="7"/>
      <c r="B96" s="11"/>
      <c r="C96" s="10"/>
      <c r="D96" s="18"/>
      <c r="E96" s="12"/>
      <c r="F96" s="17"/>
      <c r="G96" s="12"/>
      <c r="H96" s="19"/>
      <c r="I96" s="12"/>
      <c r="J96" s="11"/>
      <c r="K96" s="17"/>
      <c r="L96" s="12"/>
      <c r="M96" s="11"/>
      <c r="N96" s="17"/>
    </row>
    <row r="97" spans="1:14" x14ac:dyDescent="0.25">
      <c r="A97" s="7"/>
      <c r="B97" s="11"/>
      <c r="C97" s="10"/>
      <c r="D97" s="18"/>
      <c r="E97" s="12"/>
      <c r="F97" s="17"/>
      <c r="G97" s="12"/>
      <c r="H97" s="19"/>
      <c r="I97" s="12"/>
      <c r="J97" s="11"/>
      <c r="K97" s="17"/>
      <c r="L97" s="12"/>
      <c r="M97" s="11"/>
      <c r="N97" s="17"/>
    </row>
    <row r="98" spans="1:14" x14ac:dyDescent="0.25">
      <c r="A98" s="7"/>
      <c r="B98" s="11"/>
      <c r="C98" s="10"/>
      <c r="D98" s="18"/>
      <c r="E98" s="12"/>
      <c r="F98" s="17"/>
      <c r="G98" s="12"/>
      <c r="H98" s="19"/>
      <c r="I98" s="12"/>
      <c r="J98" s="11"/>
      <c r="K98" s="17"/>
      <c r="L98" s="12"/>
      <c r="M98" s="11"/>
      <c r="N98" s="17"/>
    </row>
    <row r="99" spans="1:14" x14ac:dyDescent="0.25">
      <c r="A99" s="7"/>
      <c r="B99" s="11"/>
      <c r="C99" s="10"/>
      <c r="D99" s="18"/>
      <c r="E99" s="12"/>
      <c r="F99" s="17"/>
      <c r="G99" s="12"/>
      <c r="H99" s="19"/>
      <c r="I99" s="12"/>
      <c r="J99" s="11"/>
      <c r="K99" s="17"/>
      <c r="L99" s="12"/>
      <c r="M99" s="11"/>
      <c r="N99" s="17"/>
    </row>
    <row r="100" spans="1:14" x14ac:dyDescent="0.25">
      <c r="A100" s="7"/>
      <c r="B100" s="11"/>
      <c r="C100" s="10"/>
      <c r="D100" s="18"/>
      <c r="E100" s="12"/>
      <c r="F100" s="17"/>
      <c r="G100" s="12"/>
      <c r="H100" s="19"/>
      <c r="I100" s="12"/>
      <c r="J100" s="11"/>
      <c r="K100" s="17"/>
      <c r="L100" s="12"/>
      <c r="M100" s="11"/>
      <c r="N100" s="17"/>
    </row>
    <row r="101" spans="1:14" x14ac:dyDescent="0.25">
      <c r="A101" s="7"/>
      <c r="B101" s="11"/>
      <c r="C101" s="10"/>
      <c r="D101" s="18"/>
      <c r="E101" s="12"/>
      <c r="F101" s="17"/>
      <c r="G101" s="12"/>
      <c r="H101" s="19"/>
      <c r="I101" s="12"/>
      <c r="J101" s="11"/>
      <c r="K101" s="17"/>
      <c r="L101" s="12"/>
      <c r="M101" s="11"/>
      <c r="N101" s="17"/>
    </row>
    <row r="102" spans="1:14" x14ac:dyDescent="0.25">
      <c r="A102" s="7"/>
      <c r="B102" s="11"/>
      <c r="C102" s="10"/>
      <c r="D102" s="18"/>
      <c r="E102" s="12"/>
      <c r="F102" s="17"/>
      <c r="G102" s="12"/>
      <c r="H102" s="19"/>
      <c r="I102" s="12"/>
      <c r="J102" s="11"/>
      <c r="K102" s="17"/>
      <c r="L102" s="12"/>
      <c r="M102" s="11"/>
      <c r="N102" s="17"/>
    </row>
    <row r="103" spans="1:14" x14ac:dyDescent="0.25">
      <c r="A103" s="7"/>
      <c r="B103" s="11"/>
      <c r="C103" s="10"/>
      <c r="D103" s="18"/>
      <c r="E103" s="12"/>
      <c r="F103" s="17"/>
      <c r="G103" s="12"/>
      <c r="H103" s="19"/>
      <c r="I103" s="12"/>
      <c r="J103" s="11"/>
      <c r="K103" s="17"/>
      <c r="L103" s="12"/>
      <c r="M103" s="11"/>
      <c r="N103" s="17"/>
    </row>
    <row r="104" spans="1:14" x14ac:dyDescent="0.25">
      <c r="A104" s="7"/>
      <c r="B104" s="11"/>
      <c r="C104" s="10"/>
      <c r="D104" s="18"/>
      <c r="E104" s="12"/>
      <c r="F104" s="17"/>
      <c r="G104" s="12"/>
      <c r="H104" s="19"/>
      <c r="I104" s="12"/>
      <c r="J104" s="11"/>
      <c r="K104" s="17"/>
      <c r="L104" s="12"/>
      <c r="M104" s="11"/>
      <c r="N104" s="17"/>
    </row>
    <row r="105" spans="1:14" x14ac:dyDescent="0.25">
      <c r="A105" s="7"/>
      <c r="B105" s="11"/>
      <c r="C105" s="10"/>
      <c r="D105" s="18"/>
      <c r="E105" s="12"/>
      <c r="F105" s="17"/>
      <c r="G105" s="12"/>
      <c r="H105" s="19"/>
      <c r="I105" s="12"/>
      <c r="J105" s="11"/>
      <c r="K105" s="17"/>
      <c r="L105" s="12"/>
      <c r="M105" s="11"/>
      <c r="N105" s="17"/>
    </row>
    <row r="106" spans="1:14" x14ac:dyDescent="0.25">
      <c r="A106" s="7"/>
      <c r="B106" s="11"/>
      <c r="C106" s="10"/>
      <c r="D106" s="18"/>
      <c r="E106" s="12"/>
      <c r="F106" s="17"/>
      <c r="G106" s="12"/>
      <c r="H106" s="19"/>
      <c r="I106" s="12"/>
      <c r="J106" s="11"/>
      <c r="K106" s="17"/>
      <c r="L106" s="12"/>
      <c r="M106" s="11"/>
      <c r="N106" s="17"/>
    </row>
    <row r="107" spans="1:14" x14ac:dyDescent="0.25">
      <c r="A107" s="7"/>
      <c r="B107" s="11"/>
      <c r="C107" s="10"/>
      <c r="D107" s="18"/>
      <c r="E107" s="12"/>
      <c r="F107" s="17"/>
      <c r="G107" s="12"/>
      <c r="H107" s="19"/>
      <c r="I107" s="12"/>
      <c r="J107" s="11"/>
      <c r="K107" s="17"/>
      <c r="L107" s="12"/>
      <c r="M107" s="11"/>
      <c r="N107" s="17"/>
    </row>
    <row r="108" spans="1:14" x14ac:dyDescent="0.25">
      <c r="A108" s="7"/>
      <c r="B108" s="11"/>
      <c r="C108" s="10"/>
      <c r="D108" s="18"/>
      <c r="E108" s="12"/>
      <c r="F108" s="17"/>
      <c r="G108" s="12"/>
      <c r="H108" s="19"/>
      <c r="I108" s="12"/>
      <c r="J108" s="11"/>
      <c r="K108" s="17"/>
      <c r="L108" s="12"/>
      <c r="M108" s="11"/>
      <c r="N108" s="17"/>
    </row>
    <row r="109" spans="1:14" x14ac:dyDescent="0.25">
      <c r="A109" s="7"/>
      <c r="B109" s="11"/>
      <c r="C109" s="10"/>
      <c r="D109" s="18"/>
      <c r="E109" s="12"/>
      <c r="F109" s="17"/>
      <c r="G109" s="12"/>
      <c r="H109" s="19"/>
      <c r="I109" s="12"/>
      <c r="J109" s="11"/>
      <c r="K109" s="17"/>
      <c r="L109" s="12"/>
      <c r="M109" s="11"/>
      <c r="N109" s="17"/>
    </row>
    <row r="110" spans="1:14" x14ac:dyDescent="0.25">
      <c r="A110" s="7"/>
      <c r="B110" s="11"/>
      <c r="C110" s="10"/>
      <c r="D110" s="18"/>
      <c r="E110" s="12"/>
      <c r="F110" s="17"/>
      <c r="G110" s="12"/>
      <c r="H110" s="19"/>
      <c r="I110" s="12"/>
      <c r="J110" s="11"/>
      <c r="K110" s="17"/>
      <c r="L110" s="12"/>
      <c r="M110" s="11"/>
      <c r="N110" s="17"/>
    </row>
    <row r="111" spans="1:14" x14ac:dyDescent="0.25">
      <c r="A111" s="7"/>
      <c r="B111" s="11"/>
      <c r="C111" s="10"/>
      <c r="D111" s="18"/>
      <c r="E111" s="12"/>
      <c r="F111" s="17"/>
      <c r="G111" s="12"/>
      <c r="H111" s="19"/>
      <c r="I111" s="12"/>
      <c r="J111" s="11"/>
      <c r="K111" s="17"/>
      <c r="L111" s="12"/>
      <c r="M111" s="11"/>
      <c r="N111" s="17"/>
    </row>
    <row r="112" spans="1:14" x14ac:dyDescent="0.25">
      <c r="A112" s="7"/>
      <c r="B112" s="11"/>
      <c r="C112" s="10"/>
      <c r="D112" s="18"/>
      <c r="E112" s="12"/>
      <c r="F112" s="17"/>
      <c r="G112" s="12"/>
      <c r="H112" s="19"/>
      <c r="I112" s="12"/>
      <c r="J112" s="11"/>
      <c r="K112" s="17"/>
      <c r="L112" s="12"/>
      <c r="M112" s="11"/>
      <c r="N112" s="17"/>
    </row>
    <row r="113" spans="1:14" x14ac:dyDescent="0.25">
      <c r="A113" s="7"/>
      <c r="B113" s="11"/>
      <c r="C113" s="10"/>
      <c r="D113" s="18"/>
      <c r="E113" s="12"/>
      <c r="F113" s="17"/>
      <c r="G113" s="12"/>
      <c r="H113" s="19"/>
      <c r="I113" s="12"/>
      <c r="J113" s="11"/>
      <c r="K113" s="17"/>
      <c r="L113" s="12"/>
      <c r="M113" s="11"/>
      <c r="N113" s="17"/>
    </row>
    <row r="114" spans="1:14" x14ac:dyDescent="0.25">
      <c r="A114" s="7"/>
      <c r="B114" s="11"/>
      <c r="C114" s="10"/>
      <c r="D114" s="18"/>
      <c r="E114" s="12"/>
      <c r="F114" s="17"/>
      <c r="G114" s="12"/>
      <c r="H114" s="19"/>
      <c r="I114" s="12"/>
      <c r="J114" s="11"/>
      <c r="K114" s="17"/>
      <c r="L114" s="12"/>
      <c r="M114" s="11"/>
      <c r="N114" s="17"/>
    </row>
    <row r="115" spans="1:14" x14ac:dyDescent="0.25">
      <c r="A115" s="7"/>
      <c r="B115" s="11"/>
      <c r="C115" s="10"/>
      <c r="D115" s="18"/>
      <c r="E115" s="12"/>
      <c r="F115" s="17"/>
      <c r="G115" s="12"/>
      <c r="H115" s="19"/>
      <c r="I115" s="12"/>
      <c r="J115" s="11"/>
      <c r="K115" s="17"/>
      <c r="L115" s="12"/>
      <c r="M115" s="11"/>
      <c r="N115" s="17"/>
    </row>
    <row r="116" spans="1:14" x14ac:dyDescent="0.25">
      <c r="A116" s="7"/>
      <c r="B116" s="11"/>
      <c r="C116" s="10"/>
      <c r="D116" s="18"/>
      <c r="E116" s="12"/>
      <c r="F116" s="17"/>
      <c r="G116" s="12"/>
      <c r="H116" s="19"/>
      <c r="I116" s="12"/>
      <c r="J116" s="11"/>
      <c r="K116" s="17"/>
      <c r="L116" s="12"/>
      <c r="M116" s="11"/>
      <c r="N116" s="17"/>
    </row>
    <row r="117" spans="1:14" x14ac:dyDescent="0.25">
      <c r="A117" s="7"/>
      <c r="B117" s="11"/>
      <c r="C117" s="10"/>
      <c r="D117" s="18"/>
      <c r="E117" s="12"/>
      <c r="F117" s="17"/>
      <c r="G117" s="12"/>
      <c r="H117" s="19"/>
      <c r="I117" s="12"/>
      <c r="J117" s="11"/>
      <c r="K117" s="17"/>
      <c r="L117" s="12"/>
      <c r="M117" s="11"/>
      <c r="N117" s="17"/>
    </row>
    <row r="118" spans="1:14" x14ac:dyDescent="0.25">
      <c r="A118" s="7"/>
      <c r="B118" s="11"/>
      <c r="C118" s="10"/>
      <c r="D118" s="18"/>
      <c r="E118" s="12"/>
      <c r="F118" s="17"/>
      <c r="G118" s="12"/>
      <c r="H118" s="19"/>
      <c r="I118" s="12"/>
      <c r="J118" s="11"/>
      <c r="K118" s="17"/>
      <c r="L118" s="12"/>
      <c r="M118" s="11"/>
      <c r="N118" s="17"/>
    </row>
    <row r="119" spans="1:14" x14ac:dyDescent="0.25">
      <c r="A119" s="7"/>
      <c r="B119" s="11"/>
      <c r="C119" s="10"/>
      <c r="D119" s="18"/>
      <c r="E119" s="12"/>
      <c r="F119" s="17"/>
      <c r="G119" s="12"/>
      <c r="H119" s="19"/>
      <c r="I119" s="12"/>
      <c r="J119" s="11"/>
      <c r="K119" s="17"/>
      <c r="L119" s="12"/>
      <c r="M119" s="11"/>
      <c r="N119" s="17"/>
    </row>
    <row r="120" spans="1:14" x14ac:dyDescent="0.25">
      <c r="A120" s="7"/>
      <c r="B120" s="11"/>
      <c r="C120" s="10"/>
      <c r="D120" s="18"/>
      <c r="E120" s="12"/>
      <c r="F120" s="17"/>
      <c r="G120" s="12"/>
      <c r="H120" s="19"/>
      <c r="I120" s="12"/>
      <c r="J120" s="11"/>
      <c r="K120" s="17"/>
      <c r="L120" s="12"/>
      <c r="M120" s="11"/>
      <c r="N120" s="17"/>
    </row>
    <row r="121" spans="1:14" x14ac:dyDescent="0.25">
      <c r="A121" s="7"/>
      <c r="B121" s="11"/>
      <c r="C121" s="10"/>
      <c r="D121" s="18"/>
      <c r="E121" s="12"/>
      <c r="F121" s="17"/>
      <c r="G121" s="12"/>
      <c r="H121" s="19"/>
      <c r="I121" s="12"/>
      <c r="J121" s="11"/>
      <c r="K121" s="17"/>
      <c r="L121" s="12"/>
      <c r="M121" s="11"/>
      <c r="N121" s="17"/>
    </row>
    <row r="122" spans="1:14" x14ac:dyDescent="0.25">
      <c r="A122" s="7"/>
      <c r="B122" s="11"/>
      <c r="C122" s="10"/>
      <c r="D122" s="18"/>
      <c r="E122" s="12"/>
      <c r="F122" s="17"/>
      <c r="G122" s="12"/>
      <c r="H122" s="19"/>
      <c r="I122" s="12"/>
      <c r="J122" s="11"/>
      <c r="K122" s="17"/>
      <c r="L122" s="12"/>
      <c r="M122" s="11"/>
      <c r="N122" s="17"/>
    </row>
    <row r="123" spans="1:14" x14ac:dyDescent="0.25">
      <c r="A123" s="7"/>
      <c r="B123" s="11"/>
      <c r="C123" s="10"/>
      <c r="D123" s="18"/>
      <c r="E123" s="12"/>
      <c r="F123" s="17"/>
      <c r="G123" s="12"/>
      <c r="H123" s="19"/>
      <c r="I123" s="12"/>
      <c r="J123" s="11"/>
      <c r="K123" s="17"/>
      <c r="L123" s="12"/>
      <c r="M123" s="11"/>
      <c r="N123" s="17"/>
    </row>
    <row r="124" spans="1:14" x14ac:dyDescent="0.25">
      <c r="A124" s="7"/>
      <c r="B124" s="11"/>
      <c r="C124" s="10"/>
      <c r="D124" s="18"/>
      <c r="E124" s="12"/>
      <c r="F124" s="17"/>
      <c r="G124" s="12"/>
      <c r="H124" s="19"/>
      <c r="I124" s="12"/>
      <c r="J124" s="11"/>
      <c r="K124" s="17"/>
      <c r="L124" s="12"/>
      <c r="M124" s="11"/>
      <c r="N124" s="17"/>
    </row>
    <row r="125" spans="1:14" x14ac:dyDescent="0.25">
      <c r="A125" s="7"/>
      <c r="B125" s="11"/>
      <c r="C125" s="10"/>
      <c r="D125" s="18"/>
      <c r="E125" s="12"/>
      <c r="F125" s="17"/>
      <c r="G125" s="12"/>
      <c r="H125" s="19"/>
      <c r="I125" s="12"/>
      <c r="J125" s="11"/>
      <c r="K125" s="17"/>
      <c r="L125" s="12"/>
      <c r="M125" s="11"/>
      <c r="N125" s="17"/>
    </row>
    <row r="126" spans="1:14" x14ac:dyDescent="0.25">
      <c r="A126" s="7"/>
      <c r="B126" s="11"/>
      <c r="C126" s="10"/>
      <c r="D126" s="18"/>
      <c r="E126" s="12"/>
      <c r="F126" s="17"/>
      <c r="G126" s="12"/>
      <c r="H126" s="19"/>
      <c r="I126" s="12"/>
      <c r="J126" s="11"/>
      <c r="K126" s="17"/>
      <c r="L126" s="12"/>
      <c r="M126" s="11"/>
      <c r="N126" s="17"/>
    </row>
    <row r="127" spans="1:14" x14ac:dyDescent="0.25">
      <c r="A127" s="7"/>
      <c r="B127" s="11"/>
      <c r="C127" s="10"/>
      <c r="D127" s="18"/>
      <c r="E127" s="12"/>
      <c r="F127" s="17"/>
      <c r="G127" s="12"/>
      <c r="H127" s="19"/>
      <c r="I127" s="12"/>
      <c r="J127" s="11"/>
      <c r="K127" s="17"/>
      <c r="L127" s="12"/>
      <c r="M127" s="11"/>
      <c r="N127" s="17"/>
    </row>
    <row r="128" spans="1:14" x14ac:dyDescent="0.25">
      <c r="A128" s="7"/>
      <c r="B128" s="11"/>
      <c r="C128" s="10"/>
      <c r="D128" s="18"/>
      <c r="E128" s="12"/>
      <c r="F128" s="17"/>
      <c r="G128" s="12"/>
      <c r="H128" s="19"/>
      <c r="I128" s="12"/>
      <c r="J128" s="11"/>
      <c r="K128" s="17"/>
      <c r="L128" s="12"/>
      <c r="M128" s="11"/>
      <c r="N128" s="17"/>
    </row>
    <row r="129" spans="1:14" x14ac:dyDescent="0.25">
      <c r="A129" s="7"/>
      <c r="B129" s="11"/>
      <c r="C129" s="10"/>
      <c r="D129" s="18"/>
      <c r="E129" s="12"/>
      <c r="F129" s="17"/>
      <c r="G129" s="12"/>
      <c r="H129" s="19"/>
      <c r="I129" s="12"/>
      <c r="J129" s="11"/>
      <c r="K129" s="17"/>
      <c r="L129" s="12"/>
      <c r="M129" s="11"/>
      <c r="N129" s="17"/>
    </row>
    <row r="130" spans="1:14" x14ac:dyDescent="0.25">
      <c r="A130" s="7"/>
      <c r="B130" s="11"/>
      <c r="C130" s="10"/>
      <c r="D130" s="18"/>
      <c r="E130" s="12"/>
      <c r="F130" s="17"/>
      <c r="G130" s="12"/>
      <c r="H130" s="19"/>
      <c r="I130" s="12"/>
      <c r="J130" s="11"/>
      <c r="K130" s="17"/>
      <c r="L130" s="12"/>
      <c r="M130" s="11"/>
      <c r="N130" s="17"/>
    </row>
    <row r="131" spans="1:14" x14ac:dyDescent="0.25">
      <c r="A131" s="7"/>
      <c r="B131" s="11"/>
      <c r="C131" s="10"/>
      <c r="D131" s="18"/>
      <c r="E131" s="12"/>
      <c r="F131" s="17"/>
      <c r="G131" s="12"/>
      <c r="H131" s="19"/>
      <c r="I131" s="12"/>
      <c r="J131" s="11"/>
      <c r="K131" s="17"/>
      <c r="L131" s="12"/>
      <c r="M131" s="11"/>
      <c r="N131" s="17"/>
    </row>
    <row r="132" spans="1:14" x14ac:dyDescent="0.25">
      <c r="A132" s="7"/>
      <c r="B132" s="11"/>
      <c r="C132" s="10"/>
      <c r="D132" s="18"/>
      <c r="E132" s="12"/>
      <c r="F132" s="17"/>
      <c r="G132" s="12"/>
      <c r="H132" s="19"/>
      <c r="I132" s="12"/>
      <c r="J132" s="11"/>
      <c r="K132" s="17"/>
      <c r="L132" s="12"/>
      <c r="M132" s="11"/>
      <c r="N132" s="17"/>
    </row>
    <row r="133" spans="1:14" x14ac:dyDescent="0.25">
      <c r="A133" s="7"/>
      <c r="B133" s="11"/>
      <c r="C133" s="10"/>
      <c r="D133" s="18"/>
      <c r="E133" s="12"/>
      <c r="F133" s="17"/>
      <c r="G133" s="12"/>
      <c r="H133" s="19"/>
      <c r="I133" s="12"/>
      <c r="J133" s="11"/>
      <c r="K133" s="17"/>
      <c r="L133" s="12"/>
      <c r="M133" s="11"/>
      <c r="N133" s="17"/>
    </row>
    <row r="134" spans="1:14" x14ac:dyDescent="0.25">
      <c r="A134" s="7"/>
      <c r="B134" s="11"/>
      <c r="C134" s="10"/>
      <c r="D134" s="18"/>
      <c r="E134" s="12"/>
      <c r="F134" s="17"/>
      <c r="G134" s="12"/>
      <c r="H134" s="19"/>
      <c r="I134" s="12"/>
      <c r="J134" s="11"/>
      <c r="K134" s="17"/>
      <c r="L134" s="12"/>
      <c r="M134" s="11"/>
      <c r="N134" s="17"/>
    </row>
    <row r="135" spans="1:14" x14ac:dyDescent="0.25">
      <c r="A135" s="7"/>
      <c r="B135" s="11"/>
      <c r="C135" s="10"/>
      <c r="D135" s="18"/>
      <c r="E135" s="12"/>
      <c r="F135" s="17"/>
      <c r="G135" s="12"/>
      <c r="H135" s="19"/>
      <c r="I135" s="12"/>
      <c r="J135" s="11"/>
      <c r="K135" s="17"/>
      <c r="L135" s="12"/>
      <c r="M135" s="11"/>
      <c r="N135" s="17"/>
    </row>
    <row r="136" spans="1:14" x14ac:dyDescent="0.25">
      <c r="A136" s="7"/>
      <c r="B136" s="11"/>
      <c r="C136" s="10"/>
      <c r="D136" s="18"/>
      <c r="E136" s="12"/>
      <c r="F136" s="17"/>
      <c r="G136" s="12"/>
      <c r="H136" s="19"/>
      <c r="I136" s="12"/>
      <c r="J136" s="11"/>
      <c r="K136" s="17"/>
      <c r="L136" s="12"/>
      <c r="M136" s="11"/>
      <c r="N136" s="17"/>
    </row>
    <row r="137" spans="1:14" x14ac:dyDescent="0.25">
      <c r="A137" s="7"/>
      <c r="B137" s="11"/>
      <c r="C137" s="10"/>
      <c r="D137" s="18"/>
      <c r="E137" s="12"/>
      <c r="F137" s="17"/>
      <c r="G137" s="12"/>
      <c r="H137" s="19"/>
      <c r="I137" s="12"/>
      <c r="J137" s="11"/>
      <c r="K137" s="17"/>
      <c r="L137" s="12"/>
      <c r="M137" s="11"/>
      <c r="N137" s="17"/>
    </row>
    <row r="138" spans="1:14" x14ac:dyDescent="0.25">
      <c r="A138" s="7"/>
      <c r="B138" s="11"/>
      <c r="C138" s="10"/>
      <c r="D138" s="18"/>
      <c r="E138" s="12"/>
      <c r="F138" s="17"/>
      <c r="G138" s="12"/>
      <c r="H138" s="19"/>
      <c r="I138" s="12"/>
      <c r="J138" s="11"/>
      <c r="K138" s="17"/>
      <c r="L138" s="12"/>
      <c r="M138" s="11"/>
      <c r="N138" s="17"/>
    </row>
    <row r="139" spans="1:14" x14ac:dyDescent="0.25">
      <c r="A139" s="7"/>
      <c r="B139" s="11"/>
      <c r="C139" s="10"/>
      <c r="D139" s="18"/>
      <c r="E139" s="12"/>
      <c r="F139" s="17"/>
      <c r="G139" s="12"/>
      <c r="H139" s="19"/>
      <c r="I139" s="12"/>
      <c r="J139" s="11"/>
      <c r="K139" s="17"/>
      <c r="L139" s="12"/>
      <c r="M139" s="11"/>
      <c r="N139" s="17"/>
    </row>
    <row r="140" spans="1:14" x14ac:dyDescent="0.25">
      <c r="A140" s="7"/>
      <c r="B140" s="11"/>
      <c r="C140" s="10"/>
      <c r="D140" s="18"/>
      <c r="E140" s="12"/>
      <c r="F140" s="17"/>
      <c r="G140" s="12"/>
      <c r="H140" s="19"/>
      <c r="I140" s="12"/>
      <c r="J140" s="11"/>
      <c r="K140" s="17"/>
      <c r="L140" s="12"/>
      <c r="M140" s="11"/>
      <c r="N140" s="17"/>
    </row>
    <row r="141" spans="1:14" x14ac:dyDescent="0.25">
      <c r="A141" s="7"/>
      <c r="B141" s="11"/>
      <c r="C141" s="10"/>
      <c r="D141" s="18"/>
      <c r="E141" s="12"/>
      <c r="F141" s="17"/>
      <c r="G141" s="12"/>
      <c r="H141" s="19"/>
      <c r="I141" s="12"/>
      <c r="J141" s="11"/>
      <c r="K141" s="17"/>
      <c r="L141" s="12"/>
      <c r="M141" s="11"/>
      <c r="N141" s="17"/>
    </row>
    <row r="142" spans="1:14" x14ac:dyDescent="0.25">
      <c r="A142" s="7"/>
      <c r="B142" s="11"/>
      <c r="C142" s="10"/>
      <c r="D142" s="18"/>
      <c r="E142" s="12"/>
      <c r="F142" s="17"/>
      <c r="G142" s="12"/>
      <c r="H142" s="19"/>
      <c r="I142" s="12"/>
      <c r="J142" s="11"/>
      <c r="K142" s="17"/>
      <c r="L142" s="12"/>
      <c r="M142" s="11"/>
      <c r="N142" s="17"/>
    </row>
    <row r="143" spans="1:14" x14ac:dyDescent="0.25">
      <c r="A143" s="7"/>
      <c r="B143" s="11"/>
      <c r="C143" s="10"/>
      <c r="D143" s="18"/>
      <c r="E143" s="12"/>
      <c r="F143" s="17"/>
      <c r="G143" s="12"/>
      <c r="H143" s="19"/>
      <c r="I143" s="12"/>
      <c r="J143" s="11"/>
      <c r="K143" s="17"/>
      <c r="L143" s="12"/>
      <c r="M143" s="11"/>
      <c r="N143" s="17"/>
    </row>
    <row r="144" spans="1:14" x14ac:dyDescent="0.25">
      <c r="A144" s="7"/>
      <c r="B144" s="11"/>
      <c r="C144" s="10"/>
      <c r="D144" s="18"/>
      <c r="E144" s="12"/>
      <c r="F144" s="17"/>
      <c r="G144" s="12"/>
      <c r="H144" s="19"/>
      <c r="I144" s="12"/>
      <c r="J144" s="11"/>
      <c r="K144" s="17"/>
      <c r="L144" s="12"/>
      <c r="M144" s="11"/>
      <c r="N144" s="17"/>
    </row>
    <row r="145" spans="1:14" x14ac:dyDescent="0.25">
      <c r="A145" s="7"/>
      <c r="B145" s="11"/>
      <c r="C145" s="10"/>
      <c r="D145" s="18"/>
      <c r="E145" s="12"/>
      <c r="F145" s="17"/>
      <c r="G145" s="12"/>
      <c r="H145" s="19"/>
      <c r="I145" s="12"/>
      <c r="J145" s="11"/>
      <c r="K145" s="17"/>
      <c r="L145" s="12"/>
      <c r="M145" s="11"/>
      <c r="N145" s="17"/>
    </row>
    <row r="146" spans="1:14" x14ac:dyDescent="0.25">
      <c r="A146" s="7"/>
      <c r="B146" s="11"/>
      <c r="C146" s="10"/>
      <c r="D146" s="18"/>
      <c r="E146" s="12"/>
      <c r="F146" s="17"/>
      <c r="G146" s="12"/>
      <c r="H146" s="19"/>
      <c r="I146" s="12"/>
      <c r="J146" s="11"/>
      <c r="K146" s="17"/>
      <c r="L146" s="12"/>
      <c r="M146" s="11"/>
      <c r="N146" s="17"/>
    </row>
    <row r="147" spans="1:14" x14ac:dyDescent="0.25">
      <c r="A147" s="7"/>
      <c r="B147" s="11"/>
      <c r="C147" s="10"/>
      <c r="D147" s="18"/>
      <c r="E147" s="12"/>
      <c r="F147" s="17"/>
      <c r="G147" s="12"/>
      <c r="H147" s="19"/>
      <c r="I147" s="12"/>
      <c r="J147" s="11"/>
      <c r="K147" s="17"/>
      <c r="L147" s="12"/>
      <c r="M147" s="11"/>
      <c r="N147" s="17"/>
    </row>
    <row r="148" spans="1:14" x14ac:dyDescent="0.25">
      <c r="A148" s="7"/>
      <c r="B148" s="11"/>
      <c r="C148" s="10"/>
      <c r="D148" s="18"/>
      <c r="E148" s="12"/>
      <c r="F148" s="17"/>
      <c r="G148" s="12"/>
      <c r="H148" s="19"/>
      <c r="I148" s="12"/>
      <c r="J148" s="11"/>
      <c r="K148" s="17"/>
      <c r="L148" s="12"/>
      <c r="M148" s="11"/>
      <c r="N148" s="17"/>
    </row>
    <row r="149" spans="1:14" x14ac:dyDescent="0.25">
      <c r="A149" s="7"/>
      <c r="B149" s="11"/>
      <c r="C149" s="10"/>
      <c r="D149" s="18"/>
      <c r="E149" s="12"/>
      <c r="F149" s="17"/>
      <c r="G149" s="12"/>
      <c r="H149" s="19"/>
      <c r="I149" s="12"/>
      <c r="J149" s="11"/>
      <c r="K149" s="17"/>
      <c r="L149" s="12"/>
      <c r="M149" s="11"/>
      <c r="N149" s="17"/>
    </row>
    <row r="150" spans="1:14" x14ac:dyDescent="0.25">
      <c r="A150" s="7"/>
      <c r="B150" s="11"/>
      <c r="C150" s="10"/>
      <c r="D150" s="18"/>
      <c r="E150" s="12"/>
      <c r="F150" s="17"/>
      <c r="G150" s="12"/>
      <c r="H150" s="19"/>
      <c r="I150" s="12"/>
      <c r="J150" s="11"/>
      <c r="K150" s="17"/>
      <c r="L150" s="12"/>
      <c r="M150" s="11"/>
      <c r="N150" s="17"/>
    </row>
    <row r="151" spans="1:14" x14ac:dyDescent="0.25">
      <c r="A151" s="7"/>
      <c r="B151" s="11"/>
      <c r="C151" s="10"/>
      <c r="D151" s="18"/>
      <c r="E151" s="12"/>
      <c r="F151" s="17"/>
      <c r="G151" s="12"/>
      <c r="H151" s="19"/>
      <c r="I151" s="12"/>
      <c r="J151" s="11"/>
      <c r="K151" s="17"/>
      <c r="L151" s="12"/>
      <c r="M151" s="11"/>
      <c r="N151" s="17"/>
    </row>
    <row r="152" spans="1:14" x14ac:dyDescent="0.25">
      <c r="A152" s="7"/>
      <c r="B152" s="11"/>
      <c r="C152" s="10"/>
      <c r="D152" s="18"/>
      <c r="E152" s="12"/>
      <c r="F152" s="17"/>
      <c r="G152" s="12"/>
      <c r="H152" s="19"/>
      <c r="I152" s="12"/>
      <c r="J152" s="11"/>
      <c r="K152" s="17"/>
      <c r="L152" s="12"/>
      <c r="M152" s="11"/>
      <c r="N152" s="17"/>
    </row>
    <row r="153" spans="1:14" x14ac:dyDescent="0.25">
      <c r="A153" s="7"/>
      <c r="B153" s="11"/>
      <c r="C153" s="10"/>
      <c r="D153" s="18"/>
      <c r="E153" s="12"/>
      <c r="F153" s="17"/>
      <c r="G153" s="12"/>
      <c r="H153" s="19"/>
      <c r="I153" s="12"/>
      <c r="J153" s="11"/>
      <c r="K153" s="17"/>
      <c r="L153" s="12"/>
      <c r="M153" s="11"/>
      <c r="N153" s="17"/>
    </row>
    <row r="154" spans="1:14" x14ac:dyDescent="0.25">
      <c r="A154" s="7"/>
      <c r="B154" s="11"/>
      <c r="C154" s="10"/>
      <c r="D154" s="18"/>
      <c r="E154" s="12"/>
      <c r="F154" s="17"/>
      <c r="G154" s="12"/>
      <c r="H154" s="19"/>
      <c r="I154" s="12"/>
      <c r="J154" s="11"/>
      <c r="K154" s="17"/>
      <c r="L154" s="12"/>
      <c r="M154" s="11"/>
      <c r="N154" s="17"/>
    </row>
    <row r="155" spans="1:14" x14ac:dyDescent="0.25">
      <c r="A155" s="7"/>
      <c r="B155" s="11"/>
      <c r="C155" s="10"/>
      <c r="D155" s="18"/>
      <c r="E155" s="12"/>
      <c r="F155" s="17"/>
      <c r="G155" s="12"/>
      <c r="H155" s="19"/>
      <c r="I155" s="12"/>
      <c r="J155" s="11"/>
      <c r="K155" s="17"/>
      <c r="L155" s="12"/>
      <c r="M155" s="11"/>
      <c r="N155" s="17"/>
    </row>
    <row r="156" spans="1:14" x14ac:dyDescent="0.25">
      <c r="A156" s="7"/>
      <c r="B156" s="11"/>
      <c r="C156" s="10"/>
      <c r="D156" s="18"/>
      <c r="E156" s="12"/>
      <c r="F156" s="17"/>
      <c r="G156" s="12"/>
      <c r="H156" s="19"/>
      <c r="I156" s="12"/>
      <c r="J156" s="11"/>
      <c r="K156" s="17"/>
      <c r="L156" s="12"/>
      <c r="M156" s="11"/>
      <c r="N156" s="17"/>
    </row>
    <row r="157" spans="1:14" x14ac:dyDescent="0.25">
      <c r="A157" s="7"/>
      <c r="B157" s="11"/>
      <c r="C157" s="10"/>
      <c r="D157" s="18"/>
      <c r="E157" s="12"/>
      <c r="F157" s="17"/>
      <c r="G157" s="12"/>
      <c r="H157" s="19"/>
      <c r="I157" s="12"/>
      <c r="J157" s="11"/>
      <c r="K157" s="17"/>
      <c r="L157" s="12"/>
      <c r="M157" s="11"/>
      <c r="N157" s="17"/>
    </row>
    <row r="158" spans="1:14" x14ac:dyDescent="0.25">
      <c r="A158" s="7"/>
      <c r="B158" s="11"/>
      <c r="C158" s="10"/>
      <c r="D158" s="18"/>
      <c r="E158" s="12"/>
      <c r="F158" s="17"/>
      <c r="G158" s="12"/>
      <c r="H158" s="19"/>
      <c r="I158" s="12"/>
      <c r="J158" s="11"/>
      <c r="K158" s="17"/>
      <c r="L158" s="12"/>
      <c r="M158" s="11"/>
      <c r="N158" s="17"/>
    </row>
    <row r="159" spans="1:14" x14ac:dyDescent="0.25">
      <c r="A159" s="7"/>
      <c r="B159" s="11"/>
      <c r="C159" s="10"/>
      <c r="D159" s="18"/>
      <c r="E159" s="12"/>
      <c r="F159" s="17"/>
      <c r="G159" s="12"/>
      <c r="H159" s="19"/>
      <c r="I159" s="12"/>
      <c r="J159" s="11"/>
      <c r="K159" s="17"/>
      <c r="L159" s="12"/>
      <c r="M159" s="11"/>
      <c r="N159" s="17"/>
    </row>
    <row r="160" spans="1:14" x14ac:dyDescent="0.25">
      <c r="A160" s="7"/>
      <c r="B160" s="11"/>
      <c r="C160" s="10"/>
      <c r="D160" s="18"/>
      <c r="E160" s="12"/>
      <c r="F160" s="17"/>
      <c r="G160" s="12"/>
      <c r="H160" s="19"/>
      <c r="I160" s="12"/>
      <c r="J160" s="11"/>
      <c r="K160" s="17"/>
      <c r="L160" s="12"/>
      <c r="M160" s="11"/>
      <c r="N160" s="17"/>
    </row>
    <row r="161" spans="1:14" x14ac:dyDescent="0.25">
      <c r="A161" s="7"/>
      <c r="B161" s="11"/>
      <c r="C161" s="10"/>
      <c r="D161" s="18"/>
      <c r="E161" s="12"/>
      <c r="F161" s="17"/>
      <c r="G161" s="12"/>
      <c r="H161" s="19"/>
      <c r="I161" s="12"/>
      <c r="J161" s="11"/>
      <c r="K161" s="17"/>
      <c r="L161" s="12"/>
      <c r="M161" s="11"/>
      <c r="N161" s="17"/>
    </row>
    <row r="162" spans="1:14" x14ac:dyDescent="0.25">
      <c r="A162" s="7"/>
      <c r="B162" s="11"/>
      <c r="C162" s="10"/>
      <c r="D162" s="18"/>
      <c r="E162" s="12"/>
      <c r="F162" s="17"/>
      <c r="G162" s="12"/>
      <c r="H162" s="19"/>
      <c r="I162" s="12"/>
      <c r="J162" s="11"/>
      <c r="K162" s="17"/>
      <c r="L162" s="12"/>
      <c r="M162" s="11"/>
      <c r="N162" s="17"/>
    </row>
    <row r="163" spans="1:14" x14ac:dyDescent="0.25">
      <c r="A163" s="7"/>
      <c r="B163" s="11"/>
      <c r="C163" s="10"/>
      <c r="D163" s="18"/>
      <c r="E163" s="12"/>
      <c r="F163" s="17"/>
      <c r="G163" s="12"/>
      <c r="H163" s="19"/>
      <c r="I163" s="12"/>
      <c r="J163" s="11"/>
      <c r="K163" s="17"/>
      <c r="L163" s="12"/>
      <c r="M163" s="11"/>
      <c r="N163" s="17"/>
    </row>
    <row r="164" spans="1:14" x14ac:dyDescent="0.25">
      <c r="A164" s="7"/>
      <c r="B164" s="11"/>
      <c r="C164" s="10"/>
      <c r="D164" s="18"/>
      <c r="E164" s="12"/>
      <c r="F164" s="17"/>
      <c r="G164" s="12"/>
      <c r="H164" s="19"/>
      <c r="I164" s="12"/>
      <c r="J164" s="11"/>
      <c r="K164" s="17"/>
      <c r="L164" s="12"/>
      <c r="M164" s="11"/>
      <c r="N164" s="17"/>
    </row>
    <row r="165" spans="1:14" x14ac:dyDescent="0.25">
      <c r="A165" s="7"/>
      <c r="B165" s="11"/>
      <c r="C165" s="10"/>
      <c r="D165" s="18"/>
      <c r="E165" s="12"/>
      <c r="F165" s="17"/>
      <c r="G165" s="12"/>
      <c r="H165" s="19"/>
      <c r="I165" s="12"/>
      <c r="J165" s="11"/>
      <c r="K165" s="17"/>
      <c r="L165" s="12"/>
      <c r="M165" s="11"/>
      <c r="N165" s="17"/>
    </row>
    <row r="166" spans="1:14" x14ac:dyDescent="0.25">
      <c r="A166" s="7"/>
      <c r="B166" s="11"/>
      <c r="C166" s="10"/>
      <c r="D166" s="18"/>
      <c r="E166" s="12"/>
      <c r="F166" s="17"/>
      <c r="G166" s="12"/>
      <c r="H166" s="19"/>
      <c r="I166" s="12"/>
      <c r="J166" s="11"/>
      <c r="K166" s="17"/>
      <c r="L166" s="12"/>
      <c r="M166" s="11"/>
      <c r="N166" s="17"/>
    </row>
    <row r="167" spans="1:14" x14ac:dyDescent="0.25">
      <c r="A167" s="7"/>
      <c r="B167" s="11"/>
      <c r="C167" s="10"/>
      <c r="D167" s="18"/>
      <c r="E167" s="12"/>
      <c r="F167" s="17"/>
      <c r="G167" s="12"/>
      <c r="H167" s="19"/>
      <c r="I167" s="12"/>
      <c r="J167" s="11"/>
      <c r="K167" s="17"/>
      <c r="L167" s="12"/>
      <c r="M167" s="11"/>
      <c r="N167" s="17"/>
    </row>
    <row r="168" spans="1:14" x14ac:dyDescent="0.25">
      <c r="A168" s="7"/>
      <c r="B168" s="11"/>
      <c r="C168" s="10"/>
      <c r="D168" s="18"/>
      <c r="E168" s="12"/>
      <c r="F168" s="17"/>
      <c r="G168" s="12"/>
      <c r="H168" s="19"/>
      <c r="I168" s="12"/>
      <c r="J168" s="11"/>
      <c r="K168" s="17"/>
      <c r="L168" s="12"/>
      <c r="M168" s="11"/>
      <c r="N168" s="17"/>
    </row>
    <row r="169" spans="1:14" x14ac:dyDescent="0.25">
      <c r="A169" s="7"/>
      <c r="B169" s="11"/>
      <c r="C169" s="10"/>
      <c r="D169" s="18"/>
      <c r="E169" s="12"/>
      <c r="F169" s="17"/>
      <c r="G169" s="12"/>
      <c r="H169" s="19"/>
      <c r="I169" s="12"/>
      <c r="J169" s="11"/>
      <c r="K169" s="17"/>
      <c r="L169" s="12"/>
      <c r="M169" s="11"/>
      <c r="N169" s="17"/>
    </row>
    <row r="170" spans="1:14" x14ac:dyDescent="0.25">
      <c r="A170" s="7"/>
      <c r="B170" s="11"/>
      <c r="C170" s="10"/>
      <c r="D170" s="18"/>
      <c r="E170" s="12"/>
      <c r="F170" s="17"/>
      <c r="G170" s="12"/>
      <c r="H170" s="19"/>
      <c r="I170" s="12"/>
      <c r="J170" s="11"/>
      <c r="K170" s="17"/>
      <c r="L170" s="12"/>
      <c r="M170" s="11"/>
      <c r="N170" s="17"/>
    </row>
    <row r="171" spans="1:14" x14ac:dyDescent="0.25">
      <c r="A171" s="7"/>
      <c r="B171" s="11"/>
      <c r="C171" s="10"/>
      <c r="D171" s="18"/>
      <c r="E171" s="12"/>
      <c r="F171" s="17"/>
      <c r="G171" s="12"/>
      <c r="H171" s="19"/>
      <c r="I171" s="12"/>
      <c r="J171" s="11"/>
      <c r="K171" s="17"/>
      <c r="L171" s="12"/>
      <c r="M171" s="11"/>
      <c r="N171" s="17"/>
    </row>
    <row r="172" spans="1:14" x14ac:dyDescent="0.25">
      <c r="A172" s="7"/>
      <c r="B172" s="11"/>
      <c r="C172" s="10"/>
      <c r="D172" s="18"/>
      <c r="E172" s="12"/>
      <c r="F172" s="17"/>
      <c r="G172" s="12"/>
      <c r="H172" s="19"/>
      <c r="I172" s="12"/>
      <c r="J172" s="11"/>
      <c r="K172" s="17"/>
      <c r="L172" s="12"/>
      <c r="M172" s="11"/>
      <c r="N172" s="17"/>
    </row>
    <row r="173" spans="1:14" x14ac:dyDescent="0.25">
      <c r="A173" s="7"/>
      <c r="B173" s="11"/>
      <c r="C173" s="10"/>
      <c r="D173" s="18"/>
      <c r="E173" s="12"/>
      <c r="F173" s="17"/>
      <c r="G173" s="12"/>
      <c r="H173" s="19"/>
      <c r="I173" s="12"/>
      <c r="J173" s="11"/>
      <c r="K173" s="17"/>
      <c r="L173" s="12"/>
      <c r="M173" s="11"/>
      <c r="N173" s="17"/>
    </row>
    <row r="174" spans="1:14" x14ac:dyDescent="0.25">
      <c r="A174" s="7"/>
      <c r="B174" s="11"/>
      <c r="C174" s="10"/>
      <c r="D174" s="18"/>
      <c r="E174" s="12"/>
      <c r="F174" s="17"/>
      <c r="G174" s="12"/>
      <c r="H174" s="19"/>
      <c r="I174" s="12"/>
      <c r="J174" s="11"/>
      <c r="K174" s="17"/>
      <c r="L174" s="12"/>
      <c r="M174" s="11"/>
      <c r="N174" s="17"/>
    </row>
    <row r="175" spans="1:14" x14ac:dyDescent="0.25">
      <c r="A175" s="7"/>
      <c r="B175" s="11"/>
      <c r="C175" s="10"/>
      <c r="D175" s="18"/>
      <c r="E175" s="12"/>
      <c r="F175" s="17"/>
      <c r="G175" s="12"/>
      <c r="H175" s="19"/>
      <c r="I175" s="12"/>
      <c r="J175" s="11"/>
      <c r="K175" s="17"/>
      <c r="L175" s="12"/>
      <c r="M175" s="11"/>
      <c r="N175" s="17"/>
    </row>
    <row r="176" spans="1:14" x14ac:dyDescent="0.25">
      <c r="A176" s="7"/>
      <c r="B176" s="11"/>
      <c r="C176" s="10"/>
      <c r="D176" s="18"/>
      <c r="E176" s="12"/>
      <c r="F176" s="17"/>
      <c r="G176" s="12"/>
      <c r="H176" s="19"/>
      <c r="I176" s="12"/>
      <c r="J176" s="11"/>
      <c r="K176" s="17"/>
      <c r="L176" s="12"/>
      <c r="M176" s="11"/>
      <c r="N176" s="17"/>
    </row>
    <row r="177" spans="1:14" x14ac:dyDescent="0.25">
      <c r="A177" s="7"/>
      <c r="B177" s="11"/>
      <c r="C177" s="10"/>
      <c r="D177" s="18"/>
      <c r="E177" s="12"/>
      <c r="F177" s="17"/>
      <c r="G177" s="12"/>
      <c r="H177" s="19"/>
      <c r="I177" s="12"/>
      <c r="J177" s="11"/>
      <c r="K177" s="17"/>
      <c r="L177" s="12"/>
      <c r="M177" s="11"/>
      <c r="N177" s="17"/>
    </row>
    <row r="178" spans="1:14" x14ac:dyDescent="0.25">
      <c r="A178" s="7"/>
      <c r="B178" s="11"/>
      <c r="C178" s="10"/>
      <c r="D178" s="18"/>
      <c r="E178" s="12"/>
      <c r="F178" s="17"/>
      <c r="G178" s="12"/>
      <c r="H178" s="19"/>
      <c r="I178" s="12"/>
      <c r="J178" s="11"/>
      <c r="K178" s="17"/>
      <c r="L178" s="12"/>
      <c r="M178" s="11"/>
      <c r="N178" s="17"/>
    </row>
    <row r="179" spans="1:14" x14ac:dyDescent="0.25">
      <c r="A179" s="7"/>
      <c r="B179" s="11"/>
      <c r="C179" s="10"/>
      <c r="D179" s="18"/>
      <c r="E179" s="12"/>
      <c r="F179" s="17"/>
      <c r="G179" s="12"/>
      <c r="H179" s="19"/>
      <c r="I179" s="12"/>
      <c r="J179" s="11"/>
      <c r="K179" s="17"/>
      <c r="L179" s="12"/>
      <c r="M179" s="11"/>
      <c r="N179" s="17"/>
    </row>
    <row r="180" spans="1:14" x14ac:dyDescent="0.25">
      <c r="A180" s="7"/>
      <c r="B180" s="11"/>
      <c r="C180" s="10"/>
      <c r="D180" s="18"/>
      <c r="E180" s="12"/>
      <c r="F180" s="17"/>
      <c r="G180" s="12"/>
      <c r="H180" s="19"/>
      <c r="I180" s="12"/>
      <c r="J180" s="11"/>
      <c r="K180" s="17"/>
      <c r="L180" s="12"/>
      <c r="M180" s="11"/>
      <c r="N180" s="17"/>
    </row>
    <row r="181" spans="1:14" x14ac:dyDescent="0.25">
      <c r="A181" s="7"/>
      <c r="B181" s="11"/>
      <c r="C181" s="10"/>
      <c r="D181" s="18"/>
      <c r="E181" s="12"/>
      <c r="F181" s="17"/>
      <c r="G181" s="12"/>
      <c r="H181" s="19"/>
      <c r="I181" s="12"/>
      <c r="J181" s="11"/>
      <c r="K181" s="17"/>
      <c r="L181" s="12"/>
      <c r="M181" s="11"/>
      <c r="N181" s="17"/>
    </row>
    <row r="182" spans="1:14" x14ac:dyDescent="0.25">
      <c r="A182" s="7"/>
      <c r="B182" s="11"/>
      <c r="C182" s="10"/>
      <c r="D182" s="18"/>
      <c r="E182" s="12"/>
      <c r="F182" s="17"/>
      <c r="G182" s="12"/>
      <c r="H182" s="19"/>
      <c r="I182" s="12"/>
      <c r="J182" s="11"/>
      <c r="K182" s="17"/>
      <c r="L182" s="12"/>
      <c r="M182" s="11"/>
      <c r="N182" s="17"/>
    </row>
    <row r="183" spans="1:14" x14ac:dyDescent="0.25">
      <c r="A183" s="7"/>
      <c r="B183" s="11"/>
      <c r="C183" s="10"/>
      <c r="D183" s="18"/>
      <c r="E183" s="12"/>
      <c r="F183" s="17"/>
      <c r="G183" s="12"/>
      <c r="H183" s="19"/>
      <c r="I183" s="12"/>
      <c r="J183" s="11"/>
      <c r="K183" s="17"/>
      <c r="L183" s="12"/>
      <c r="M183" s="11"/>
      <c r="N183" s="17"/>
    </row>
    <row r="184" spans="1:14" x14ac:dyDescent="0.25">
      <c r="A184" s="7"/>
      <c r="B184" s="11"/>
      <c r="C184" s="10"/>
      <c r="D184" s="18"/>
      <c r="E184" s="12"/>
      <c r="F184" s="17"/>
      <c r="G184" s="12"/>
      <c r="H184" s="19"/>
      <c r="I184" s="12"/>
      <c r="J184" s="11"/>
      <c r="K184" s="17"/>
      <c r="L184" s="12"/>
      <c r="M184" s="11"/>
      <c r="N184" s="17"/>
    </row>
    <row r="185" spans="1:14" x14ac:dyDescent="0.25">
      <c r="A185" s="7"/>
      <c r="B185" s="11"/>
      <c r="C185" s="10"/>
      <c r="D185" s="18"/>
      <c r="E185" s="12"/>
      <c r="F185" s="17"/>
      <c r="G185" s="12"/>
      <c r="H185" s="19"/>
      <c r="I185" s="12"/>
      <c r="J185" s="11"/>
      <c r="K185" s="17"/>
      <c r="L185" s="12"/>
      <c r="M185" s="11"/>
      <c r="N185" s="17"/>
    </row>
    <row r="186" spans="1:14" x14ac:dyDescent="0.25">
      <c r="A186" s="7"/>
      <c r="B186" s="11"/>
      <c r="C186" s="10"/>
      <c r="D186" s="18"/>
      <c r="E186" s="12"/>
      <c r="F186" s="17"/>
      <c r="G186" s="12"/>
      <c r="H186" s="19"/>
      <c r="I186" s="12"/>
      <c r="J186" s="11"/>
      <c r="K186" s="17"/>
      <c r="L186" s="12"/>
      <c r="M186" s="11"/>
      <c r="N186" s="17"/>
    </row>
    <row r="187" spans="1:14" x14ac:dyDescent="0.25">
      <c r="A187" s="7"/>
      <c r="B187" s="11"/>
      <c r="C187" s="10"/>
      <c r="D187" s="18"/>
      <c r="E187" s="12"/>
      <c r="F187" s="17"/>
      <c r="G187" s="12"/>
      <c r="H187" s="19"/>
      <c r="I187" s="12"/>
      <c r="J187" s="11"/>
      <c r="K187" s="17"/>
      <c r="L187" s="12"/>
      <c r="M187" s="11"/>
      <c r="N187" s="17"/>
    </row>
    <row r="188" spans="1:14" x14ac:dyDescent="0.25">
      <c r="A188" s="7"/>
      <c r="B188" s="11"/>
      <c r="C188" s="10"/>
      <c r="D188" s="18"/>
      <c r="E188" s="12"/>
      <c r="F188" s="17"/>
      <c r="G188" s="12"/>
      <c r="H188" s="19"/>
      <c r="I188" s="12"/>
      <c r="J188" s="11"/>
      <c r="K188" s="17"/>
      <c r="L188" s="12"/>
      <c r="M188" s="11"/>
      <c r="N188" s="17"/>
    </row>
    <row r="189" spans="1:14" x14ac:dyDescent="0.25">
      <c r="A189" s="7"/>
      <c r="B189" s="11"/>
      <c r="C189" s="10"/>
      <c r="D189" s="18"/>
      <c r="E189" s="12"/>
      <c r="F189" s="17"/>
      <c r="G189" s="12"/>
      <c r="H189" s="19"/>
      <c r="I189" s="12"/>
      <c r="J189" s="11"/>
      <c r="K189" s="17"/>
      <c r="L189" s="12"/>
      <c r="M189" s="11"/>
      <c r="N189" s="17"/>
    </row>
    <row r="190" spans="1:14" ht="15" thickBot="1" x14ac:dyDescent="0.3">
      <c r="A190" s="26"/>
      <c r="B190" s="27"/>
      <c r="C190" s="28"/>
      <c r="D190" s="29"/>
      <c r="E190" s="30"/>
      <c r="F190" s="31"/>
      <c r="G190" s="30"/>
      <c r="H190" s="32"/>
      <c r="I190" s="30"/>
      <c r="J190" s="27"/>
      <c r="K190" s="31"/>
      <c r="L190" s="30"/>
      <c r="M190" s="27"/>
      <c r="N190" s="31"/>
    </row>
    <row r="191" spans="1:14" ht="39.950000000000003" customHeight="1" thickBot="1" x14ac:dyDescent="0.3">
      <c r="A191" s="152"/>
      <c r="B191" s="153"/>
      <c r="C191" s="154"/>
      <c r="D191" s="153"/>
      <c r="E191" s="153"/>
      <c r="F191" s="153"/>
      <c r="G191" s="153"/>
      <c r="H191" s="154"/>
      <c r="I191" s="153"/>
      <c r="J191" s="153"/>
      <c r="K191" s="153"/>
      <c r="L191" s="153"/>
      <c r="M191" s="153"/>
      <c r="N191" s="155"/>
    </row>
  </sheetData>
  <sheetProtection algorithmName="SHA-512" hashValue="iKSaa0lOdfg7P9nq5adYcadcl2fgX9G62XsRK/8iTTxLILh9by6v3rmUKFNuQCofyagvRV0u45ySBBDAgfbBbA==" saltValue="R0svxIztlK6wk+Fkn3uPYA==" spinCount="100000" sheet="1" objects="1" scenarios="1" formatColumns="0" insertRows="0" deleteRows="0" sort="0" autoFilter="0"/>
  <autoFilter ref="A8:N8" xr:uid="{D4BEB9DF-09D5-4E1C-9CA1-BE56AF8FE1EF}"/>
  <mergeCells count="8">
    <mergeCell ref="H7:H8"/>
    <mergeCell ref="A7:A8"/>
    <mergeCell ref="B7:B8"/>
    <mergeCell ref="C7:C8"/>
    <mergeCell ref="D7:D8"/>
    <mergeCell ref="E7:E8"/>
    <mergeCell ref="F7:F8"/>
    <mergeCell ref="G7:G8"/>
  </mergeCells>
  <phoneticPr fontId="14" type="noConversion"/>
  <dataValidations count="3">
    <dataValidation type="list" allowBlank="1" showInputMessage="1" showErrorMessage="1" sqref="J8" xr:uid="{E471CA06-1AFD-42FD-B79B-AC9046F257BE}">
      <formula1>"Requested PTE, Capacity"</formula1>
    </dataValidation>
    <dataValidation type="list" allowBlank="1" showInputMessage="1" showErrorMessage="1" sqref="E9:E190" xr:uid="{41276313-B21E-425B-972D-326088407C60}">
      <formula1>"Point, Fugitive"</formula1>
    </dataValidation>
    <dataValidation type="list" allowBlank="1" showInputMessage="1" showErrorMessage="1" sqref="K9:K190 N9:N190" xr:uid="{A5A2BC1C-2868-4EB0-8EEE-5E31ABBE2B6E}">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148E-418F-4672-BBFD-EDA40A50663B}">
  <sheetPr>
    <tabColor rgb="FFF8955E"/>
  </sheetPr>
  <dimension ref="A1:T509"/>
  <sheetViews>
    <sheetView zoomScale="70" zoomScaleNormal="70" workbookViewId="0">
      <pane xSplit="4" ySplit="8" topLeftCell="E9" activePane="bottomRight" state="frozen"/>
      <selection activeCell="E20" sqref="E20"/>
      <selection pane="topRight" activeCell="E20" sqref="E20"/>
      <selection pane="bottomLeft" activeCell="E20" sqref="E20"/>
      <selection pane="bottomRight"/>
    </sheetView>
  </sheetViews>
  <sheetFormatPr defaultColWidth="9.140625" defaultRowHeight="14.25" x14ac:dyDescent="0.25"/>
  <cols>
    <col min="1" max="1" width="19.28515625" style="111" customWidth="1"/>
    <col min="2" max="2" width="21.85546875" style="111" customWidth="1"/>
    <col min="3" max="3" width="16.140625" style="112" customWidth="1"/>
    <col min="4" max="4" width="53.85546875" style="4" bestFit="1" customWidth="1"/>
    <col min="5" max="6" width="14" style="54" customWidth="1"/>
    <col min="7" max="8" width="10.5703125" style="54" customWidth="1"/>
    <col min="9" max="11" width="15.5703125" style="111" customWidth="1"/>
    <col min="12" max="12" width="50.5703125" style="4" customWidth="1"/>
    <col min="13" max="14" width="15.5703125" style="111" customWidth="1"/>
    <col min="15" max="15" width="8.85546875" style="4" hidden="1" customWidth="1"/>
    <col min="16" max="16" width="9.140625" style="4" customWidth="1"/>
    <col min="17" max="16384" width="9.140625" style="4"/>
  </cols>
  <sheetData>
    <row r="1" spans="1:20" ht="20.100000000000001" customHeight="1" x14ac:dyDescent="0.25">
      <c r="A1" s="2" t="str">
        <f>'1. Facility Information'!$B$1</f>
        <v>AQ520 Form - Version 2.0</v>
      </c>
      <c r="K1" s="89"/>
      <c r="M1" s="89"/>
    </row>
    <row r="2" spans="1:20" ht="20.100000000000001" customHeight="1" x14ac:dyDescent="0.25">
      <c r="A2" s="113" t="str">
        <f>IF(ISBLANK('1. Facility Information'!$B$6),"",'1. Facility Information'!$B$6)</f>
        <v>Swanson Group Mfg., LLC</v>
      </c>
      <c r="H2" s="55"/>
      <c r="M2" s="89"/>
      <c r="Q2" s="114"/>
      <c r="R2" s="114"/>
      <c r="S2" s="114"/>
      <c r="T2" s="114"/>
    </row>
    <row r="3" spans="1:20" ht="20.100000000000001" customHeight="1" x14ac:dyDescent="0.25">
      <c r="A3" s="85" t="str">
        <f>"Source No. "&amp;IF(ISBLANK('1. Facility Information'!$B$10),"",'1. Facility Information'!$B$10)</f>
        <v>Source No. 10-0030-TV-01</v>
      </c>
      <c r="H3" s="55"/>
    </row>
    <row r="4" spans="1:20" ht="20.100000000000001" customHeight="1" x14ac:dyDescent="0.25">
      <c r="A4" s="85" t="str">
        <f>_xlfn.CONCAT("Submitted on ",IF(ISBLANK('1. Facility Information'!$B$14),"",TEXT('1. Facility Information'!$B$14,"mm/dd/yyyy")))</f>
        <v>Submitted on 08/27/2025</v>
      </c>
      <c r="C4" s="4"/>
      <c r="D4" s="111"/>
      <c r="E4" s="111"/>
      <c r="F4" s="111"/>
      <c r="G4" s="89"/>
      <c r="H4" s="4"/>
      <c r="L4" s="111"/>
    </row>
    <row r="5" spans="1:20" ht="15" customHeight="1" thickBot="1" x14ac:dyDescent="0.3">
      <c r="B5" s="33"/>
      <c r="E5" s="33"/>
      <c r="F5" s="33"/>
      <c r="G5" s="33"/>
      <c r="H5" s="33"/>
      <c r="I5" s="4"/>
      <c r="J5" s="4"/>
      <c r="K5" s="4"/>
    </row>
    <row r="6" spans="1:20" s="118" customFormat="1" ht="39.950000000000003" customHeight="1" thickBot="1" x14ac:dyDescent="0.3">
      <c r="A6" s="182" t="s">
        <v>12</v>
      </c>
      <c r="B6" s="182"/>
      <c r="C6" s="182" t="s">
        <v>28</v>
      </c>
      <c r="D6" s="182"/>
      <c r="E6" s="115" t="s">
        <v>29</v>
      </c>
      <c r="F6" s="115"/>
      <c r="G6" s="115"/>
      <c r="H6" s="115"/>
      <c r="I6" s="115"/>
      <c r="J6" s="115"/>
      <c r="K6" s="115"/>
      <c r="L6" s="115"/>
      <c r="M6" s="116" t="s">
        <v>30</v>
      </c>
      <c r="N6" s="117"/>
    </row>
    <row r="7" spans="1:20" s="118" customFormat="1" ht="30" customHeight="1" thickBot="1" x14ac:dyDescent="0.3">
      <c r="A7" s="182"/>
      <c r="B7" s="182"/>
      <c r="C7" s="182"/>
      <c r="D7" s="182"/>
      <c r="E7" s="192" t="s">
        <v>38</v>
      </c>
      <c r="F7" s="190" t="s">
        <v>39</v>
      </c>
      <c r="G7" s="51" t="s">
        <v>31</v>
      </c>
      <c r="H7" s="52"/>
      <c r="I7" s="115" t="s">
        <v>32</v>
      </c>
      <c r="J7" s="119"/>
      <c r="K7" s="120"/>
      <c r="L7" s="188" t="s">
        <v>33</v>
      </c>
      <c r="M7" s="184" t="s">
        <v>34</v>
      </c>
      <c r="N7" s="186" t="s">
        <v>35</v>
      </c>
    </row>
    <row r="8" spans="1:20" s="118" customFormat="1" ht="60" customHeight="1" thickBot="1" x14ac:dyDescent="0.3">
      <c r="A8" s="121" t="s">
        <v>15</v>
      </c>
      <c r="B8" s="122" t="s">
        <v>16</v>
      </c>
      <c r="C8" s="123" t="s">
        <v>36</v>
      </c>
      <c r="D8" s="124" t="s">
        <v>37</v>
      </c>
      <c r="E8" s="193"/>
      <c r="F8" s="191"/>
      <c r="G8" s="24" t="s">
        <v>40</v>
      </c>
      <c r="H8" s="25" t="s">
        <v>41</v>
      </c>
      <c r="I8" s="125" t="s">
        <v>42</v>
      </c>
      <c r="J8" s="126" t="s">
        <v>43</v>
      </c>
      <c r="K8" s="127" t="s">
        <v>44</v>
      </c>
      <c r="L8" s="189"/>
      <c r="M8" s="185"/>
      <c r="N8" s="187"/>
      <c r="O8" s="128" t="s">
        <v>45</v>
      </c>
    </row>
    <row r="9" spans="1:20" ht="15" x14ac:dyDescent="0.25">
      <c r="A9" s="35" t="s">
        <v>1309</v>
      </c>
      <c r="B9" s="94" t="s">
        <v>1310</v>
      </c>
      <c r="C9" s="100" t="s">
        <v>72</v>
      </c>
      <c r="D9" s="105" t="str">
        <f>IFERROR(IF(C9="No CAS","",INDEX('DEQ Pollutant List'!$B$7:$B$611,MATCH('3. Pollutant Emissions - EF'!C9,'DEQ Pollutant List'!$A$7:$A$611,0))),"")</f>
        <v>1,1,1-Trichloroethane (methyl chloroform)</v>
      </c>
      <c r="E9" s="97" t="s">
        <v>1322</v>
      </c>
      <c r="F9" s="98" t="s">
        <v>1322</v>
      </c>
      <c r="G9" s="97" t="s">
        <v>1327</v>
      </c>
      <c r="H9" s="98" t="s">
        <v>1327</v>
      </c>
      <c r="I9" s="101">
        <v>5.7800000000000002E-5</v>
      </c>
      <c r="J9" s="91">
        <v>5.7800000000000002E-5</v>
      </c>
      <c r="K9" s="102" t="s">
        <v>1355</v>
      </c>
      <c r="L9" s="103" t="s">
        <v>1356</v>
      </c>
      <c r="M9" s="7">
        <v>18.034640400000001</v>
      </c>
      <c r="N9" s="35">
        <v>5.1435117912107628E-2</v>
      </c>
      <c r="O9" s="129">
        <f>IFERROR(IF(OR($C9="",$C9="No CAS"),INDEX('DEQ Pollutant List'!$D$7:$D$611,MATCH($D9,'DEQ Pollutant List'!$B$7:$B$611,0)),INDEX('DEQ Pollutant List'!$D$7:$D$611,MATCH($C9,'DEQ Pollutant List'!$A$7:$A$611,0))),"")</f>
        <v>326</v>
      </c>
    </row>
    <row r="10" spans="1:20" ht="15" x14ac:dyDescent="0.25">
      <c r="A10" s="5" t="s">
        <v>1309</v>
      </c>
      <c r="B10" s="7" t="s">
        <v>1310</v>
      </c>
      <c r="C10" s="13" t="s">
        <v>73</v>
      </c>
      <c r="D10" s="19" t="str">
        <f>IFERROR(IF(C10="No CAS","",INDEX('DEQ Pollutant List'!$B$7:$B$611,MATCH('3. Pollutant Emissions - EF'!C10,'DEQ Pollutant List'!$A$7:$A$611,0))),"")</f>
        <v>1,2-Dichloropropane (propylene dichloride)</v>
      </c>
      <c r="E10" s="99" t="s">
        <v>1322</v>
      </c>
      <c r="F10" s="36" t="s">
        <v>1322</v>
      </c>
      <c r="G10" s="99" t="s">
        <v>1327</v>
      </c>
      <c r="H10" s="36" t="s">
        <v>1327</v>
      </c>
      <c r="I10" s="34">
        <v>1.6799999999999998E-5</v>
      </c>
      <c r="J10" s="11">
        <v>1.6799999999999998E-5</v>
      </c>
      <c r="K10" s="6" t="s">
        <v>1355</v>
      </c>
      <c r="L10" s="20" t="s">
        <v>1356</v>
      </c>
      <c r="M10" s="7">
        <v>5.2419023999999999</v>
      </c>
      <c r="N10" s="5">
        <v>1.4949999669955158E-2</v>
      </c>
      <c r="O10" s="129">
        <f>IFERROR(IF(OR($C10="",$C10="No CAS"),INDEX('DEQ Pollutant List'!$D$7:$D$611,MATCH($D10,'DEQ Pollutant List'!$B$7:$B$611,0)),INDEX('DEQ Pollutant List'!$D$7:$D$611,MATCH($C10,'DEQ Pollutant List'!$A$7:$A$611,0))),"")</f>
        <v>195</v>
      </c>
    </row>
    <row r="11" spans="1:20" ht="15" x14ac:dyDescent="0.25">
      <c r="A11" s="5" t="s">
        <v>1309</v>
      </c>
      <c r="B11" s="7" t="s">
        <v>1310</v>
      </c>
      <c r="C11" s="13" t="s">
        <v>103</v>
      </c>
      <c r="D11" s="19" t="str">
        <f>IFERROR(IF(C11="No CAS","",INDEX('DEQ Pollutant List'!$B$7:$B$611,MATCH('3. Pollutant Emissions - EF'!C11,'DEQ Pollutant List'!$A$7:$A$611,0))),"")</f>
        <v>p-Dichlorobenzene (1,4-dichlorobenzene)</v>
      </c>
      <c r="E11" s="99" t="s">
        <v>1322</v>
      </c>
      <c r="F11" s="36" t="s">
        <v>1322</v>
      </c>
      <c r="G11" s="99" t="s">
        <v>1327</v>
      </c>
      <c r="H11" s="36" t="s">
        <v>1327</v>
      </c>
      <c r="I11" s="34">
        <v>2.7900000000000001E-4</v>
      </c>
      <c r="J11" s="11">
        <v>2.7900000000000001E-4</v>
      </c>
      <c r="K11" s="6" t="s">
        <v>1355</v>
      </c>
      <c r="L11" s="20" t="s">
        <v>1356</v>
      </c>
      <c r="M11" s="7">
        <v>87.053021999999999</v>
      </c>
      <c r="N11" s="5">
        <v>0.24827678023318389</v>
      </c>
      <c r="O11" s="129">
        <f>IFERROR(IF(OR($C11="",$C11="No CAS"),INDEX('DEQ Pollutant List'!$D$7:$D$611,MATCH($D11,'DEQ Pollutant List'!$B$7:$B$611,0)),INDEX('DEQ Pollutant List'!$D$7:$D$611,MATCH($C11,'DEQ Pollutant List'!$A$7:$A$611,0))),"")</f>
        <v>112</v>
      </c>
    </row>
    <row r="12" spans="1:20" ht="15" x14ac:dyDescent="0.25">
      <c r="A12" s="5" t="s">
        <v>1309</v>
      </c>
      <c r="B12" s="7" t="s">
        <v>1310</v>
      </c>
      <c r="C12" s="13" t="s">
        <v>74</v>
      </c>
      <c r="D12" s="19" t="str">
        <f>IFERROR(IF(C12="No CAS","",INDEX('DEQ Pollutant List'!$B$7:$B$611,MATCH('3. Pollutant Emissions - EF'!C12,'DEQ Pollutant List'!$A$7:$A$611,0))),"")</f>
        <v>2,4,6-Trichlorophenol</v>
      </c>
      <c r="E12" s="99" t="s">
        <v>1322</v>
      </c>
      <c r="F12" s="36" t="s">
        <v>1322</v>
      </c>
      <c r="G12" s="99" t="s">
        <v>1327</v>
      </c>
      <c r="H12" s="36" t="s">
        <v>1327</v>
      </c>
      <c r="I12" s="34">
        <v>1.9999999999999999E-7</v>
      </c>
      <c r="J12" s="11">
        <v>1.9999999999999999E-7</v>
      </c>
      <c r="K12" s="6" t="s">
        <v>1355</v>
      </c>
      <c r="L12" s="20" t="s">
        <v>1356</v>
      </c>
      <c r="M12" s="7">
        <v>6.2403599999999997E-2</v>
      </c>
      <c r="N12" s="5">
        <v>1.779761865470852E-4</v>
      </c>
      <c r="O12" s="129">
        <f>IFERROR(IF(OR($C12="",$C12="No CAS"),INDEX('DEQ Pollutant List'!$D$7:$D$611,MATCH($D12,'DEQ Pollutant List'!$B$7:$B$611,0)),INDEX('DEQ Pollutant List'!$D$7:$D$611,MATCH($C12,'DEQ Pollutant List'!$A$7:$A$611,0))),"")</f>
        <v>126</v>
      </c>
    </row>
    <row r="13" spans="1:20" ht="15" x14ac:dyDescent="0.25">
      <c r="A13" s="5" t="s">
        <v>1309</v>
      </c>
      <c r="B13" s="7" t="s">
        <v>1310</v>
      </c>
      <c r="C13" s="13" t="s">
        <v>75</v>
      </c>
      <c r="D13" s="19" t="str">
        <f>IFERROR(IF(C13="No CAS","",INDEX('DEQ Pollutant List'!$B$7:$B$611,MATCH('3. Pollutant Emissions - EF'!C13,'DEQ Pollutant List'!$A$7:$A$611,0))),"")</f>
        <v>2,4-Dinitrophenol</v>
      </c>
      <c r="E13" s="99" t="s">
        <v>1322</v>
      </c>
      <c r="F13" s="36" t="s">
        <v>1322</v>
      </c>
      <c r="G13" s="99" t="s">
        <v>1327</v>
      </c>
      <c r="H13" s="36" t="s">
        <v>1327</v>
      </c>
      <c r="I13" s="34">
        <v>1.8E-7</v>
      </c>
      <c r="J13" s="11">
        <v>1.8E-7</v>
      </c>
      <c r="K13" s="6" t="s">
        <v>1355</v>
      </c>
      <c r="L13" s="20" t="s">
        <v>1356</v>
      </c>
      <c r="M13" s="7">
        <v>5.6163239999999996E-2</v>
      </c>
      <c r="N13" s="5">
        <v>1.601785678923767E-4</v>
      </c>
      <c r="O13" s="129">
        <f>IFERROR(IF(OR($C13="",$C13="No CAS"),INDEX('DEQ Pollutant List'!$D$7:$D$611,MATCH($D13,'DEQ Pollutant List'!$B$7:$B$611,0)),INDEX('DEQ Pollutant List'!$D$7:$D$611,MATCH($C13,'DEQ Pollutant List'!$A$7:$A$611,0))),"")</f>
        <v>216</v>
      </c>
    </row>
    <row r="14" spans="1:20" ht="15" x14ac:dyDescent="0.25">
      <c r="A14" s="5" t="s">
        <v>1309</v>
      </c>
      <c r="B14" s="7" t="s">
        <v>1310</v>
      </c>
      <c r="C14" s="13" t="s">
        <v>76</v>
      </c>
      <c r="D14" s="19" t="str">
        <f>IFERROR(IF(C14="No CAS","",INDEX('DEQ Pollutant List'!$B$7:$B$611,MATCH('3. Pollutant Emissions - EF'!C14,'DEQ Pollutant List'!$A$7:$A$611,0))),"")</f>
        <v>2,4-Dinitrotoluene</v>
      </c>
      <c r="E14" s="99" t="s">
        <v>1322</v>
      </c>
      <c r="F14" s="36" t="s">
        <v>1322</v>
      </c>
      <c r="G14" s="99" t="s">
        <v>1327</v>
      </c>
      <c r="H14" s="36" t="s">
        <v>1327</v>
      </c>
      <c r="I14" s="34">
        <v>9.4200000000000004E-7</v>
      </c>
      <c r="J14" s="11">
        <v>9.4200000000000004E-7</v>
      </c>
      <c r="K14" s="6" t="s">
        <v>1355</v>
      </c>
      <c r="L14" s="20" t="s">
        <v>1356</v>
      </c>
      <c r="M14" s="7">
        <v>0.29392095600000001</v>
      </c>
      <c r="N14" s="5">
        <v>8.3826783863677143E-4</v>
      </c>
      <c r="O14" s="129">
        <f>IFERROR(IF(OR($C14="",$C14="No CAS"),INDEX('DEQ Pollutant List'!$D$7:$D$611,MATCH($D14,'DEQ Pollutant List'!$B$7:$B$611,0)),INDEX('DEQ Pollutant List'!$D$7:$D$611,MATCH($C14,'DEQ Pollutant List'!$A$7:$A$611,0))),"")</f>
        <v>218</v>
      </c>
    </row>
    <row r="15" spans="1:20" ht="15" x14ac:dyDescent="0.25">
      <c r="A15" s="5" t="s">
        <v>1309</v>
      </c>
      <c r="B15" s="7" t="s">
        <v>1310</v>
      </c>
      <c r="C15" s="13" t="s">
        <v>78</v>
      </c>
      <c r="D15" s="19" t="str">
        <f>IFERROR(IF(C15="No CAS","",INDEX('DEQ Pollutant List'!$B$7:$B$611,MATCH('3. Pollutant Emissions - EF'!C15,'DEQ Pollutant List'!$A$7:$A$611,0))),"")</f>
        <v>2-Chlorophenol</v>
      </c>
      <c r="E15" s="99" t="s">
        <v>1322</v>
      </c>
      <c r="F15" s="36" t="s">
        <v>1322</v>
      </c>
      <c r="G15" s="99" t="s">
        <v>1327</v>
      </c>
      <c r="H15" s="36" t="s">
        <v>1327</v>
      </c>
      <c r="I15" s="34">
        <v>2.3499999999999999E-8</v>
      </c>
      <c r="J15" s="11">
        <v>2.3499999999999999E-8</v>
      </c>
      <c r="K15" s="6" t="s">
        <v>1355</v>
      </c>
      <c r="L15" s="20" t="s">
        <v>1356</v>
      </c>
      <c r="M15" s="7">
        <v>7.3324229999999994E-3</v>
      </c>
      <c r="N15" s="5">
        <v>2.0912201919282512E-5</v>
      </c>
      <c r="O15" s="129">
        <f>IFERROR(IF(OR($C15="",$C15="No CAS"),INDEX('DEQ Pollutant List'!$D$7:$D$611,MATCH($D15,'DEQ Pollutant List'!$B$7:$B$611,0)),INDEX('DEQ Pollutant List'!$D$7:$D$611,MATCH($C15,'DEQ Pollutant List'!$A$7:$A$611,0))),"")</f>
        <v>122</v>
      </c>
    </row>
    <row r="16" spans="1:20" ht="15" x14ac:dyDescent="0.25">
      <c r="A16" s="5" t="s">
        <v>1309</v>
      </c>
      <c r="B16" s="7" t="s">
        <v>1310</v>
      </c>
      <c r="C16" s="13" t="s">
        <v>79</v>
      </c>
      <c r="D16" s="19" t="str">
        <f>IFERROR(IF(C16="No CAS","",INDEX('DEQ Pollutant List'!$B$7:$B$611,MATCH('3. Pollutant Emissions - EF'!C16,'DEQ Pollutant List'!$A$7:$A$611,0))),"")</f>
        <v>4,6-Dinitro-o-cresol (and salts)</v>
      </c>
      <c r="E16" s="99" t="s">
        <v>1322</v>
      </c>
      <c r="F16" s="36" t="s">
        <v>1322</v>
      </c>
      <c r="G16" s="99" t="s">
        <v>1327</v>
      </c>
      <c r="H16" s="36" t="s">
        <v>1327</v>
      </c>
      <c r="I16" s="34">
        <v>2.0999999999999998E-6</v>
      </c>
      <c r="J16" s="11">
        <v>2.0999999999999998E-6</v>
      </c>
      <c r="K16" s="6" t="s">
        <v>1355</v>
      </c>
      <c r="L16" s="20" t="s">
        <v>1356</v>
      </c>
      <c r="M16" s="7">
        <v>0.65523779999999998</v>
      </c>
      <c r="N16" s="5">
        <v>1.8687499587443947E-3</v>
      </c>
      <c r="O16" s="129">
        <f>IFERROR(IF(OR($C16="",$C16="No CAS"),INDEX('DEQ Pollutant List'!$D$7:$D$611,MATCH($D16,'DEQ Pollutant List'!$B$7:$B$611,0)),INDEX('DEQ Pollutant List'!$D$7:$D$611,MATCH($C16,'DEQ Pollutant List'!$A$7:$A$611,0))),"")</f>
        <v>215</v>
      </c>
    </row>
    <row r="17" spans="1:15" ht="15" x14ac:dyDescent="0.25">
      <c r="A17" s="5" t="s">
        <v>1309</v>
      </c>
      <c r="B17" s="7" t="s">
        <v>1310</v>
      </c>
      <c r="C17" s="13" t="s">
        <v>80</v>
      </c>
      <c r="D17" s="19" t="str">
        <f>IFERROR(IF(C17="No CAS","",INDEX('DEQ Pollutant List'!$B$7:$B$611,MATCH('3. Pollutant Emissions - EF'!C17,'DEQ Pollutant List'!$A$7:$A$611,0))),"")</f>
        <v>4-Nitrophenol</v>
      </c>
      <c r="E17" s="99" t="s">
        <v>1322</v>
      </c>
      <c r="F17" s="36" t="s">
        <v>1322</v>
      </c>
      <c r="G17" s="99" t="s">
        <v>1327</v>
      </c>
      <c r="H17" s="36" t="s">
        <v>1327</v>
      </c>
      <c r="I17" s="34">
        <v>1.14E-7</v>
      </c>
      <c r="J17" s="11">
        <v>1.14E-7</v>
      </c>
      <c r="K17" s="6" t="s">
        <v>1355</v>
      </c>
      <c r="L17" s="20" t="s">
        <v>1356</v>
      </c>
      <c r="M17" s="7">
        <v>3.5570051999999998E-2</v>
      </c>
      <c r="N17" s="5">
        <v>1.0144642633183857E-4</v>
      </c>
      <c r="O17" s="129">
        <f>IFERROR(IF(OR($C17="",$C17="No CAS"),INDEX('DEQ Pollutant List'!$D$7:$D$611,MATCH($D17,'DEQ Pollutant List'!$B$7:$B$611,0)),INDEX('DEQ Pollutant List'!$D$7:$D$611,MATCH($C17,'DEQ Pollutant List'!$A$7:$A$611,0))),"")</f>
        <v>388</v>
      </c>
    </row>
    <row r="18" spans="1:15" ht="15" x14ac:dyDescent="0.25">
      <c r="A18" s="5" t="s">
        <v>1309</v>
      </c>
      <c r="B18" s="7" t="s">
        <v>1310</v>
      </c>
      <c r="C18" s="13" t="s">
        <v>50</v>
      </c>
      <c r="D18" s="19" t="str">
        <f>IFERROR(IF(C18="No CAS","",INDEX('DEQ Pollutant List'!$B$7:$B$611,MATCH('3. Pollutant Emissions - EF'!C18,'DEQ Pollutant List'!$A$7:$A$611,0))),"")</f>
        <v>Acetaldehyde</v>
      </c>
      <c r="E18" s="99" t="s">
        <v>1322</v>
      </c>
      <c r="F18" s="36" t="s">
        <v>1322</v>
      </c>
      <c r="G18" s="99" t="s">
        <v>1327</v>
      </c>
      <c r="H18" s="36" t="s">
        <v>1327</v>
      </c>
      <c r="I18" s="34">
        <v>2.8299999999999999E-4</v>
      </c>
      <c r="J18" s="11">
        <v>2.8299999999999999E-4</v>
      </c>
      <c r="K18" s="6" t="s">
        <v>1355</v>
      </c>
      <c r="L18" s="20" t="s">
        <v>1356</v>
      </c>
      <c r="M18" s="7">
        <v>88.301093999999992</v>
      </c>
      <c r="N18" s="5">
        <v>0.2518363039641256</v>
      </c>
      <c r="O18" s="129">
        <f>IFERROR(IF(OR($C18="",$C18="No CAS"),INDEX('DEQ Pollutant List'!$D$7:$D$611,MATCH($D18,'DEQ Pollutant List'!$B$7:$B$611,0)),INDEX('DEQ Pollutant List'!$D$7:$D$611,MATCH($C18,'DEQ Pollutant List'!$A$7:$A$611,0))),"")</f>
        <v>1</v>
      </c>
    </row>
    <row r="19" spans="1:15" ht="15" x14ac:dyDescent="0.25">
      <c r="A19" s="5" t="s">
        <v>1309</v>
      </c>
      <c r="B19" s="7" t="s">
        <v>1310</v>
      </c>
      <c r="C19" s="13" t="s">
        <v>82</v>
      </c>
      <c r="D19" s="19" t="str">
        <f>IFERROR(IF(C19="No CAS","",INDEX('DEQ Pollutant List'!$B$7:$B$611,MATCH('3. Pollutant Emissions - EF'!C19,'DEQ Pollutant List'!$A$7:$A$611,0))),"")</f>
        <v>Acetophenone</v>
      </c>
      <c r="E19" s="99" t="s">
        <v>1322</v>
      </c>
      <c r="F19" s="36" t="s">
        <v>1322</v>
      </c>
      <c r="G19" s="99" t="s">
        <v>1327</v>
      </c>
      <c r="H19" s="36" t="s">
        <v>1327</v>
      </c>
      <c r="I19" s="34">
        <v>1.84E-6</v>
      </c>
      <c r="J19" s="11">
        <v>1.84E-6</v>
      </c>
      <c r="K19" s="6" t="s">
        <v>1355</v>
      </c>
      <c r="L19" s="20" t="s">
        <v>1356</v>
      </c>
      <c r="M19" s="7">
        <v>0.57411312000000003</v>
      </c>
      <c r="N19" s="5">
        <v>1.6373809162331841E-3</v>
      </c>
      <c r="O19" s="129">
        <f>IFERROR(IF(OR($C19="",$C19="No CAS"),INDEX('DEQ Pollutant List'!$D$7:$D$611,MATCH($D19,'DEQ Pollutant List'!$B$7:$B$611,0)),INDEX('DEQ Pollutant List'!$D$7:$D$611,MATCH($C19,'DEQ Pollutant List'!$A$7:$A$611,0))),"")</f>
        <v>4</v>
      </c>
    </row>
    <row r="20" spans="1:15" ht="15" x14ac:dyDescent="0.25">
      <c r="A20" s="5" t="s">
        <v>1309</v>
      </c>
      <c r="B20" s="7" t="s">
        <v>1310</v>
      </c>
      <c r="C20" s="13" t="s">
        <v>81</v>
      </c>
      <c r="D20" s="19" t="str">
        <f>IFERROR(IF(C20="No CAS","",INDEX('DEQ Pollutant List'!$B$7:$B$611,MATCH('3. Pollutant Emissions - EF'!C20,'DEQ Pollutant List'!$A$7:$A$611,0))),"")</f>
        <v>Acetone</v>
      </c>
      <c r="E20" s="99" t="s">
        <v>1322</v>
      </c>
      <c r="F20" s="36" t="s">
        <v>1322</v>
      </c>
      <c r="G20" s="99" t="s">
        <v>1327</v>
      </c>
      <c r="H20" s="36" t="s">
        <v>1327</v>
      </c>
      <c r="I20" s="34">
        <v>5.2899999999999996E-4</v>
      </c>
      <c r="J20" s="11">
        <v>5.2899999999999996E-4</v>
      </c>
      <c r="K20" s="6" t="s">
        <v>1355</v>
      </c>
      <c r="L20" s="20" t="s">
        <v>1356</v>
      </c>
      <c r="M20" s="7">
        <v>165.05752199999998</v>
      </c>
      <c r="N20" s="5">
        <v>0.47074701341704034</v>
      </c>
      <c r="O20" s="129">
        <f>IFERROR(IF(OR($C20="",$C20="No CAS"),INDEX('DEQ Pollutant List'!$D$7:$D$611,MATCH($D20,'DEQ Pollutant List'!$B$7:$B$611,0)),INDEX('DEQ Pollutant List'!$D$7:$D$611,MATCH($C20,'DEQ Pollutant List'!$A$7:$A$611,0))),"")</f>
        <v>634</v>
      </c>
    </row>
    <row r="21" spans="1:15" ht="15" x14ac:dyDescent="0.25">
      <c r="A21" s="5" t="s">
        <v>1309</v>
      </c>
      <c r="B21" s="7" t="s">
        <v>1310</v>
      </c>
      <c r="C21" s="13" t="s">
        <v>51</v>
      </c>
      <c r="D21" s="19" t="str">
        <f>IFERROR(IF(C21="No CAS","",INDEX('DEQ Pollutant List'!$B$7:$B$611,MATCH('3. Pollutant Emissions - EF'!C21,'DEQ Pollutant List'!$A$7:$A$611,0))),"")</f>
        <v>Acrolein</v>
      </c>
      <c r="E21" s="99" t="s">
        <v>1322</v>
      </c>
      <c r="F21" s="36" t="s">
        <v>1322</v>
      </c>
      <c r="G21" s="99" t="s">
        <v>1327</v>
      </c>
      <c r="H21" s="36" t="s">
        <v>1327</v>
      </c>
      <c r="I21" s="34">
        <v>2.5999999999999998E-4</v>
      </c>
      <c r="J21" s="11">
        <v>2.5999999999999998E-4</v>
      </c>
      <c r="K21" s="6" t="s">
        <v>1355</v>
      </c>
      <c r="L21" s="20" t="s">
        <v>1356</v>
      </c>
      <c r="M21" s="7">
        <v>81.124679999999998</v>
      </c>
      <c r="N21" s="5">
        <v>0.23136904251121077</v>
      </c>
      <c r="O21" s="129">
        <f>IFERROR(IF(OR($C21="",$C21="No CAS"),INDEX('DEQ Pollutant List'!$D$7:$D$611,MATCH($D21,'DEQ Pollutant List'!$B$7:$B$611,0)),INDEX('DEQ Pollutant List'!$D$7:$D$611,MATCH($C21,'DEQ Pollutant List'!$A$7:$A$611,0))),"")</f>
        <v>5</v>
      </c>
    </row>
    <row r="22" spans="1:15" ht="15" x14ac:dyDescent="0.25">
      <c r="A22" s="5" t="s">
        <v>1309</v>
      </c>
      <c r="B22" s="7" t="s">
        <v>1310</v>
      </c>
      <c r="C22" s="13" t="s">
        <v>46</v>
      </c>
      <c r="D22" s="19" t="str">
        <f>IFERROR(IF(C22="No CAS","",INDEX('DEQ Pollutant List'!$B$7:$B$611,MATCH('3. Pollutant Emissions - EF'!C22,'DEQ Pollutant List'!$A$7:$A$611,0))),"")</f>
        <v>Benzene</v>
      </c>
      <c r="E22" s="99" t="s">
        <v>1322</v>
      </c>
      <c r="F22" s="36" t="s">
        <v>1322</v>
      </c>
      <c r="G22" s="99" t="s">
        <v>1327</v>
      </c>
      <c r="H22" s="36" t="s">
        <v>1327</v>
      </c>
      <c r="I22" s="34">
        <v>9.7999999999999997E-4</v>
      </c>
      <c r="J22" s="11">
        <v>9.7999999999999997E-4</v>
      </c>
      <c r="K22" s="6" t="s">
        <v>1355</v>
      </c>
      <c r="L22" s="20" t="s">
        <v>1356</v>
      </c>
      <c r="M22" s="7">
        <v>305.77763999999996</v>
      </c>
      <c r="N22" s="5">
        <v>0.87208331408071749</v>
      </c>
      <c r="O22" s="129">
        <f>IFERROR(IF(OR($C22="",$C22="No CAS"),INDEX('DEQ Pollutant List'!$D$7:$D$611,MATCH($D22,'DEQ Pollutant List'!$B$7:$B$611,0)),INDEX('DEQ Pollutant List'!$D$7:$D$611,MATCH($C22,'DEQ Pollutant List'!$A$7:$A$611,0))),"")</f>
        <v>46</v>
      </c>
    </row>
    <row r="23" spans="1:15" ht="15" x14ac:dyDescent="0.25">
      <c r="A23" s="5" t="s">
        <v>1309</v>
      </c>
      <c r="B23" s="7" t="s">
        <v>1310</v>
      </c>
      <c r="C23" s="13" t="s">
        <v>83</v>
      </c>
      <c r="D23" s="19" t="str">
        <f>IFERROR(IF(C23="No CAS","",INDEX('DEQ Pollutant List'!$B$7:$B$611,MATCH('3. Pollutant Emissions - EF'!C23,'DEQ Pollutant List'!$A$7:$A$611,0))),"")</f>
        <v>bis(2-Ethylhexyl) phthalate (DEHP)</v>
      </c>
      <c r="E23" s="99" t="s">
        <v>1322</v>
      </c>
      <c r="F23" s="36" t="s">
        <v>1322</v>
      </c>
      <c r="G23" s="99" t="s">
        <v>1327</v>
      </c>
      <c r="H23" s="36" t="s">
        <v>1327</v>
      </c>
      <c r="I23" s="34">
        <v>4.6499999999999999E-8</v>
      </c>
      <c r="J23" s="11">
        <v>4.6499999999999999E-8</v>
      </c>
      <c r="K23" s="6" t="s">
        <v>1355</v>
      </c>
      <c r="L23" s="20" t="s">
        <v>1356</v>
      </c>
      <c r="M23" s="7">
        <v>1.4508837E-2</v>
      </c>
      <c r="N23" s="5">
        <v>4.1379463372197313E-5</v>
      </c>
      <c r="O23" s="129">
        <f>IFERROR(IF(OR($C23="",$C23="No CAS"),INDEX('DEQ Pollutant List'!$D$7:$D$611,MATCH($D23,'DEQ Pollutant List'!$B$7:$B$611,0)),INDEX('DEQ Pollutant List'!$D$7:$D$611,MATCH($C23,'DEQ Pollutant List'!$A$7:$A$611,0))),"")</f>
        <v>522</v>
      </c>
    </row>
    <row r="24" spans="1:15" ht="15" x14ac:dyDescent="0.25">
      <c r="A24" s="5" t="s">
        <v>1309</v>
      </c>
      <c r="B24" s="7" t="s">
        <v>1310</v>
      </c>
      <c r="C24" s="13" t="s">
        <v>84</v>
      </c>
      <c r="D24" s="19" t="str">
        <f>IFERROR(IF(C24="No CAS","",INDEX('DEQ Pollutant List'!$B$7:$B$611,MATCH('3. Pollutant Emissions - EF'!C24,'DEQ Pollutant List'!$A$7:$A$611,0))),"")</f>
        <v>Bromomethane (methyl bromide)</v>
      </c>
      <c r="E24" s="99" t="s">
        <v>1322</v>
      </c>
      <c r="F24" s="36" t="s">
        <v>1322</v>
      </c>
      <c r="G24" s="99" t="s">
        <v>1327</v>
      </c>
      <c r="H24" s="36" t="s">
        <v>1327</v>
      </c>
      <c r="I24" s="34">
        <v>1.13E-5</v>
      </c>
      <c r="J24" s="11">
        <v>1.13E-5</v>
      </c>
      <c r="K24" s="6" t="s">
        <v>1355</v>
      </c>
      <c r="L24" s="20" t="s">
        <v>1356</v>
      </c>
      <c r="M24" s="7">
        <v>3.5258034</v>
      </c>
      <c r="N24" s="5">
        <v>1.0055654539910315E-2</v>
      </c>
      <c r="O24" s="129">
        <f>IFERROR(IF(OR($C24="",$C24="No CAS"),INDEX('DEQ Pollutant List'!$D$7:$D$611,MATCH($D24,'DEQ Pollutant List'!$B$7:$B$611,0)),INDEX('DEQ Pollutant List'!$D$7:$D$611,MATCH($C24,'DEQ Pollutant List'!$A$7:$A$611,0))),"")</f>
        <v>324</v>
      </c>
    </row>
    <row r="25" spans="1:15" ht="15" x14ac:dyDescent="0.25">
      <c r="A25" s="5" t="s">
        <v>1309</v>
      </c>
      <c r="B25" s="7" t="s">
        <v>1310</v>
      </c>
      <c r="C25" s="13" t="s">
        <v>85</v>
      </c>
      <c r="D25" s="19" t="str">
        <f>IFERROR(IF(C25="No CAS","",INDEX('DEQ Pollutant List'!$B$7:$B$611,MATCH('3. Pollutant Emissions - EF'!C25,'DEQ Pollutant List'!$A$7:$A$611,0))),"")</f>
        <v>Butyl benzyl phthalate</v>
      </c>
      <c r="E25" s="99" t="s">
        <v>1322</v>
      </c>
      <c r="F25" s="36" t="s">
        <v>1322</v>
      </c>
      <c r="G25" s="99" t="s">
        <v>1327</v>
      </c>
      <c r="H25" s="36" t="s">
        <v>1327</v>
      </c>
      <c r="I25" s="34">
        <v>2.6800000000000001E-5</v>
      </c>
      <c r="J25" s="11">
        <v>2.6800000000000001E-5</v>
      </c>
      <c r="K25" s="6" t="s">
        <v>1355</v>
      </c>
      <c r="L25" s="20" t="s">
        <v>1356</v>
      </c>
      <c r="M25" s="7">
        <v>8.3620824000000002</v>
      </c>
      <c r="N25" s="5">
        <v>2.3848808997309418E-2</v>
      </c>
      <c r="O25" s="129">
        <f>IFERROR(IF(OR($C25="",$C25="No CAS"),INDEX('DEQ Pollutant List'!$D$7:$D$611,MATCH($D25,'DEQ Pollutant List'!$B$7:$B$611,0)),INDEX('DEQ Pollutant List'!$D$7:$D$611,MATCH($C25,'DEQ Pollutant List'!$A$7:$A$611,0))),"")</f>
        <v>519</v>
      </c>
    </row>
    <row r="26" spans="1:15" ht="15" x14ac:dyDescent="0.25">
      <c r="A26" s="5" t="s">
        <v>1309</v>
      </c>
      <c r="B26" s="7" t="s">
        <v>1310</v>
      </c>
      <c r="C26" s="13" t="s">
        <v>86</v>
      </c>
      <c r="D26" s="19" t="str">
        <f>IFERROR(IF(C26="No CAS","",INDEX('DEQ Pollutant List'!$B$7:$B$611,MATCH('3. Pollutant Emissions - EF'!C26,'DEQ Pollutant List'!$A$7:$A$611,0))),"")</f>
        <v>Carbon tetrachloride</v>
      </c>
      <c r="E26" s="99" t="s">
        <v>1322</v>
      </c>
      <c r="F26" s="36" t="s">
        <v>1322</v>
      </c>
      <c r="G26" s="99" t="s">
        <v>1327</v>
      </c>
      <c r="H26" s="36" t="s">
        <v>1327</v>
      </c>
      <c r="I26" s="34">
        <v>9.8700000000000004E-6</v>
      </c>
      <c r="J26" s="11">
        <v>9.8700000000000004E-6</v>
      </c>
      <c r="K26" s="6" t="s">
        <v>1355</v>
      </c>
      <c r="L26" s="20" t="s">
        <v>1356</v>
      </c>
      <c r="M26" s="7">
        <v>3.0796176600000003</v>
      </c>
      <c r="N26" s="5">
        <v>8.7831248060986564E-3</v>
      </c>
      <c r="O26" s="129">
        <f>IFERROR(IF(OR($C26="",$C26="No CAS"),INDEX('DEQ Pollutant List'!$D$7:$D$611,MATCH($D26,'DEQ Pollutant List'!$B$7:$B$611,0)),INDEX('DEQ Pollutant List'!$D$7:$D$611,MATCH($C26,'DEQ Pollutant List'!$A$7:$A$611,0))),"")</f>
        <v>91</v>
      </c>
    </row>
    <row r="27" spans="1:15" ht="15" x14ac:dyDescent="0.25">
      <c r="A27" s="5" t="s">
        <v>1309</v>
      </c>
      <c r="B27" s="7" t="s">
        <v>1310</v>
      </c>
      <c r="C27" s="13" t="s">
        <v>87</v>
      </c>
      <c r="D27" s="19" t="str">
        <f>IFERROR(IF(C27="No CAS","",INDEX('DEQ Pollutant List'!$B$7:$B$611,MATCH('3. Pollutant Emissions - EF'!C27,'DEQ Pollutant List'!$A$7:$A$611,0))),"")</f>
        <v>Chlorine</v>
      </c>
      <c r="E27" s="99" t="s">
        <v>1322</v>
      </c>
      <c r="F27" s="36" t="s">
        <v>1322</v>
      </c>
      <c r="G27" s="99" t="s">
        <v>1327</v>
      </c>
      <c r="H27" s="36" t="s">
        <v>1327</v>
      </c>
      <c r="I27" s="34">
        <v>7.9000000000000001E-4</v>
      </c>
      <c r="J27" s="11">
        <v>7.9000000000000001E-4</v>
      </c>
      <c r="K27" s="6" t="s">
        <v>1355</v>
      </c>
      <c r="L27" s="20" t="s">
        <v>1356</v>
      </c>
      <c r="M27" s="7">
        <v>246.49422000000001</v>
      </c>
      <c r="N27" s="5">
        <v>0.70300593686098667</v>
      </c>
      <c r="O27" s="129">
        <f>IFERROR(IF(OR($C27="",$C27="No CAS"),INDEX('DEQ Pollutant List'!$D$7:$D$611,MATCH($D27,'DEQ Pollutant List'!$B$7:$B$611,0)),INDEX('DEQ Pollutant List'!$D$7:$D$611,MATCH($C27,'DEQ Pollutant List'!$A$7:$A$611,0))),"")</f>
        <v>101</v>
      </c>
    </row>
    <row r="28" spans="1:15" ht="15" x14ac:dyDescent="0.25">
      <c r="A28" s="5" t="s">
        <v>1309</v>
      </c>
      <c r="B28" s="7" t="s">
        <v>1310</v>
      </c>
      <c r="C28" s="13" t="s">
        <v>88</v>
      </c>
      <c r="D28" s="19" t="str">
        <f>IFERROR(IF(C28="No CAS","",INDEX('DEQ Pollutant List'!$B$7:$B$611,MATCH('3. Pollutant Emissions - EF'!C28,'DEQ Pollutant List'!$A$7:$A$611,0))),"")</f>
        <v>Chlorobenzene</v>
      </c>
      <c r="E28" s="99" t="s">
        <v>1322</v>
      </c>
      <c r="F28" s="36" t="s">
        <v>1322</v>
      </c>
      <c r="G28" s="99" t="s">
        <v>1327</v>
      </c>
      <c r="H28" s="36" t="s">
        <v>1327</v>
      </c>
      <c r="I28" s="34">
        <v>1.66E-5</v>
      </c>
      <c r="J28" s="11">
        <v>1.66E-5</v>
      </c>
      <c r="K28" s="6" t="s">
        <v>1355</v>
      </c>
      <c r="L28" s="20" t="s">
        <v>1356</v>
      </c>
      <c r="M28" s="7">
        <v>5.1794988000000002</v>
      </c>
      <c r="N28" s="5">
        <v>1.4772023483408073E-2</v>
      </c>
      <c r="O28" s="129">
        <f>IFERROR(IF(OR($C28="",$C28="No CAS"),INDEX('DEQ Pollutant List'!$D$7:$D$611,MATCH($D28,'DEQ Pollutant List'!$B$7:$B$611,0)),INDEX('DEQ Pollutant List'!$D$7:$D$611,MATCH($C28,'DEQ Pollutant List'!$A$7:$A$611,0))),"")</f>
        <v>108</v>
      </c>
    </row>
    <row r="29" spans="1:15" ht="15" x14ac:dyDescent="0.25">
      <c r="A29" s="5" t="s">
        <v>1309</v>
      </c>
      <c r="B29" s="7" t="s">
        <v>1310</v>
      </c>
      <c r="C29" s="13" t="s">
        <v>89</v>
      </c>
      <c r="D29" s="19" t="str">
        <f>IFERROR(IF(C29="No CAS","",INDEX('DEQ Pollutant List'!$B$7:$B$611,MATCH('3. Pollutant Emissions - EF'!C29,'DEQ Pollutant List'!$A$7:$A$611,0))),"")</f>
        <v>Chloroform</v>
      </c>
      <c r="E29" s="99" t="s">
        <v>1322</v>
      </c>
      <c r="F29" s="36" t="s">
        <v>1322</v>
      </c>
      <c r="G29" s="99" t="s">
        <v>1327</v>
      </c>
      <c r="H29" s="36" t="s">
        <v>1327</v>
      </c>
      <c r="I29" s="34">
        <v>2.0100000000000001E-5</v>
      </c>
      <c r="J29" s="11">
        <v>2.0100000000000001E-5</v>
      </c>
      <c r="K29" s="6" t="s">
        <v>1355</v>
      </c>
      <c r="L29" s="20" t="s">
        <v>1356</v>
      </c>
      <c r="M29" s="7">
        <v>6.2715618000000006</v>
      </c>
      <c r="N29" s="5">
        <v>1.7886606747982065E-2</v>
      </c>
      <c r="O29" s="129">
        <f>IFERROR(IF(OR($C29="",$C29="No CAS"),INDEX('DEQ Pollutant List'!$D$7:$D$611,MATCH($D29,'DEQ Pollutant List'!$B$7:$B$611,0)),INDEX('DEQ Pollutant List'!$D$7:$D$611,MATCH($C29,'DEQ Pollutant List'!$A$7:$A$611,0))),"")</f>
        <v>118</v>
      </c>
    </row>
    <row r="30" spans="1:15" ht="15" x14ac:dyDescent="0.25">
      <c r="A30" s="5" t="s">
        <v>1309</v>
      </c>
      <c r="B30" s="7" t="s">
        <v>1310</v>
      </c>
      <c r="C30" s="13" t="s">
        <v>90</v>
      </c>
      <c r="D30" s="19" t="str">
        <f>IFERROR(IF(C30="No CAS","",INDEX('DEQ Pollutant List'!$B$7:$B$611,MATCH('3. Pollutant Emissions - EF'!C30,'DEQ Pollutant List'!$A$7:$A$611,0))),"")</f>
        <v>Chloromethane (methyl chloride)</v>
      </c>
      <c r="E30" s="99" t="s">
        <v>1322</v>
      </c>
      <c r="F30" s="36" t="s">
        <v>1322</v>
      </c>
      <c r="G30" s="99" t="s">
        <v>1327</v>
      </c>
      <c r="H30" s="36" t="s">
        <v>1327</v>
      </c>
      <c r="I30" s="34">
        <v>4.35E-5</v>
      </c>
      <c r="J30" s="11">
        <v>4.35E-5</v>
      </c>
      <c r="K30" s="6" t="s">
        <v>1355</v>
      </c>
      <c r="L30" s="20" t="s">
        <v>1356</v>
      </c>
      <c r="M30" s="7">
        <v>13.572782999999999</v>
      </c>
      <c r="N30" s="5">
        <v>3.8709820573991034E-2</v>
      </c>
      <c r="O30" s="129">
        <f>IFERROR(IF(OR($C30="",$C30="No CAS"),INDEX('DEQ Pollutant List'!$D$7:$D$611,MATCH($D30,'DEQ Pollutant List'!$B$7:$B$611,0)),INDEX('DEQ Pollutant List'!$D$7:$D$611,MATCH($C30,'DEQ Pollutant List'!$A$7:$A$611,0))),"")</f>
        <v>325</v>
      </c>
    </row>
    <row r="31" spans="1:15" ht="15" x14ac:dyDescent="0.25">
      <c r="A31" s="5" t="s">
        <v>1309</v>
      </c>
      <c r="B31" s="7" t="s">
        <v>1310</v>
      </c>
      <c r="C31" s="13" t="s">
        <v>91</v>
      </c>
      <c r="D31" s="19" t="str">
        <f>IFERROR(IF(C31="No CAS","",INDEX('DEQ Pollutant List'!$B$7:$B$611,MATCH('3. Pollutant Emissions - EF'!C31,'DEQ Pollutant List'!$A$7:$A$611,0))),"")</f>
        <v>Crotonaldehyde</v>
      </c>
      <c r="E31" s="99" t="s">
        <v>1322</v>
      </c>
      <c r="F31" s="36" t="s">
        <v>1322</v>
      </c>
      <c r="G31" s="99" t="s">
        <v>1327</v>
      </c>
      <c r="H31" s="36" t="s">
        <v>1327</v>
      </c>
      <c r="I31" s="34">
        <v>4.4799999999999998E-5</v>
      </c>
      <c r="J31" s="11">
        <v>4.4799999999999998E-5</v>
      </c>
      <c r="K31" s="6" t="s">
        <v>1355</v>
      </c>
      <c r="L31" s="20" t="s">
        <v>1356</v>
      </c>
      <c r="M31" s="7">
        <v>13.978406399999999</v>
      </c>
      <c r="N31" s="5">
        <v>3.9866665786547087E-2</v>
      </c>
      <c r="O31" s="129">
        <f>IFERROR(IF(OR($C31="",$C31="No CAS"),INDEX('DEQ Pollutant List'!$D$7:$D$611,MATCH($D31,'DEQ Pollutant List'!$B$7:$B$611,0)),INDEX('DEQ Pollutant List'!$D$7:$D$611,MATCH($C31,'DEQ Pollutant List'!$A$7:$A$611,0))),"")</f>
        <v>156</v>
      </c>
    </row>
    <row r="32" spans="1:15" ht="15" x14ac:dyDescent="0.25">
      <c r="A32" s="5" t="s">
        <v>1309</v>
      </c>
      <c r="B32" s="7" t="s">
        <v>1310</v>
      </c>
      <c r="C32" s="13" t="s">
        <v>100</v>
      </c>
      <c r="D32" s="19" t="str">
        <f>IFERROR(IF(C32="No CAS","",INDEX('DEQ Pollutant List'!$B$7:$B$611,MATCH('3. Pollutant Emissions - EF'!C32,'DEQ Pollutant List'!$A$7:$A$611,0))),"")</f>
        <v>Isopropylbenzene (cumene)</v>
      </c>
      <c r="E32" s="99" t="s">
        <v>1322</v>
      </c>
      <c r="F32" s="36" t="s">
        <v>1322</v>
      </c>
      <c r="G32" s="99" t="s">
        <v>1327</v>
      </c>
      <c r="H32" s="36" t="s">
        <v>1327</v>
      </c>
      <c r="I32" s="34">
        <v>1.77E-5</v>
      </c>
      <c r="J32" s="11">
        <v>1.77E-5</v>
      </c>
      <c r="K32" s="6" t="s">
        <v>1355</v>
      </c>
      <c r="L32" s="20" t="s">
        <v>1356</v>
      </c>
      <c r="M32" s="7">
        <v>5.5227186000000001</v>
      </c>
      <c r="N32" s="5">
        <v>1.5750892509417042E-2</v>
      </c>
      <c r="O32" s="129">
        <f>IFERROR(IF(OR($C32="",$C32="No CAS"),INDEX('DEQ Pollutant List'!$D$7:$D$611,MATCH($D32,'DEQ Pollutant List'!$B$7:$B$611,0)),INDEX('DEQ Pollutant List'!$D$7:$D$611,MATCH($C32,'DEQ Pollutant List'!$A$7:$A$611,0))),"")</f>
        <v>157</v>
      </c>
    </row>
    <row r="33" spans="1:15" ht="15" x14ac:dyDescent="0.25">
      <c r="A33" s="5" t="s">
        <v>1309</v>
      </c>
      <c r="B33" s="7" t="s">
        <v>1310</v>
      </c>
      <c r="C33" s="13" t="s">
        <v>93</v>
      </c>
      <c r="D33" s="19" t="str">
        <f>IFERROR(IF(C33="No CAS","",INDEX('DEQ Pollutant List'!$B$7:$B$611,MATCH('3. Pollutant Emissions - EF'!C33,'DEQ Pollutant List'!$A$7:$A$611,0))),"")</f>
        <v>Dibutyl phthalate</v>
      </c>
      <c r="E33" s="99" t="s">
        <v>1322</v>
      </c>
      <c r="F33" s="36" t="s">
        <v>1322</v>
      </c>
      <c r="G33" s="99" t="s">
        <v>1327</v>
      </c>
      <c r="H33" s="36" t="s">
        <v>1327</v>
      </c>
      <c r="I33" s="34">
        <v>3.3300000000000003E-5</v>
      </c>
      <c r="J33" s="11">
        <v>3.3300000000000003E-5</v>
      </c>
      <c r="K33" s="6" t="s">
        <v>1355</v>
      </c>
      <c r="L33" s="20" t="s">
        <v>1356</v>
      </c>
      <c r="M33" s="7">
        <v>10.3901994</v>
      </c>
      <c r="N33" s="5">
        <v>2.9633035060089692E-2</v>
      </c>
      <c r="O33" s="129">
        <f>IFERROR(IF(OR($C33="",$C33="No CAS"),INDEX('DEQ Pollutant List'!$D$7:$D$611,MATCH($D33,'DEQ Pollutant List'!$B$7:$B$611,0)),INDEX('DEQ Pollutant List'!$D$7:$D$611,MATCH($C33,'DEQ Pollutant List'!$A$7:$A$611,0))),"")</f>
        <v>520</v>
      </c>
    </row>
    <row r="34" spans="1:15" ht="15" x14ac:dyDescent="0.25">
      <c r="A34" s="5" t="s">
        <v>1309</v>
      </c>
      <c r="B34" s="7" t="s">
        <v>1310</v>
      </c>
      <c r="C34" s="13" t="s">
        <v>94</v>
      </c>
      <c r="D34" s="19" t="str">
        <f>IFERROR(IF(C34="No CAS","",INDEX('DEQ Pollutant List'!$B$7:$B$611,MATCH('3. Pollutant Emissions - EF'!C34,'DEQ Pollutant List'!$A$7:$A$611,0))),"")</f>
        <v>Dichloromethane (methylene chloride)</v>
      </c>
      <c r="E34" s="99" t="s">
        <v>1322</v>
      </c>
      <c r="F34" s="36" t="s">
        <v>1322</v>
      </c>
      <c r="G34" s="99" t="s">
        <v>1327</v>
      </c>
      <c r="H34" s="36" t="s">
        <v>1327</v>
      </c>
      <c r="I34" s="34">
        <v>3.9800000000000002E-4</v>
      </c>
      <c r="J34" s="11">
        <v>3.9800000000000002E-4</v>
      </c>
      <c r="K34" s="6" t="s">
        <v>1355</v>
      </c>
      <c r="L34" s="20" t="s">
        <v>1356</v>
      </c>
      <c r="M34" s="7">
        <v>124.183164</v>
      </c>
      <c r="N34" s="5">
        <v>0.35417261122869959</v>
      </c>
      <c r="O34" s="129">
        <f>IFERROR(IF(OR($C34="",$C34="No CAS"),INDEX('DEQ Pollutant List'!$D$7:$D$611,MATCH($D34,'DEQ Pollutant List'!$B$7:$B$611,0)),INDEX('DEQ Pollutant List'!$D$7:$D$611,MATCH($C34,'DEQ Pollutant List'!$A$7:$A$611,0))),"")</f>
        <v>328</v>
      </c>
    </row>
    <row r="35" spans="1:15" ht="15" x14ac:dyDescent="0.25">
      <c r="A35" s="5" t="s">
        <v>1309</v>
      </c>
      <c r="B35" s="7" t="s">
        <v>1310</v>
      </c>
      <c r="C35" s="13" t="s">
        <v>95</v>
      </c>
      <c r="D35" s="19" t="str">
        <f>IFERROR(IF(C35="No CAS","",INDEX('DEQ Pollutant List'!$B$7:$B$611,MATCH('3. Pollutant Emissions - EF'!C35,'DEQ Pollutant List'!$A$7:$A$611,0))),"")</f>
        <v>Diethylphthalate</v>
      </c>
      <c r="E35" s="99" t="s">
        <v>1322</v>
      </c>
      <c r="F35" s="36" t="s">
        <v>1322</v>
      </c>
      <c r="G35" s="99" t="s">
        <v>1327</v>
      </c>
      <c r="H35" s="36" t="s">
        <v>1327</v>
      </c>
      <c r="I35" s="34">
        <v>4.3600000000000003E-5</v>
      </c>
      <c r="J35" s="11">
        <v>4.3600000000000003E-5</v>
      </c>
      <c r="K35" s="6" t="s">
        <v>1355</v>
      </c>
      <c r="L35" s="20" t="s">
        <v>1356</v>
      </c>
      <c r="M35" s="7">
        <v>13.603984800000001</v>
      </c>
      <c r="N35" s="5">
        <v>3.8798808667264581E-2</v>
      </c>
      <c r="O35" s="129">
        <f>IFERROR(IF(OR($C35="",$C35="No CAS"),INDEX('DEQ Pollutant List'!$D$7:$D$611,MATCH($D35,'DEQ Pollutant List'!$B$7:$B$611,0)),INDEX('DEQ Pollutant List'!$D$7:$D$611,MATCH($C35,'DEQ Pollutant List'!$A$7:$A$611,0))),"")</f>
        <v>523</v>
      </c>
    </row>
    <row r="36" spans="1:15" ht="15" x14ac:dyDescent="0.25">
      <c r="A36" s="5" t="s">
        <v>1309</v>
      </c>
      <c r="B36" s="7" t="s">
        <v>1310</v>
      </c>
      <c r="C36" s="13">
        <v>518</v>
      </c>
      <c r="D36" s="19" t="str">
        <f>IFERROR(IF(C36="No CAS","",INDEX('DEQ Pollutant List'!$B$7:$B$611,MATCH('3. Pollutant Emissions - EF'!C36,'DEQ Pollutant List'!$A$7:$A$611,0))),"")</f>
        <v>Phthalates</v>
      </c>
      <c r="E36" s="99" t="s">
        <v>1322</v>
      </c>
      <c r="F36" s="36" t="s">
        <v>1322</v>
      </c>
      <c r="G36" s="99" t="s">
        <v>1327</v>
      </c>
      <c r="H36" s="36" t="s">
        <v>1327</v>
      </c>
      <c r="I36" s="34">
        <v>1.1000000000000001E-7</v>
      </c>
      <c r="J36" s="11">
        <v>1.1000000000000001E-7</v>
      </c>
      <c r="K36" s="6" t="s">
        <v>1355</v>
      </c>
      <c r="L36" s="20" t="s">
        <v>1356</v>
      </c>
      <c r="M36" s="7">
        <v>3.4321980000000002E-2</v>
      </c>
      <c r="N36" s="5">
        <v>9.7886902600896874E-5</v>
      </c>
      <c r="O36" s="129">
        <f>IFERROR(IF(OR($C36="",$C36="No CAS"),INDEX('DEQ Pollutant List'!$D$7:$D$611,MATCH($D36,'DEQ Pollutant List'!$B$7:$B$611,0)),INDEX('DEQ Pollutant List'!$D$7:$D$611,MATCH($C36,'DEQ Pollutant List'!$A$7:$A$611,0))),"")</f>
        <v>518</v>
      </c>
    </row>
    <row r="37" spans="1:15" ht="15" x14ac:dyDescent="0.25">
      <c r="A37" s="5" t="s">
        <v>1309</v>
      </c>
      <c r="B37" s="7" t="s">
        <v>1310</v>
      </c>
      <c r="C37" s="13" t="s">
        <v>60</v>
      </c>
      <c r="D37" s="19" t="str">
        <f>IFERROR(IF(C37="No CAS","",INDEX('DEQ Pollutant List'!$B$7:$B$611,MATCH('3. Pollutant Emissions - EF'!C37,'DEQ Pollutant List'!$A$7:$A$611,0))),"")</f>
        <v>Ethyl benzene</v>
      </c>
      <c r="E37" s="99" t="s">
        <v>1322</v>
      </c>
      <c r="F37" s="36" t="s">
        <v>1322</v>
      </c>
      <c r="G37" s="99" t="s">
        <v>1327</v>
      </c>
      <c r="H37" s="36" t="s">
        <v>1327</v>
      </c>
      <c r="I37" s="34">
        <v>1.22E-5</v>
      </c>
      <c r="J37" s="11">
        <v>1.22E-5</v>
      </c>
      <c r="K37" s="6" t="s">
        <v>1355</v>
      </c>
      <c r="L37" s="20" t="s">
        <v>1356</v>
      </c>
      <c r="M37" s="7">
        <v>3.8066195999999999</v>
      </c>
      <c r="N37" s="5">
        <v>1.0856547379372198E-2</v>
      </c>
      <c r="O37" s="129">
        <f>IFERROR(IF(OR($C37="",$C37="No CAS"),INDEX('DEQ Pollutant List'!$D$7:$D$611,MATCH($D37,'DEQ Pollutant List'!$B$7:$B$611,0)),INDEX('DEQ Pollutant List'!$D$7:$D$611,MATCH($C37,'DEQ Pollutant List'!$A$7:$A$611,0))),"")</f>
        <v>229</v>
      </c>
    </row>
    <row r="38" spans="1:15" ht="15" x14ac:dyDescent="0.25">
      <c r="A38" s="5" t="s">
        <v>1309</v>
      </c>
      <c r="B38" s="7" t="s">
        <v>1310</v>
      </c>
      <c r="C38" s="13" t="s">
        <v>96</v>
      </c>
      <c r="D38" s="19" t="str">
        <f>IFERROR(IF(C38="No CAS","",INDEX('DEQ Pollutant List'!$B$7:$B$611,MATCH('3. Pollutant Emissions - EF'!C38,'DEQ Pollutant List'!$A$7:$A$611,0))),"")</f>
        <v>Ethylene dichloride (EDC, 1,2-dichloroethane)</v>
      </c>
      <c r="E38" s="99" t="s">
        <v>1322</v>
      </c>
      <c r="F38" s="36" t="s">
        <v>1322</v>
      </c>
      <c r="G38" s="99" t="s">
        <v>1327</v>
      </c>
      <c r="H38" s="36" t="s">
        <v>1327</v>
      </c>
      <c r="I38" s="34">
        <v>2.9200000000000002E-5</v>
      </c>
      <c r="J38" s="11">
        <v>2.9200000000000002E-5</v>
      </c>
      <c r="K38" s="6" t="s">
        <v>1355</v>
      </c>
      <c r="L38" s="20" t="s">
        <v>1356</v>
      </c>
      <c r="M38" s="7">
        <v>9.1109255999999998</v>
      </c>
      <c r="N38" s="5">
        <v>2.5984523235874444E-2</v>
      </c>
      <c r="O38" s="129">
        <f>IFERROR(IF(OR($C38="",$C38="No CAS"),INDEX('DEQ Pollutant List'!$D$7:$D$611,MATCH($D38,'DEQ Pollutant List'!$B$7:$B$611,0)),INDEX('DEQ Pollutant List'!$D$7:$D$611,MATCH($C38,'DEQ Pollutant List'!$A$7:$A$611,0))),"")</f>
        <v>233</v>
      </c>
    </row>
    <row r="39" spans="1:15" ht="15" x14ac:dyDescent="0.25">
      <c r="A39" s="5" t="s">
        <v>1309</v>
      </c>
      <c r="B39" s="7" t="s">
        <v>1310</v>
      </c>
      <c r="C39" s="13" t="s">
        <v>47</v>
      </c>
      <c r="D39" s="19" t="str">
        <f>IFERROR(IF(C39="No CAS","",INDEX('DEQ Pollutant List'!$B$7:$B$611,MATCH('3. Pollutant Emissions - EF'!C39,'DEQ Pollutant List'!$A$7:$A$611,0))),"")</f>
        <v>Formaldehyde</v>
      </c>
      <c r="E39" s="99" t="s">
        <v>1322</v>
      </c>
      <c r="F39" s="36" t="s">
        <v>1322</v>
      </c>
      <c r="G39" s="99" t="s">
        <v>1327</v>
      </c>
      <c r="H39" s="36" t="s">
        <v>1327</v>
      </c>
      <c r="I39" s="34">
        <v>1.0499999999999999E-3</v>
      </c>
      <c r="J39" s="11">
        <v>1.0499999999999999E-3</v>
      </c>
      <c r="K39" s="6" t="s">
        <v>1355</v>
      </c>
      <c r="L39" s="20" t="s">
        <v>1356</v>
      </c>
      <c r="M39" s="7">
        <v>327.6189</v>
      </c>
      <c r="N39" s="5">
        <v>0.93437497937219738</v>
      </c>
      <c r="O39" s="129">
        <f>IFERROR(IF(OR($C39="",$C39="No CAS"),INDEX('DEQ Pollutant List'!$D$7:$D$611,MATCH($D39,'DEQ Pollutant List'!$B$7:$B$611,0)),INDEX('DEQ Pollutant List'!$D$7:$D$611,MATCH($C39,'DEQ Pollutant List'!$A$7:$A$611,0))),"")</f>
        <v>250</v>
      </c>
    </row>
    <row r="40" spans="1:15" ht="15" x14ac:dyDescent="0.25">
      <c r="A40" s="5" t="s">
        <v>1309</v>
      </c>
      <c r="B40" s="7" t="s">
        <v>1310</v>
      </c>
      <c r="C40" s="13" t="s">
        <v>61</v>
      </c>
      <c r="D40" s="19" t="str">
        <f>IFERROR(IF(C40="No CAS","",INDEX('DEQ Pollutant List'!$B$7:$B$611,MATCH('3. Pollutant Emissions - EF'!C40,'DEQ Pollutant List'!$A$7:$A$611,0))),"")</f>
        <v>Hexane</v>
      </c>
      <c r="E40" s="99" t="s">
        <v>1322</v>
      </c>
      <c r="F40" s="36" t="s">
        <v>1322</v>
      </c>
      <c r="G40" s="99" t="s">
        <v>1327</v>
      </c>
      <c r="H40" s="36" t="s">
        <v>1327</v>
      </c>
      <c r="I40" s="34">
        <v>2.8800000000000001E-4</v>
      </c>
      <c r="J40" s="11">
        <v>2.8800000000000001E-4</v>
      </c>
      <c r="K40" s="6" t="s">
        <v>1355</v>
      </c>
      <c r="L40" s="20" t="s">
        <v>1356</v>
      </c>
      <c r="M40" s="7">
        <v>89.861184000000009</v>
      </c>
      <c r="N40" s="5">
        <v>0.2562857086278027</v>
      </c>
      <c r="O40" s="129">
        <f>IFERROR(IF(OR($C40="",$C40="No CAS"),INDEX('DEQ Pollutant List'!$D$7:$D$611,MATCH($D40,'DEQ Pollutant List'!$B$7:$B$611,0)),INDEX('DEQ Pollutant List'!$D$7:$D$611,MATCH($C40,'DEQ Pollutant List'!$A$7:$A$611,0))),"")</f>
        <v>289</v>
      </c>
    </row>
    <row r="41" spans="1:15" ht="15" x14ac:dyDescent="0.25">
      <c r="A41" s="5" t="s">
        <v>1309</v>
      </c>
      <c r="B41" s="7" t="s">
        <v>1310</v>
      </c>
      <c r="C41" s="13" t="s">
        <v>97</v>
      </c>
      <c r="D41" s="19" t="str">
        <f>IFERROR(IF(C41="No CAS","",INDEX('DEQ Pollutant List'!$B$7:$B$611,MATCH('3. Pollutant Emissions - EF'!C41,'DEQ Pollutant List'!$A$7:$A$611,0))),"")</f>
        <v>Hydrochloric acid</v>
      </c>
      <c r="E41" s="99" t="s">
        <v>1322</v>
      </c>
      <c r="F41" s="36" t="s">
        <v>1322</v>
      </c>
      <c r="G41" s="99" t="s">
        <v>1327</v>
      </c>
      <c r="H41" s="36" t="s">
        <v>1327</v>
      </c>
      <c r="I41" s="34">
        <v>4.3600000000000002E-3</v>
      </c>
      <c r="J41" s="11">
        <v>4.3600000000000002E-3</v>
      </c>
      <c r="K41" s="6" t="s">
        <v>1355</v>
      </c>
      <c r="L41" s="20" t="s">
        <v>1356</v>
      </c>
      <c r="M41" s="7">
        <v>1360.3984800000001</v>
      </c>
      <c r="N41" s="5">
        <v>3.8798808667264577</v>
      </c>
      <c r="O41" s="129">
        <f>IFERROR(IF(OR($C41="",$C41="No CAS"),INDEX('DEQ Pollutant List'!$D$7:$D$611,MATCH($D41,'DEQ Pollutant List'!$B$7:$B$611,0)),INDEX('DEQ Pollutant List'!$D$7:$D$611,MATCH($C41,'DEQ Pollutant List'!$A$7:$A$611,0))),"")</f>
        <v>292</v>
      </c>
    </row>
    <row r="42" spans="1:15" ht="15" x14ac:dyDescent="0.25">
      <c r="A42" s="5" t="s">
        <v>1309</v>
      </c>
      <c r="B42" s="7" t="s">
        <v>1310</v>
      </c>
      <c r="C42" s="13" t="s">
        <v>92</v>
      </c>
      <c r="D42" s="19" t="str">
        <f>IFERROR(IF(C42="No CAS","",INDEX('DEQ Pollutant List'!$B$7:$B$611,MATCH('3. Pollutant Emissions - EF'!C42,'DEQ Pollutant List'!$A$7:$A$611,0))),"")</f>
        <v>Cyanide, hydrogen</v>
      </c>
      <c r="E42" s="99" t="s">
        <v>1322</v>
      </c>
      <c r="F42" s="36" t="s">
        <v>1322</v>
      </c>
      <c r="G42" s="99" t="s">
        <v>1327</v>
      </c>
      <c r="H42" s="36" t="s">
        <v>1327</v>
      </c>
      <c r="I42" s="34">
        <v>2.05E-5</v>
      </c>
      <c r="J42" s="11">
        <v>2.05E-5</v>
      </c>
      <c r="K42" s="6" t="s">
        <v>1355</v>
      </c>
      <c r="L42" s="20" t="s">
        <v>1356</v>
      </c>
      <c r="M42" s="7">
        <v>6.396369</v>
      </c>
      <c r="N42" s="5">
        <v>1.8242559121076234E-2</v>
      </c>
      <c r="O42" s="129">
        <f>IFERROR(IF(OR($C42="",$C42="No CAS"),INDEX('DEQ Pollutant List'!$D$7:$D$611,MATCH($D42,'DEQ Pollutant List'!$B$7:$B$611,0)),INDEX('DEQ Pollutant List'!$D$7:$D$611,MATCH($C42,'DEQ Pollutant List'!$A$7:$A$611,0))),"")</f>
        <v>161</v>
      </c>
    </row>
    <row r="43" spans="1:15" ht="15" x14ac:dyDescent="0.25">
      <c r="A43" s="5" t="s">
        <v>1309</v>
      </c>
      <c r="B43" s="7" t="s">
        <v>1310</v>
      </c>
      <c r="C43" s="13" t="s">
        <v>98</v>
      </c>
      <c r="D43" s="19" t="str">
        <f>IFERROR(IF(C43="No CAS","",INDEX('DEQ Pollutant List'!$B$7:$B$611,MATCH('3. Pollutant Emissions - EF'!C43,'DEQ Pollutant List'!$A$7:$A$611,0))),"")</f>
        <v>Hydrogen fluoride</v>
      </c>
      <c r="E43" s="99" t="s">
        <v>1322</v>
      </c>
      <c r="F43" s="36" t="s">
        <v>1322</v>
      </c>
      <c r="G43" s="99" t="s">
        <v>1327</v>
      </c>
      <c r="H43" s="36" t="s">
        <v>1327</v>
      </c>
      <c r="I43" s="34">
        <v>9.0500000000000004E-5</v>
      </c>
      <c r="J43" s="11">
        <v>9.0500000000000004E-5</v>
      </c>
      <c r="K43" s="6" t="s">
        <v>1355</v>
      </c>
      <c r="L43" s="20" t="s">
        <v>1356</v>
      </c>
      <c r="M43" s="7">
        <v>28.237629000000002</v>
      </c>
      <c r="N43" s="5">
        <v>8.053422441255606E-2</v>
      </c>
      <c r="O43" s="129">
        <f>IFERROR(IF(OR($C43="",$C43="No CAS"),INDEX('DEQ Pollutant List'!$D$7:$D$611,MATCH($D43,'DEQ Pollutant List'!$B$7:$B$611,0)),INDEX('DEQ Pollutant List'!$D$7:$D$611,MATCH($C43,'DEQ Pollutant List'!$A$7:$A$611,0))),"")</f>
        <v>240</v>
      </c>
    </row>
    <row r="44" spans="1:15" ht="15" x14ac:dyDescent="0.25">
      <c r="A44" s="5" t="s">
        <v>1309</v>
      </c>
      <c r="B44" s="7" t="s">
        <v>1310</v>
      </c>
      <c r="C44" s="13" t="s">
        <v>99</v>
      </c>
      <c r="D44" s="19" t="str">
        <f>IFERROR(IF(C44="No CAS","",INDEX('DEQ Pollutant List'!$B$7:$B$611,MATCH('3. Pollutant Emissions - EF'!C44,'DEQ Pollutant List'!$A$7:$A$611,0))),"")</f>
        <v>Isopropyl alcohol</v>
      </c>
      <c r="E44" s="99" t="s">
        <v>1322</v>
      </c>
      <c r="F44" s="36" t="s">
        <v>1322</v>
      </c>
      <c r="G44" s="99" t="s">
        <v>1327</v>
      </c>
      <c r="H44" s="36" t="s">
        <v>1327</v>
      </c>
      <c r="I44" s="34">
        <v>4.5199999999999997E-3</v>
      </c>
      <c r="J44" s="11">
        <v>4.5199999999999997E-3</v>
      </c>
      <c r="K44" s="6" t="s">
        <v>1355</v>
      </c>
      <c r="L44" s="20" t="s">
        <v>1356</v>
      </c>
      <c r="M44" s="7">
        <v>1410.3213599999999</v>
      </c>
      <c r="N44" s="5">
        <v>4.0222618159641259</v>
      </c>
      <c r="O44" s="129">
        <f>IFERROR(IF(OR($C44="",$C44="No CAS"),INDEX('DEQ Pollutant List'!$D$7:$D$611,MATCH($D44,'DEQ Pollutant List'!$B$7:$B$611,0)),INDEX('DEQ Pollutant List'!$D$7:$D$611,MATCH($C44,'DEQ Pollutant List'!$A$7:$A$611,0))),"")</f>
        <v>302</v>
      </c>
    </row>
    <row r="45" spans="1:15" ht="15" x14ac:dyDescent="0.25">
      <c r="A45" s="5" t="s">
        <v>1309</v>
      </c>
      <c r="B45" s="7" t="s">
        <v>1310</v>
      </c>
      <c r="C45" s="13" t="s">
        <v>101</v>
      </c>
      <c r="D45" s="19" t="str">
        <f>IFERROR(IF(C45="No CAS","",INDEX('DEQ Pollutant List'!$B$7:$B$611,MATCH('3. Pollutant Emissions - EF'!C45,'DEQ Pollutant List'!$A$7:$A$611,0))),"")</f>
        <v>Methanol</v>
      </c>
      <c r="E45" s="99" t="s">
        <v>1322</v>
      </c>
      <c r="F45" s="36" t="s">
        <v>1322</v>
      </c>
      <c r="G45" s="99" t="s">
        <v>1327</v>
      </c>
      <c r="H45" s="36" t="s">
        <v>1327</v>
      </c>
      <c r="I45" s="34">
        <v>7.3200000000000001E-4</v>
      </c>
      <c r="J45" s="11">
        <v>7.3200000000000001E-4</v>
      </c>
      <c r="K45" s="6" t="s">
        <v>1355</v>
      </c>
      <c r="L45" s="20" t="s">
        <v>1356</v>
      </c>
      <c r="M45" s="7">
        <v>228.397176</v>
      </c>
      <c r="N45" s="5">
        <v>0.65139284276233189</v>
      </c>
      <c r="O45" s="129">
        <f>IFERROR(IF(OR($C45="",$C45="No CAS"),INDEX('DEQ Pollutant List'!$D$7:$D$611,MATCH($D45,'DEQ Pollutant List'!$B$7:$B$611,0)),INDEX('DEQ Pollutant List'!$D$7:$D$611,MATCH($C45,'DEQ Pollutant List'!$A$7:$A$611,0))),"")</f>
        <v>321</v>
      </c>
    </row>
    <row r="46" spans="1:15" ht="15" x14ac:dyDescent="0.25">
      <c r="A46" s="5" t="s">
        <v>1309</v>
      </c>
      <c r="B46" s="7" t="s">
        <v>1310</v>
      </c>
      <c r="C46" s="13" t="s">
        <v>77</v>
      </c>
      <c r="D46" s="19" t="str">
        <f>IFERROR(IF(C46="No CAS","",INDEX('DEQ Pollutant List'!$B$7:$B$611,MATCH('3. Pollutant Emissions - EF'!C46,'DEQ Pollutant List'!$A$7:$A$611,0))),"")</f>
        <v>2-Butanone (methyl ethyl ketone)</v>
      </c>
      <c r="E46" s="99" t="s">
        <v>1322</v>
      </c>
      <c r="F46" s="36" t="s">
        <v>1322</v>
      </c>
      <c r="G46" s="99" t="s">
        <v>1327</v>
      </c>
      <c r="H46" s="36" t="s">
        <v>1327</v>
      </c>
      <c r="I46" s="34">
        <v>6.9700000000000002E-6</v>
      </c>
      <c r="J46" s="11">
        <v>6.9700000000000002E-6</v>
      </c>
      <c r="K46" s="6" t="s">
        <v>1355</v>
      </c>
      <c r="L46" s="20" t="s">
        <v>1356</v>
      </c>
      <c r="M46" s="7">
        <v>2.1747654600000002</v>
      </c>
      <c r="N46" s="5">
        <v>6.2024701011659201E-3</v>
      </c>
      <c r="O46" s="129">
        <f>IFERROR(IF(OR($C46="",$C46="No CAS"),INDEX('DEQ Pollutant List'!$D$7:$D$611,MATCH($D46,'DEQ Pollutant List'!$B$7:$B$611,0)),INDEX('DEQ Pollutant List'!$D$7:$D$611,MATCH($C46,'DEQ Pollutant List'!$A$7:$A$611,0))),"")</f>
        <v>333</v>
      </c>
    </row>
    <row r="47" spans="1:15" ht="15" x14ac:dyDescent="0.25">
      <c r="A47" s="5" t="s">
        <v>1309</v>
      </c>
      <c r="B47" s="7" t="s">
        <v>1310</v>
      </c>
      <c r="C47" s="13" t="s">
        <v>102</v>
      </c>
      <c r="D47" s="19" t="str">
        <f>IFERROR(IF(C47="No CAS","",INDEX('DEQ Pollutant List'!$B$7:$B$611,MATCH('3. Pollutant Emissions - EF'!C47,'DEQ Pollutant List'!$A$7:$A$611,0))),"")</f>
        <v>Methyl isobutyl ketone (MIBK, hexone)</v>
      </c>
      <c r="E47" s="99" t="s">
        <v>1322</v>
      </c>
      <c r="F47" s="36" t="s">
        <v>1322</v>
      </c>
      <c r="G47" s="99" t="s">
        <v>1327</v>
      </c>
      <c r="H47" s="36" t="s">
        <v>1327</v>
      </c>
      <c r="I47" s="34">
        <v>4.4499999999999997E-4</v>
      </c>
      <c r="J47" s="11">
        <v>4.4499999999999997E-4</v>
      </c>
      <c r="K47" s="6" t="s">
        <v>1355</v>
      </c>
      <c r="L47" s="20" t="s">
        <v>1356</v>
      </c>
      <c r="M47" s="7">
        <v>138.84800999999999</v>
      </c>
      <c r="N47" s="5">
        <v>0.39599701506726459</v>
      </c>
      <c r="O47" s="129">
        <f>IFERROR(IF(OR($C47="",$C47="No CAS"),INDEX('DEQ Pollutant List'!$D$7:$D$611,MATCH($D47,'DEQ Pollutant List'!$B$7:$B$611,0)),INDEX('DEQ Pollutant List'!$D$7:$D$611,MATCH($C47,'DEQ Pollutant List'!$A$7:$A$611,0))),"")</f>
        <v>337</v>
      </c>
    </row>
    <row r="48" spans="1:15" ht="15" x14ac:dyDescent="0.25">
      <c r="A48" s="5" t="s">
        <v>1309</v>
      </c>
      <c r="B48" s="7" t="s">
        <v>1310</v>
      </c>
      <c r="C48" s="13" t="s">
        <v>104</v>
      </c>
      <c r="D48" s="19" t="str">
        <f>IFERROR(IF(C48="No CAS","",INDEX('DEQ Pollutant List'!$B$7:$B$611,MATCH('3. Pollutant Emissions - EF'!C48,'DEQ Pollutant List'!$A$7:$A$611,0))),"")</f>
        <v>Pentachlorophenol</v>
      </c>
      <c r="E48" s="99" t="s">
        <v>1322</v>
      </c>
      <c r="F48" s="36" t="s">
        <v>1322</v>
      </c>
      <c r="G48" s="99" t="s">
        <v>1327</v>
      </c>
      <c r="H48" s="36" t="s">
        <v>1327</v>
      </c>
      <c r="I48" s="34">
        <v>2.1400000000000001E-7</v>
      </c>
      <c r="J48" s="11">
        <v>2.1400000000000001E-7</v>
      </c>
      <c r="K48" s="6" t="s">
        <v>1355</v>
      </c>
      <c r="L48" s="20" t="s">
        <v>1356</v>
      </c>
      <c r="M48" s="7">
        <v>6.6771852000000007E-2</v>
      </c>
      <c r="N48" s="5">
        <v>1.904345196053812E-4</v>
      </c>
      <c r="O48" s="129">
        <f>IFERROR(IF(OR($C48="",$C48="No CAS"),INDEX('DEQ Pollutant List'!$D$7:$D$611,MATCH($D48,'DEQ Pollutant List'!$B$7:$B$611,0)),INDEX('DEQ Pollutant List'!$D$7:$D$611,MATCH($C48,'DEQ Pollutant List'!$A$7:$A$611,0))),"")</f>
        <v>124</v>
      </c>
    </row>
    <row r="49" spans="1:15" ht="15" x14ac:dyDescent="0.25">
      <c r="A49" s="5" t="s">
        <v>1309</v>
      </c>
      <c r="B49" s="7" t="s">
        <v>1310</v>
      </c>
      <c r="C49" s="13" t="s">
        <v>105</v>
      </c>
      <c r="D49" s="19" t="str">
        <f>IFERROR(IF(C49="No CAS","",INDEX('DEQ Pollutant List'!$B$7:$B$611,MATCH('3. Pollutant Emissions - EF'!C49,'DEQ Pollutant List'!$A$7:$A$611,0))),"")</f>
        <v>Phenol</v>
      </c>
      <c r="E49" s="99" t="s">
        <v>1322</v>
      </c>
      <c r="F49" s="36" t="s">
        <v>1322</v>
      </c>
      <c r="G49" s="99" t="s">
        <v>1327</v>
      </c>
      <c r="H49" s="36" t="s">
        <v>1327</v>
      </c>
      <c r="I49" s="34">
        <v>1.6000000000000001E-4</v>
      </c>
      <c r="J49" s="11">
        <v>1.6000000000000001E-4</v>
      </c>
      <c r="K49" s="6" t="s">
        <v>1355</v>
      </c>
      <c r="L49" s="20" t="s">
        <v>1356</v>
      </c>
      <c r="M49" s="7">
        <v>49.922880000000006</v>
      </c>
      <c r="N49" s="5">
        <v>0.1423809492376682</v>
      </c>
      <c r="O49" s="129">
        <f>IFERROR(IF(OR($C49="",$C49="No CAS"),INDEX('DEQ Pollutant List'!$D$7:$D$611,MATCH($D49,'DEQ Pollutant List'!$B$7:$B$611,0)),INDEX('DEQ Pollutant List'!$D$7:$D$611,MATCH($C49,'DEQ Pollutant List'!$A$7:$A$611,0))),"")</f>
        <v>497</v>
      </c>
    </row>
    <row r="50" spans="1:15" ht="15" x14ac:dyDescent="0.25">
      <c r="A50" s="5" t="s">
        <v>1309</v>
      </c>
      <c r="B50" s="7" t="s">
        <v>1310</v>
      </c>
      <c r="C50" s="13" t="s">
        <v>106</v>
      </c>
      <c r="D50" s="19" t="str">
        <f>IFERROR(IF(C50="No CAS","",INDEX('DEQ Pollutant List'!$B$7:$B$611,MATCH('3. Pollutant Emissions - EF'!C50,'DEQ Pollutant List'!$A$7:$A$611,0))),"")</f>
        <v>Propionaldehyde</v>
      </c>
      <c r="E50" s="99" t="s">
        <v>1322</v>
      </c>
      <c r="F50" s="36" t="s">
        <v>1322</v>
      </c>
      <c r="G50" s="99" t="s">
        <v>1327</v>
      </c>
      <c r="H50" s="36" t="s">
        <v>1327</v>
      </c>
      <c r="I50" s="34">
        <v>3.1100000000000002E-4</v>
      </c>
      <c r="J50" s="11">
        <v>3.1100000000000002E-4</v>
      </c>
      <c r="K50" s="6" t="s">
        <v>1355</v>
      </c>
      <c r="L50" s="20" t="s">
        <v>1356</v>
      </c>
      <c r="M50" s="7">
        <v>97.037598000000003</v>
      </c>
      <c r="N50" s="5">
        <v>0.27675297008071753</v>
      </c>
      <c r="O50" s="129">
        <f>IFERROR(IF(OR($C50="",$C50="No CAS"),INDEX('DEQ Pollutant List'!$D$7:$D$611,MATCH($D50,'DEQ Pollutant List'!$B$7:$B$611,0)),INDEX('DEQ Pollutant List'!$D$7:$D$611,MATCH($C50,'DEQ Pollutant List'!$A$7:$A$611,0))),"")</f>
        <v>559</v>
      </c>
    </row>
    <row r="51" spans="1:15" ht="15" x14ac:dyDescent="0.25">
      <c r="A51" s="5" t="s">
        <v>1309</v>
      </c>
      <c r="B51" s="7" t="s">
        <v>1310</v>
      </c>
      <c r="C51" s="13" t="s">
        <v>107</v>
      </c>
      <c r="D51" s="19" t="str">
        <f>IFERROR(IF(C51="No CAS","",INDEX('DEQ Pollutant List'!$B$7:$B$611,MATCH('3. Pollutant Emissions - EF'!C51,'DEQ Pollutant List'!$A$7:$A$611,0))),"")</f>
        <v>Styrene</v>
      </c>
      <c r="E51" s="99" t="s">
        <v>1322</v>
      </c>
      <c r="F51" s="36" t="s">
        <v>1322</v>
      </c>
      <c r="G51" s="99" t="s">
        <v>1327</v>
      </c>
      <c r="H51" s="36" t="s">
        <v>1327</v>
      </c>
      <c r="I51" s="34">
        <v>4.6900000000000002E-4</v>
      </c>
      <c r="J51" s="11">
        <v>4.6900000000000002E-4</v>
      </c>
      <c r="K51" s="6" t="s">
        <v>1355</v>
      </c>
      <c r="L51" s="20" t="s">
        <v>1356</v>
      </c>
      <c r="M51" s="7">
        <v>146.33644200000001</v>
      </c>
      <c r="N51" s="5">
        <v>0.41735415745291488</v>
      </c>
      <c r="O51" s="129">
        <f>IFERROR(IF(OR($C51="",$C51="No CAS"),INDEX('DEQ Pollutant List'!$D$7:$D$611,MATCH($D51,'DEQ Pollutant List'!$B$7:$B$611,0)),INDEX('DEQ Pollutant List'!$D$7:$D$611,MATCH($C51,'DEQ Pollutant List'!$A$7:$A$611,0))),"")</f>
        <v>585</v>
      </c>
    </row>
    <row r="52" spans="1:15" ht="15" x14ac:dyDescent="0.25">
      <c r="A52" s="5" t="s">
        <v>1309</v>
      </c>
      <c r="B52" s="7" t="s">
        <v>1310</v>
      </c>
      <c r="C52" s="13" t="s">
        <v>108</v>
      </c>
      <c r="D52" s="19" t="str">
        <f>IFERROR(IF(C52="No CAS","",INDEX('DEQ Pollutant List'!$B$7:$B$611,MATCH('3. Pollutant Emissions - EF'!C52,'DEQ Pollutant List'!$A$7:$A$611,0))),"")</f>
        <v>Tetrachloroethene (perchloroethylene)</v>
      </c>
      <c r="E52" s="99" t="s">
        <v>1322</v>
      </c>
      <c r="F52" s="36" t="s">
        <v>1322</v>
      </c>
      <c r="G52" s="99" t="s">
        <v>1327</v>
      </c>
      <c r="H52" s="36" t="s">
        <v>1327</v>
      </c>
      <c r="I52" s="34">
        <v>2.4600000000000002E-5</v>
      </c>
      <c r="J52" s="11">
        <v>2.4600000000000002E-5</v>
      </c>
      <c r="K52" s="6" t="s">
        <v>1355</v>
      </c>
      <c r="L52" s="20" t="s">
        <v>1356</v>
      </c>
      <c r="M52" s="7">
        <v>7.6756428000000003</v>
      </c>
      <c r="N52" s="5">
        <v>2.1891070945291483E-2</v>
      </c>
      <c r="O52" s="129">
        <f>IFERROR(IF(OR($C52="",$C52="No CAS"),INDEX('DEQ Pollutant List'!$D$7:$D$611,MATCH($D52,'DEQ Pollutant List'!$B$7:$B$611,0)),INDEX('DEQ Pollutant List'!$D$7:$D$611,MATCH($C52,'DEQ Pollutant List'!$A$7:$A$611,0))),"")</f>
        <v>488</v>
      </c>
    </row>
    <row r="53" spans="1:15" ht="15" x14ac:dyDescent="0.25">
      <c r="A53" s="5" t="s">
        <v>1309</v>
      </c>
      <c r="B53" s="7" t="s">
        <v>1310</v>
      </c>
      <c r="C53" s="13" t="s">
        <v>109</v>
      </c>
      <c r="D53" s="19" t="str">
        <f>IFERROR(IF(C53="No CAS","",INDEX('DEQ Pollutant List'!$B$7:$B$611,MATCH('3. Pollutant Emissions - EF'!C53,'DEQ Pollutant List'!$A$7:$A$611,0))),"")</f>
        <v>Trichloroethene (TCE, trichloroethylene)</v>
      </c>
      <c r="E53" s="99" t="s">
        <v>1322</v>
      </c>
      <c r="F53" s="36" t="s">
        <v>1322</v>
      </c>
      <c r="G53" s="99" t="s">
        <v>1327</v>
      </c>
      <c r="H53" s="36" t="s">
        <v>1327</v>
      </c>
      <c r="I53" s="34">
        <v>1.9899999999999999E-5</v>
      </c>
      <c r="J53" s="11">
        <v>1.9899999999999999E-5</v>
      </c>
      <c r="K53" s="6" t="s">
        <v>1355</v>
      </c>
      <c r="L53" s="20" t="s">
        <v>1356</v>
      </c>
      <c r="M53" s="7">
        <v>6.2091582000000001</v>
      </c>
      <c r="N53" s="5">
        <v>1.7708630561434978E-2</v>
      </c>
      <c r="O53" s="129">
        <f>IFERROR(IF(OR($C53="",$C53="No CAS"),INDEX('DEQ Pollutant List'!$D$7:$D$611,MATCH($D53,'DEQ Pollutant List'!$B$7:$B$611,0)),INDEX('DEQ Pollutant List'!$D$7:$D$611,MATCH($C53,'DEQ Pollutant List'!$A$7:$A$611,0))),"")</f>
        <v>608</v>
      </c>
    </row>
    <row r="54" spans="1:15" ht="15" x14ac:dyDescent="0.25">
      <c r="A54" s="5" t="s">
        <v>1309</v>
      </c>
      <c r="B54" s="7" t="s">
        <v>1310</v>
      </c>
      <c r="C54" s="13" t="s">
        <v>110</v>
      </c>
      <c r="D54" s="19" t="str">
        <f>IFERROR(IF(C54="No CAS","",INDEX('DEQ Pollutant List'!$B$7:$B$611,MATCH('3. Pollutant Emissions - EF'!C54,'DEQ Pollutant List'!$A$7:$A$611,0))),"")</f>
        <v>Trichlorofluoromethane (Freon 11)</v>
      </c>
      <c r="E54" s="99" t="s">
        <v>1322</v>
      </c>
      <c r="F54" s="36" t="s">
        <v>1322</v>
      </c>
      <c r="G54" s="99" t="s">
        <v>1327</v>
      </c>
      <c r="H54" s="36" t="s">
        <v>1327</v>
      </c>
      <c r="I54" s="34">
        <v>1.3900000000000001E-5</v>
      </c>
      <c r="J54" s="11">
        <v>1.3900000000000001E-5</v>
      </c>
      <c r="K54" s="6" t="s">
        <v>1355</v>
      </c>
      <c r="L54" s="20" t="s">
        <v>1356</v>
      </c>
      <c r="M54" s="7">
        <v>4.3370502000000002</v>
      </c>
      <c r="N54" s="5">
        <v>1.2369344965022424E-2</v>
      </c>
      <c r="O54" s="129">
        <f>IFERROR(IF(OR($C54="",$C54="No CAS"),INDEX('DEQ Pollutant List'!$D$7:$D$611,MATCH($D54,'DEQ Pollutant List'!$B$7:$B$611,0)),INDEX('DEQ Pollutant List'!$D$7:$D$611,MATCH($C54,'DEQ Pollutant List'!$A$7:$A$611,0))),"")</f>
        <v>249</v>
      </c>
    </row>
    <row r="55" spans="1:15" ht="15" x14ac:dyDescent="0.25">
      <c r="A55" s="5" t="s">
        <v>1309</v>
      </c>
      <c r="B55" s="7" t="s">
        <v>1310</v>
      </c>
      <c r="C55" s="13" t="s">
        <v>68</v>
      </c>
      <c r="D55" s="19" t="str">
        <f>IFERROR(IF(C55="No CAS","",INDEX('DEQ Pollutant List'!$B$7:$B$611,MATCH('3. Pollutant Emissions - EF'!C55,'DEQ Pollutant List'!$A$7:$A$611,0))),"")</f>
        <v>Toluene</v>
      </c>
      <c r="E55" s="99" t="s">
        <v>1322</v>
      </c>
      <c r="F55" s="36" t="s">
        <v>1322</v>
      </c>
      <c r="G55" s="99" t="s">
        <v>1327</v>
      </c>
      <c r="H55" s="36" t="s">
        <v>1327</v>
      </c>
      <c r="I55" s="34">
        <v>1.1399999999999999E-5</v>
      </c>
      <c r="J55" s="11">
        <v>1.1399999999999999E-5</v>
      </c>
      <c r="K55" s="6" t="s">
        <v>1355</v>
      </c>
      <c r="L55" s="20" t="s">
        <v>1356</v>
      </c>
      <c r="M55" s="7">
        <v>3.5570051999999999</v>
      </c>
      <c r="N55" s="5">
        <v>1.0144642633183857E-2</v>
      </c>
      <c r="O55" s="129">
        <f>IFERROR(IF(OR($C55="",$C55="No CAS"),INDEX('DEQ Pollutant List'!$D$7:$D$611,MATCH($D55,'DEQ Pollutant List'!$B$7:$B$611,0)),INDEX('DEQ Pollutant List'!$D$7:$D$611,MATCH($C55,'DEQ Pollutant List'!$A$7:$A$611,0))),"")</f>
        <v>600</v>
      </c>
    </row>
    <row r="56" spans="1:15" ht="15" x14ac:dyDescent="0.25">
      <c r="A56" s="5" t="s">
        <v>1309</v>
      </c>
      <c r="B56" s="7" t="s">
        <v>1310</v>
      </c>
      <c r="C56" s="13" t="s">
        <v>111</v>
      </c>
      <c r="D56" s="19" t="str">
        <f>IFERROR(IF(C56="No CAS","",INDEX('DEQ Pollutant List'!$B$7:$B$611,MATCH('3. Pollutant Emissions - EF'!C56,'DEQ Pollutant List'!$A$7:$A$611,0))),"")</f>
        <v>Vinyl chloride</v>
      </c>
      <c r="E56" s="99" t="s">
        <v>1322</v>
      </c>
      <c r="F56" s="36" t="s">
        <v>1322</v>
      </c>
      <c r="G56" s="99" t="s">
        <v>1327</v>
      </c>
      <c r="H56" s="36" t="s">
        <v>1327</v>
      </c>
      <c r="I56" s="34">
        <v>1.84E-5</v>
      </c>
      <c r="J56" s="11">
        <v>1.84E-5</v>
      </c>
      <c r="K56" s="6" t="s">
        <v>1355</v>
      </c>
      <c r="L56" s="20" t="s">
        <v>1356</v>
      </c>
      <c r="M56" s="7">
        <v>5.7411311999999999</v>
      </c>
      <c r="N56" s="5">
        <v>1.6373809162331839E-2</v>
      </c>
      <c r="O56" s="129">
        <f>IFERROR(IF(OR($C56="",$C56="No CAS"),INDEX('DEQ Pollutant List'!$D$7:$D$611,MATCH($D56,'DEQ Pollutant List'!$B$7:$B$611,0)),INDEX('DEQ Pollutant List'!$D$7:$D$611,MATCH($C56,'DEQ Pollutant List'!$A$7:$A$611,0))),"")</f>
        <v>624</v>
      </c>
    </row>
    <row r="57" spans="1:15" ht="15" x14ac:dyDescent="0.25">
      <c r="A57" s="5" t="s">
        <v>1309</v>
      </c>
      <c r="B57" s="7" t="s">
        <v>1310</v>
      </c>
      <c r="C57" s="13" t="s">
        <v>70</v>
      </c>
      <c r="D57" s="19" t="str">
        <f>IFERROR(IF(C57="No CAS","",INDEX('DEQ Pollutant List'!$B$7:$B$611,MATCH('3. Pollutant Emissions - EF'!C57,'DEQ Pollutant List'!$A$7:$A$611,0))),"")</f>
        <v>Xylene (mixture), including m-xylene, o-xylene, p-xylene</v>
      </c>
      <c r="E57" s="99" t="s">
        <v>1322</v>
      </c>
      <c r="F57" s="36" t="s">
        <v>1322</v>
      </c>
      <c r="G57" s="99" t="s">
        <v>1327</v>
      </c>
      <c r="H57" s="36" t="s">
        <v>1327</v>
      </c>
      <c r="I57" s="34">
        <v>5.22E-6</v>
      </c>
      <c r="J57" s="11">
        <v>5.22E-6</v>
      </c>
      <c r="K57" s="6" t="s">
        <v>1355</v>
      </c>
      <c r="L57" s="20" t="s">
        <v>1356</v>
      </c>
      <c r="M57" s="7">
        <v>1.6287339599999999</v>
      </c>
      <c r="N57" s="5">
        <v>4.6451784688789242E-3</v>
      </c>
      <c r="O57" s="129">
        <f>IFERROR(IF(OR($C57="",$C57="No CAS"),INDEX('DEQ Pollutant List'!$D$7:$D$611,MATCH($D57,'DEQ Pollutant List'!$B$7:$B$611,0)),INDEX('DEQ Pollutant List'!$D$7:$D$611,MATCH($C57,'DEQ Pollutant List'!$A$7:$A$611,0))),"")</f>
        <v>628</v>
      </c>
    </row>
    <row r="58" spans="1:15" ht="15" x14ac:dyDescent="0.25">
      <c r="A58" s="5" t="s">
        <v>1309</v>
      </c>
      <c r="B58" s="7" t="s">
        <v>1310</v>
      </c>
      <c r="C58" s="13" t="s">
        <v>115</v>
      </c>
      <c r="D58" s="19" t="str">
        <f>IFERROR(IF(C58="No CAS","",INDEX('DEQ Pollutant List'!$B$7:$B$611,MATCH('3. Pollutant Emissions - EF'!C58,'DEQ Pollutant List'!$A$7:$A$611,0))),"")</f>
        <v>1-Methylphenanthrene</v>
      </c>
      <c r="E58" s="99" t="s">
        <v>1322</v>
      </c>
      <c r="F58" s="36" t="s">
        <v>1322</v>
      </c>
      <c r="G58" s="99" t="s">
        <v>1327</v>
      </c>
      <c r="H58" s="36" t="s">
        <v>1327</v>
      </c>
      <c r="I58" s="34">
        <v>2.5899999999999998E-7</v>
      </c>
      <c r="J58" s="11">
        <v>2.5899999999999998E-7</v>
      </c>
      <c r="K58" s="6" t="s">
        <v>1355</v>
      </c>
      <c r="L58" s="20" t="s">
        <v>1356</v>
      </c>
      <c r="M58" s="7">
        <v>8.0812661999999993E-2</v>
      </c>
      <c r="N58" s="5">
        <v>2.3047916157847533E-4</v>
      </c>
      <c r="O58" s="129">
        <f>IFERROR(IF(OR($C58="",$C58="No CAS"),INDEX('DEQ Pollutant List'!$D$7:$D$611,MATCH($D58,'DEQ Pollutant List'!$B$7:$B$611,0)),INDEX('DEQ Pollutant List'!$D$7:$D$611,MATCH($C58,'DEQ Pollutant List'!$A$7:$A$611,0))),"")</f>
        <v>343</v>
      </c>
    </row>
    <row r="59" spans="1:15" ht="15" x14ac:dyDescent="0.25">
      <c r="A59" s="5" t="s">
        <v>1309</v>
      </c>
      <c r="B59" s="7" t="s">
        <v>1310</v>
      </c>
      <c r="C59" s="13" t="s">
        <v>116</v>
      </c>
      <c r="D59" s="19" t="str">
        <f>IFERROR(IF(C59="No CAS","",INDEX('DEQ Pollutant List'!$B$7:$B$611,MATCH('3. Pollutant Emissions - EF'!C59,'DEQ Pollutant List'!$A$7:$A$611,0))),"")</f>
        <v>2-Methyl naphthalene</v>
      </c>
      <c r="E59" s="99" t="s">
        <v>1322</v>
      </c>
      <c r="F59" s="36" t="s">
        <v>1322</v>
      </c>
      <c r="G59" s="99" t="s">
        <v>1327</v>
      </c>
      <c r="H59" s="36" t="s">
        <v>1327</v>
      </c>
      <c r="I59" s="34">
        <v>1.3999999999999999E-6</v>
      </c>
      <c r="J59" s="11">
        <v>1.3999999999999999E-6</v>
      </c>
      <c r="K59" s="6" t="s">
        <v>1355</v>
      </c>
      <c r="L59" s="20" t="s">
        <v>1356</v>
      </c>
      <c r="M59" s="7">
        <v>0.43682519999999997</v>
      </c>
      <c r="N59" s="5">
        <v>1.2458333058295965E-3</v>
      </c>
      <c r="O59" s="129">
        <f>IFERROR(IF(OR($C59="",$C59="No CAS"),INDEX('DEQ Pollutant List'!$D$7:$D$611,MATCH($D59,'DEQ Pollutant List'!$B$7:$B$611,0)),INDEX('DEQ Pollutant List'!$D$7:$D$611,MATCH($C59,'DEQ Pollutant List'!$A$7:$A$611,0))),"")</f>
        <v>427</v>
      </c>
    </row>
    <row r="60" spans="1:15" ht="15" x14ac:dyDescent="0.25">
      <c r="A60" s="5" t="s">
        <v>1309</v>
      </c>
      <c r="B60" s="7" t="s">
        <v>1310</v>
      </c>
      <c r="C60" s="13" t="s">
        <v>117</v>
      </c>
      <c r="D60" s="19" t="str">
        <f>IFERROR(IF(C60="No CAS","",INDEX('DEQ Pollutant List'!$B$7:$B$611,MATCH('3. Pollutant Emissions - EF'!C60,'DEQ Pollutant List'!$A$7:$A$611,0))),"")</f>
        <v>3-Methylcholanthrene</v>
      </c>
      <c r="E60" s="99" t="s">
        <v>1322</v>
      </c>
      <c r="F60" s="36" t="s">
        <v>1322</v>
      </c>
      <c r="G60" s="99" t="s">
        <v>1327</v>
      </c>
      <c r="H60" s="36" t="s">
        <v>1327</v>
      </c>
      <c r="I60" s="34">
        <v>8.6800000000000006E-9</v>
      </c>
      <c r="J60" s="11">
        <v>8.6800000000000006E-9</v>
      </c>
      <c r="K60" s="6" t="s">
        <v>1355</v>
      </c>
      <c r="L60" s="20" t="s">
        <v>1356</v>
      </c>
      <c r="M60" s="7">
        <v>2.70831624E-3</v>
      </c>
      <c r="N60" s="5">
        <v>7.7241664961434993E-6</v>
      </c>
      <c r="O60" s="129">
        <f>IFERROR(IF(OR($C60="",$C60="No CAS"),INDEX('DEQ Pollutant List'!$D$7:$D$611,MATCH($D60,'DEQ Pollutant List'!$B$7:$B$611,0)),INDEX('DEQ Pollutant List'!$D$7:$D$611,MATCH($C60,'DEQ Pollutant List'!$A$7:$A$611,0))),"")</f>
        <v>439</v>
      </c>
    </row>
    <row r="61" spans="1:15" ht="15" x14ac:dyDescent="0.25">
      <c r="A61" s="5" t="s">
        <v>1309</v>
      </c>
      <c r="B61" s="7" t="s">
        <v>1310</v>
      </c>
      <c r="C61" s="13" t="s">
        <v>118</v>
      </c>
      <c r="D61" s="19" t="str">
        <f>IFERROR(IF(C61="No CAS","",INDEX('DEQ Pollutant List'!$B$7:$B$611,MATCH('3. Pollutant Emissions - EF'!C61,'DEQ Pollutant List'!$A$7:$A$611,0))),"")</f>
        <v>7,12-Dimethylbenz[a]anthracene</v>
      </c>
      <c r="E61" s="99" t="s">
        <v>1322</v>
      </c>
      <c r="F61" s="36" t="s">
        <v>1322</v>
      </c>
      <c r="G61" s="99" t="s">
        <v>1327</v>
      </c>
      <c r="H61" s="36" t="s">
        <v>1327</v>
      </c>
      <c r="I61" s="34">
        <v>4.5699999999999997E-9</v>
      </c>
      <c r="J61" s="11">
        <v>4.5699999999999997E-9</v>
      </c>
      <c r="K61" s="6" t="s">
        <v>1355</v>
      </c>
      <c r="L61" s="20" t="s">
        <v>1356</v>
      </c>
      <c r="M61" s="7">
        <v>1.4259222599999999E-3</v>
      </c>
      <c r="N61" s="5">
        <v>4.066755862600897E-6</v>
      </c>
      <c r="O61" s="129">
        <f>IFERROR(IF(OR($C61="",$C61="No CAS"),INDEX('DEQ Pollutant List'!$D$7:$D$611,MATCH($D61,'DEQ Pollutant List'!$B$7:$B$611,0)),INDEX('DEQ Pollutant List'!$D$7:$D$611,MATCH($C61,'DEQ Pollutant List'!$A$7:$A$611,0))),"")</f>
        <v>436</v>
      </c>
    </row>
    <row r="62" spans="1:15" ht="15" x14ac:dyDescent="0.25">
      <c r="A62" s="5" t="s">
        <v>1309</v>
      </c>
      <c r="B62" s="7" t="s">
        <v>1310</v>
      </c>
      <c r="C62" s="13" t="s">
        <v>119</v>
      </c>
      <c r="D62" s="19" t="str">
        <f>IFERROR(IF(C62="No CAS","",INDEX('DEQ Pollutant List'!$B$7:$B$611,MATCH('3. Pollutant Emissions - EF'!C62,'DEQ Pollutant List'!$A$7:$A$611,0))),"")</f>
        <v>Acenaphthene</v>
      </c>
      <c r="E62" s="99" t="s">
        <v>1322</v>
      </c>
      <c r="F62" s="36" t="s">
        <v>1322</v>
      </c>
      <c r="G62" s="99" t="s">
        <v>1327</v>
      </c>
      <c r="H62" s="36" t="s">
        <v>1327</v>
      </c>
      <c r="I62" s="34">
        <v>8.5300000000000003E-7</v>
      </c>
      <c r="J62" s="11">
        <v>8.5300000000000003E-7</v>
      </c>
      <c r="K62" s="6" t="s">
        <v>1355</v>
      </c>
      <c r="L62" s="20" t="s">
        <v>1356</v>
      </c>
      <c r="M62" s="7">
        <v>0.26615135400000001</v>
      </c>
      <c r="N62" s="5">
        <v>7.5906843562331845E-4</v>
      </c>
      <c r="O62" s="129">
        <f>IFERROR(IF(OR($C62="",$C62="No CAS"),INDEX('DEQ Pollutant List'!$D$7:$D$611,MATCH($D62,'DEQ Pollutant List'!$B$7:$B$611,0)),INDEX('DEQ Pollutant List'!$D$7:$D$611,MATCH($C62,'DEQ Pollutant List'!$A$7:$A$611,0))),"")</f>
        <v>402</v>
      </c>
    </row>
    <row r="63" spans="1:15" ht="15" x14ac:dyDescent="0.25">
      <c r="A63" s="5" t="s">
        <v>1309</v>
      </c>
      <c r="B63" s="7" t="s">
        <v>1310</v>
      </c>
      <c r="C63" s="13" t="s">
        <v>120</v>
      </c>
      <c r="D63" s="19" t="str">
        <f>IFERROR(IF(C63="No CAS","",INDEX('DEQ Pollutant List'!$B$7:$B$611,MATCH('3. Pollutant Emissions - EF'!C63,'DEQ Pollutant List'!$A$7:$A$611,0))),"")</f>
        <v>Acenaphthylene</v>
      </c>
      <c r="E63" s="99" t="s">
        <v>1322</v>
      </c>
      <c r="F63" s="36" t="s">
        <v>1322</v>
      </c>
      <c r="G63" s="99" t="s">
        <v>1327</v>
      </c>
      <c r="H63" s="36" t="s">
        <v>1327</v>
      </c>
      <c r="I63" s="34">
        <v>4.69E-6</v>
      </c>
      <c r="J63" s="11">
        <v>4.69E-6</v>
      </c>
      <c r="K63" s="6" t="s">
        <v>1355</v>
      </c>
      <c r="L63" s="20" t="s">
        <v>1356</v>
      </c>
      <c r="M63" s="7">
        <v>1.46336442</v>
      </c>
      <c r="N63" s="5">
        <v>4.1735415745291484E-3</v>
      </c>
      <c r="O63" s="129">
        <f>IFERROR(IF(OR($C63="",$C63="No CAS"),INDEX('DEQ Pollutant List'!$D$7:$D$611,MATCH($D63,'DEQ Pollutant List'!$B$7:$B$611,0)),INDEX('DEQ Pollutant List'!$D$7:$D$611,MATCH($C63,'DEQ Pollutant List'!$A$7:$A$611,0))),"")</f>
        <v>403</v>
      </c>
    </row>
    <row r="64" spans="1:15" ht="15" x14ac:dyDescent="0.25">
      <c r="A64" s="5" t="s">
        <v>1309</v>
      </c>
      <c r="B64" s="7" t="s">
        <v>1310</v>
      </c>
      <c r="C64" s="13" t="s">
        <v>121</v>
      </c>
      <c r="D64" s="19" t="str">
        <f>IFERROR(IF(C64="No CAS","",INDEX('DEQ Pollutant List'!$B$7:$B$611,MATCH('3. Pollutant Emissions - EF'!C64,'DEQ Pollutant List'!$A$7:$A$611,0))),"")</f>
        <v>Anthracene</v>
      </c>
      <c r="E64" s="99" t="s">
        <v>1322</v>
      </c>
      <c r="F64" s="36" t="s">
        <v>1322</v>
      </c>
      <c r="G64" s="99" t="s">
        <v>1327</v>
      </c>
      <c r="H64" s="36" t="s">
        <v>1327</v>
      </c>
      <c r="I64" s="34">
        <v>2.6800000000000002E-6</v>
      </c>
      <c r="J64" s="11">
        <v>2.6800000000000002E-6</v>
      </c>
      <c r="K64" s="6" t="s">
        <v>1355</v>
      </c>
      <c r="L64" s="20" t="s">
        <v>1356</v>
      </c>
      <c r="M64" s="7">
        <v>0.83620824000000005</v>
      </c>
      <c r="N64" s="5">
        <v>2.3848808997309419E-3</v>
      </c>
      <c r="O64" s="129">
        <f>IFERROR(IF(OR($C64="",$C64="No CAS"),INDEX('DEQ Pollutant List'!$D$7:$D$611,MATCH($D64,'DEQ Pollutant List'!$B$7:$B$611,0)),INDEX('DEQ Pollutant List'!$D$7:$D$611,MATCH($C64,'DEQ Pollutant List'!$A$7:$A$611,0))),"")</f>
        <v>404</v>
      </c>
    </row>
    <row r="65" spans="1:15" ht="15" x14ac:dyDescent="0.25">
      <c r="A65" s="5" t="s">
        <v>1309</v>
      </c>
      <c r="B65" s="7" t="s">
        <v>1310</v>
      </c>
      <c r="C65" s="13" t="s">
        <v>122</v>
      </c>
      <c r="D65" s="19" t="str">
        <f>IFERROR(IF(C65="No CAS","",INDEX('DEQ Pollutant List'!$B$7:$B$611,MATCH('3. Pollutant Emissions - EF'!C65,'DEQ Pollutant List'!$A$7:$A$611,0))),"")</f>
        <v>Benz[a]anthracene</v>
      </c>
      <c r="E65" s="99" t="s">
        <v>1322</v>
      </c>
      <c r="F65" s="36" t="s">
        <v>1322</v>
      </c>
      <c r="G65" s="99" t="s">
        <v>1327</v>
      </c>
      <c r="H65" s="36" t="s">
        <v>1327</v>
      </c>
      <c r="I65" s="34">
        <v>8.1299999999999993E-8</v>
      </c>
      <c r="J65" s="11">
        <v>8.1299999999999993E-8</v>
      </c>
      <c r="K65" s="6" t="s">
        <v>1355</v>
      </c>
      <c r="L65" s="20" t="s">
        <v>1356</v>
      </c>
      <c r="M65" s="7">
        <v>2.5367063399999997E-2</v>
      </c>
      <c r="N65" s="5">
        <v>7.2347319831390136E-5</v>
      </c>
      <c r="O65" s="129">
        <f>IFERROR(IF(OR($C65="",$C65="No CAS"),INDEX('DEQ Pollutant List'!$D$7:$D$611,MATCH($D65,'DEQ Pollutant List'!$B$7:$B$611,0)),INDEX('DEQ Pollutant List'!$D$7:$D$611,MATCH($C65,'DEQ Pollutant List'!$A$7:$A$611,0))),"")</f>
        <v>405</v>
      </c>
    </row>
    <row r="66" spans="1:15" ht="15" x14ac:dyDescent="0.25">
      <c r="A66" s="5" t="s">
        <v>1309</v>
      </c>
      <c r="B66" s="7" t="s">
        <v>1310</v>
      </c>
      <c r="C66" s="13" t="s">
        <v>48</v>
      </c>
      <c r="D66" s="19" t="str">
        <f>IFERROR(IF(C66="No CAS","",INDEX('DEQ Pollutant List'!$B$7:$B$611,MATCH('3. Pollutant Emissions - EF'!C66,'DEQ Pollutant List'!$A$7:$A$611,0))),"")</f>
        <v>Benzo[a]pyrene</v>
      </c>
      <c r="E66" s="99" t="s">
        <v>1322</v>
      </c>
      <c r="F66" s="36" t="s">
        <v>1322</v>
      </c>
      <c r="G66" s="99" t="s">
        <v>1327</v>
      </c>
      <c r="H66" s="36" t="s">
        <v>1327</v>
      </c>
      <c r="I66" s="34">
        <v>2.2199999999999999E-6</v>
      </c>
      <c r="J66" s="11">
        <v>2.2199999999999999E-6</v>
      </c>
      <c r="K66" s="6" t="s">
        <v>1355</v>
      </c>
      <c r="L66" s="20" t="s">
        <v>1356</v>
      </c>
      <c r="M66" s="7">
        <v>0.69267995999999998</v>
      </c>
      <c r="N66" s="5">
        <v>1.9755356706726459E-3</v>
      </c>
      <c r="O66" s="129">
        <f>IFERROR(IF(OR($C66="",$C66="No CAS"),INDEX('DEQ Pollutant List'!$D$7:$D$611,MATCH($D66,'DEQ Pollutant List'!$B$7:$B$611,0)),INDEX('DEQ Pollutant List'!$D$7:$D$611,MATCH($C66,'DEQ Pollutant List'!$A$7:$A$611,0))),"")</f>
        <v>406</v>
      </c>
    </row>
    <row r="67" spans="1:15" ht="15" x14ac:dyDescent="0.25">
      <c r="A67" s="5" t="s">
        <v>1309</v>
      </c>
      <c r="B67" s="7" t="s">
        <v>1310</v>
      </c>
      <c r="C67" s="13" t="s">
        <v>123</v>
      </c>
      <c r="D67" s="19" t="str">
        <f>IFERROR(IF(C67="No CAS","",INDEX('DEQ Pollutant List'!$B$7:$B$611,MATCH('3. Pollutant Emissions - EF'!C67,'DEQ Pollutant List'!$A$7:$A$611,0))),"")</f>
        <v>Benzo[b]fluoranthene</v>
      </c>
      <c r="E67" s="99" t="s">
        <v>1322</v>
      </c>
      <c r="F67" s="36" t="s">
        <v>1322</v>
      </c>
      <c r="G67" s="99" t="s">
        <v>1327</v>
      </c>
      <c r="H67" s="36" t="s">
        <v>1327</v>
      </c>
      <c r="I67" s="34">
        <v>1.42E-7</v>
      </c>
      <c r="J67" s="11">
        <v>1.42E-7</v>
      </c>
      <c r="K67" s="6" t="s">
        <v>1355</v>
      </c>
      <c r="L67" s="20" t="s">
        <v>1356</v>
      </c>
      <c r="M67" s="7">
        <v>4.4306555999999997E-2</v>
      </c>
      <c r="N67" s="5">
        <v>1.263630924484305E-4</v>
      </c>
      <c r="O67" s="129">
        <f>IFERROR(IF(OR($C67="",$C67="No CAS"),INDEX('DEQ Pollutant List'!$D$7:$D$611,MATCH($D67,'DEQ Pollutant List'!$B$7:$B$611,0)),INDEX('DEQ Pollutant List'!$D$7:$D$611,MATCH($C67,'DEQ Pollutant List'!$A$7:$A$611,0))),"")</f>
        <v>407</v>
      </c>
    </row>
    <row r="68" spans="1:15" ht="15" x14ac:dyDescent="0.25">
      <c r="A68" s="5" t="s">
        <v>1309</v>
      </c>
      <c r="B68" s="7" t="s">
        <v>1310</v>
      </c>
      <c r="C68" s="13" t="s">
        <v>124</v>
      </c>
      <c r="D68" s="19" t="str">
        <f>IFERROR(IF(C68="No CAS","",INDEX('DEQ Pollutant List'!$B$7:$B$611,MATCH('3. Pollutant Emissions - EF'!C68,'DEQ Pollutant List'!$A$7:$A$611,0))),"")</f>
        <v>Benzo[e]pyrene</v>
      </c>
      <c r="E68" s="99" t="s">
        <v>1322</v>
      </c>
      <c r="F68" s="36" t="s">
        <v>1322</v>
      </c>
      <c r="G68" s="99" t="s">
        <v>1327</v>
      </c>
      <c r="H68" s="36" t="s">
        <v>1327</v>
      </c>
      <c r="I68" s="34">
        <v>2.11E-7</v>
      </c>
      <c r="J68" s="11">
        <v>2.11E-7</v>
      </c>
      <c r="K68" s="6" t="s">
        <v>1355</v>
      </c>
      <c r="L68" s="20" t="s">
        <v>1356</v>
      </c>
      <c r="M68" s="7">
        <v>6.5835798000000001E-2</v>
      </c>
      <c r="N68" s="5">
        <v>1.8776487680717489E-4</v>
      </c>
      <c r="O68" s="129">
        <f>IFERROR(IF(OR($C68="",$C68="No CAS"),INDEX('DEQ Pollutant List'!$D$7:$D$611,MATCH($D68,'DEQ Pollutant List'!$B$7:$B$611,0)),INDEX('DEQ Pollutant List'!$D$7:$D$611,MATCH($C68,'DEQ Pollutant List'!$A$7:$A$611,0))),"")</f>
        <v>409</v>
      </c>
    </row>
    <row r="69" spans="1:15" ht="15" x14ac:dyDescent="0.25">
      <c r="A69" s="5" t="s">
        <v>1309</v>
      </c>
      <c r="B69" s="7" t="s">
        <v>1310</v>
      </c>
      <c r="C69" s="13" t="s">
        <v>125</v>
      </c>
      <c r="D69" s="19" t="str">
        <f>IFERROR(IF(C69="No CAS","",INDEX('DEQ Pollutant List'!$B$7:$B$611,MATCH('3. Pollutant Emissions - EF'!C69,'DEQ Pollutant List'!$A$7:$A$611,0))),"")</f>
        <v>Benzo[g,h,i]perylene</v>
      </c>
      <c r="E69" s="99" t="s">
        <v>1322</v>
      </c>
      <c r="F69" s="36" t="s">
        <v>1322</v>
      </c>
      <c r="G69" s="99" t="s">
        <v>1327</v>
      </c>
      <c r="H69" s="36" t="s">
        <v>1327</v>
      </c>
      <c r="I69" s="34">
        <v>1.5099999999999999E-7</v>
      </c>
      <c r="J69" s="11">
        <v>1.5099999999999999E-7</v>
      </c>
      <c r="K69" s="6" t="s">
        <v>1355</v>
      </c>
      <c r="L69" s="20" t="s">
        <v>1356</v>
      </c>
      <c r="M69" s="7">
        <v>4.7114718E-2</v>
      </c>
      <c r="N69" s="5">
        <v>1.3437202084304933E-4</v>
      </c>
      <c r="O69" s="129">
        <f>IFERROR(IF(OR($C69="",$C69="No CAS"),INDEX('DEQ Pollutant List'!$D$7:$D$611,MATCH($D69,'DEQ Pollutant List'!$B$7:$B$611,0)),INDEX('DEQ Pollutant List'!$D$7:$D$611,MATCH($C69,'DEQ Pollutant List'!$A$7:$A$611,0))),"")</f>
        <v>410</v>
      </c>
    </row>
    <row r="70" spans="1:15" ht="15" x14ac:dyDescent="0.25">
      <c r="A70" s="5" t="s">
        <v>1309</v>
      </c>
      <c r="B70" s="7" t="s">
        <v>1310</v>
      </c>
      <c r="C70" s="13" t="s">
        <v>126</v>
      </c>
      <c r="D70" s="19" t="str">
        <f>IFERROR(IF(C70="No CAS","",INDEX('DEQ Pollutant List'!$B$7:$B$611,MATCH('3. Pollutant Emissions - EF'!C70,'DEQ Pollutant List'!$A$7:$A$611,0))),"")</f>
        <v>Benzo[j]fluoranthene</v>
      </c>
      <c r="E70" s="99" t="s">
        <v>1322</v>
      </c>
      <c r="F70" s="36" t="s">
        <v>1322</v>
      </c>
      <c r="G70" s="99" t="s">
        <v>1327</v>
      </c>
      <c r="H70" s="36" t="s">
        <v>1327</v>
      </c>
      <c r="I70" s="34">
        <v>1.5599999999999999E-7</v>
      </c>
      <c r="J70" s="11">
        <v>1.5599999999999999E-7</v>
      </c>
      <c r="K70" s="6" t="s">
        <v>1355</v>
      </c>
      <c r="L70" s="20" t="s">
        <v>1356</v>
      </c>
      <c r="M70" s="7">
        <v>4.8674808E-2</v>
      </c>
      <c r="N70" s="5">
        <v>1.3882142550672647E-4</v>
      </c>
      <c r="O70" s="129">
        <f>IFERROR(IF(OR($C70="",$C70="No CAS"),INDEX('DEQ Pollutant List'!$D$7:$D$611,MATCH($D70,'DEQ Pollutant List'!$B$7:$B$611,0)),INDEX('DEQ Pollutant List'!$D$7:$D$611,MATCH($C70,'DEQ Pollutant List'!$A$7:$A$611,0))),"")</f>
        <v>411</v>
      </c>
    </row>
    <row r="71" spans="1:15" ht="15" x14ac:dyDescent="0.25">
      <c r="A71" s="5" t="s">
        <v>1309</v>
      </c>
      <c r="B71" s="7" t="s">
        <v>1310</v>
      </c>
      <c r="C71" s="13" t="s">
        <v>127</v>
      </c>
      <c r="D71" s="19" t="str">
        <f>IFERROR(IF(C71="No CAS","",INDEX('DEQ Pollutant List'!$B$7:$B$611,MATCH('3. Pollutant Emissions - EF'!C71,'DEQ Pollutant List'!$A$7:$A$611,0))),"")</f>
        <v>Benzo[k]fluoranthene</v>
      </c>
      <c r="E71" s="99" t="s">
        <v>1322</v>
      </c>
      <c r="F71" s="36" t="s">
        <v>1322</v>
      </c>
      <c r="G71" s="99" t="s">
        <v>1327</v>
      </c>
      <c r="H71" s="36" t="s">
        <v>1327</v>
      </c>
      <c r="I71" s="34">
        <v>5.1800000000000001E-8</v>
      </c>
      <c r="J71" s="11">
        <v>5.1800000000000001E-8</v>
      </c>
      <c r="K71" s="6" t="s">
        <v>1355</v>
      </c>
      <c r="L71" s="20" t="s">
        <v>1356</v>
      </c>
      <c r="M71" s="7">
        <v>1.6162532399999999E-2</v>
      </c>
      <c r="N71" s="5">
        <v>4.6095832315695069E-5</v>
      </c>
      <c r="O71" s="129">
        <f>IFERROR(IF(OR($C71="",$C71="No CAS"),INDEX('DEQ Pollutant List'!$D$7:$D$611,MATCH($D71,'DEQ Pollutant List'!$B$7:$B$611,0)),INDEX('DEQ Pollutant List'!$D$7:$D$611,MATCH($C71,'DEQ Pollutant List'!$A$7:$A$611,0))),"")</f>
        <v>412</v>
      </c>
    </row>
    <row r="72" spans="1:15" ht="15" x14ac:dyDescent="0.25">
      <c r="A72" s="5" t="s">
        <v>1309</v>
      </c>
      <c r="B72" s="7" t="s">
        <v>1310</v>
      </c>
      <c r="C72" s="13" t="s">
        <v>128</v>
      </c>
      <c r="D72" s="19" t="str">
        <f>IFERROR(IF(C72="No CAS","",INDEX('DEQ Pollutant List'!$B$7:$B$611,MATCH('3. Pollutant Emissions - EF'!C72,'DEQ Pollutant List'!$A$7:$A$611,0))),"")</f>
        <v>Chrysene</v>
      </c>
      <c r="E72" s="99" t="s">
        <v>1322</v>
      </c>
      <c r="F72" s="36" t="s">
        <v>1322</v>
      </c>
      <c r="G72" s="99" t="s">
        <v>1327</v>
      </c>
      <c r="H72" s="36" t="s">
        <v>1327</v>
      </c>
      <c r="I72" s="34">
        <v>7.9000000000000006E-8</v>
      </c>
      <c r="J72" s="11">
        <v>7.9000000000000006E-8</v>
      </c>
      <c r="K72" s="6" t="s">
        <v>1355</v>
      </c>
      <c r="L72" s="20" t="s">
        <v>1356</v>
      </c>
      <c r="M72" s="7">
        <v>2.4649422000000001E-2</v>
      </c>
      <c r="N72" s="5">
        <v>7.0300593686098669E-5</v>
      </c>
      <c r="O72" s="129">
        <f>IFERROR(IF(OR($C72="",$C72="No CAS"),INDEX('DEQ Pollutant List'!$D$7:$D$611,MATCH($D72,'DEQ Pollutant List'!$B$7:$B$611,0)),INDEX('DEQ Pollutant List'!$D$7:$D$611,MATCH($C72,'DEQ Pollutant List'!$A$7:$A$611,0))),"")</f>
        <v>414</v>
      </c>
    </row>
    <row r="73" spans="1:15" ht="15" x14ac:dyDescent="0.25">
      <c r="A73" s="5" t="s">
        <v>1309</v>
      </c>
      <c r="B73" s="7" t="s">
        <v>1310</v>
      </c>
      <c r="C73" s="13" t="s">
        <v>129</v>
      </c>
      <c r="D73" s="19" t="str">
        <f>IFERROR(IF(C73="No CAS","",INDEX('DEQ Pollutant List'!$B$7:$B$611,MATCH('3. Pollutant Emissions - EF'!C73,'DEQ Pollutant List'!$A$7:$A$611,0))),"")</f>
        <v>Fluoranthene</v>
      </c>
      <c r="E73" s="99" t="s">
        <v>1322</v>
      </c>
      <c r="F73" s="36" t="s">
        <v>1322</v>
      </c>
      <c r="G73" s="99" t="s">
        <v>1327</v>
      </c>
      <c r="H73" s="36" t="s">
        <v>1327</v>
      </c>
      <c r="I73" s="34">
        <v>1.6700000000000001E-6</v>
      </c>
      <c r="J73" s="11">
        <v>1.6700000000000001E-6</v>
      </c>
      <c r="K73" s="6" t="s">
        <v>1355</v>
      </c>
      <c r="L73" s="20" t="s">
        <v>1356</v>
      </c>
      <c r="M73" s="7">
        <v>0.52107006</v>
      </c>
      <c r="N73" s="5">
        <v>1.4861011576681616E-3</v>
      </c>
      <c r="O73" s="129">
        <f>IFERROR(IF(OR($C73="",$C73="No CAS"),INDEX('DEQ Pollutant List'!$D$7:$D$611,MATCH($D73,'DEQ Pollutant List'!$B$7:$B$611,0)),INDEX('DEQ Pollutant List'!$D$7:$D$611,MATCH($C73,'DEQ Pollutant List'!$A$7:$A$611,0))),"")</f>
        <v>424</v>
      </c>
    </row>
    <row r="74" spans="1:15" ht="15" x14ac:dyDescent="0.25">
      <c r="A74" s="5" t="s">
        <v>1309</v>
      </c>
      <c r="B74" s="7" t="s">
        <v>1310</v>
      </c>
      <c r="C74" s="13" t="s">
        <v>130</v>
      </c>
      <c r="D74" s="19" t="str">
        <f>IFERROR(IF(C74="No CAS","",INDEX('DEQ Pollutant List'!$B$7:$B$611,MATCH('3. Pollutant Emissions - EF'!C74,'DEQ Pollutant List'!$A$7:$A$611,0))),"")</f>
        <v>Fluorene</v>
      </c>
      <c r="E74" s="99" t="s">
        <v>1322</v>
      </c>
      <c r="F74" s="36" t="s">
        <v>1322</v>
      </c>
      <c r="G74" s="99" t="s">
        <v>1327</v>
      </c>
      <c r="H74" s="36" t="s">
        <v>1327</v>
      </c>
      <c r="I74" s="34">
        <v>3.01E-6</v>
      </c>
      <c r="J74" s="11">
        <v>3.01E-6</v>
      </c>
      <c r="K74" s="6" t="s">
        <v>1355</v>
      </c>
      <c r="L74" s="20" t="s">
        <v>1356</v>
      </c>
      <c r="M74" s="7">
        <v>0.93917417999999997</v>
      </c>
      <c r="N74" s="5">
        <v>2.6785416075336323E-3</v>
      </c>
      <c r="O74" s="129">
        <f>IFERROR(IF(OR($C74="",$C74="No CAS"),INDEX('DEQ Pollutant List'!$D$7:$D$611,MATCH($D74,'DEQ Pollutant List'!$B$7:$B$611,0)),INDEX('DEQ Pollutant List'!$D$7:$D$611,MATCH($C74,'DEQ Pollutant List'!$A$7:$A$611,0))),"")</f>
        <v>425</v>
      </c>
    </row>
    <row r="75" spans="1:15" ht="15" x14ac:dyDescent="0.25">
      <c r="A75" s="5" t="s">
        <v>1309</v>
      </c>
      <c r="B75" s="7" t="s">
        <v>1310</v>
      </c>
      <c r="C75" s="13" t="s">
        <v>131</v>
      </c>
      <c r="D75" s="19" t="str">
        <f>IFERROR(IF(C75="No CAS","",INDEX('DEQ Pollutant List'!$B$7:$B$611,MATCH('3. Pollutant Emissions - EF'!C75,'DEQ Pollutant List'!$A$7:$A$611,0))),"")</f>
        <v>Indeno[1,2,3-cd]pyrene</v>
      </c>
      <c r="E75" s="99" t="s">
        <v>1322</v>
      </c>
      <c r="F75" s="36" t="s">
        <v>1322</v>
      </c>
      <c r="G75" s="99" t="s">
        <v>1327</v>
      </c>
      <c r="H75" s="36" t="s">
        <v>1327</v>
      </c>
      <c r="I75" s="34">
        <v>1.02E-7</v>
      </c>
      <c r="J75" s="11">
        <v>1.02E-7</v>
      </c>
      <c r="K75" s="6" t="s">
        <v>1355</v>
      </c>
      <c r="L75" s="20" t="s">
        <v>1356</v>
      </c>
      <c r="M75" s="7">
        <v>3.1825836000000003E-2</v>
      </c>
      <c r="N75" s="5">
        <v>9.0767855139013467E-5</v>
      </c>
      <c r="O75" s="129">
        <f>IFERROR(IF(OR($C75="",$C75="No CAS"),INDEX('DEQ Pollutant List'!$D$7:$D$611,MATCH($D75,'DEQ Pollutant List'!$B$7:$B$611,0)),INDEX('DEQ Pollutant List'!$D$7:$D$611,MATCH($C75,'DEQ Pollutant List'!$A$7:$A$611,0))),"")</f>
        <v>426</v>
      </c>
    </row>
    <row r="76" spans="1:15" ht="15" x14ac:dyDescent="0.25">
      <c r="A76" s="5" t="s">
        <v>1309</v>
      </c>
      <c r="B76" s="7" t="s">
        <v>1310</v>
      </c>
      <c r="C76" s="13" t="s">
        <v>49</v>
      </c>
      <c r="D76" s="19" t="str">
        <f>IFERROR(IF(C76="No CAS","",INDEX('DEQ Pollutant List'!$B$7:$B$611,MATCH('3. Pollutant Emissions - EF'!C76,'DEQ Pollutant List'!$A$7:$A$611,0))),"")</f>
        <v>Naphthalene</v>
      </c>
      <c r="E76" s="99" t="s">
        <v>1322</v>
      </c>
      <c r="F76" s="36" t="s">
        <v>1322</v>
      </c>
      <c r="G76" s="99" t="s">
        <v>1327</v>
      </c>
      <c r="H76" s="36" t="s">
        <v>1327</v>
      </c>
      <c r="I76" s="34">
        <v>9.9599999999999995E-5</v>
      </c>
      <c r="J76" s="11">
        <v>9.9599999999999995E-5</v>
      </c>
      <c r="K76" s="6" t="s">
        <v>1355</v>
      </c>
      <c r="L76" s="20" t="s">
        <v>1356</v>
      </c>
      <c r="M76" s="7">
        <v>31.076992799999999</v>
      </c>
      <c r="N76" s="5">
        <v>8.8632140900448436E-2</v>
      </c>
      <c r="O76" s="129">
        <f>IFERROR(IF(OR($C76="",$C76="No CAS"),INDEX('DEQ Pollutant List'!$D$7:$D$611,MATCH($D76,'DEQ Pollutant List'!$B$7:$B$611,0)),INDEX('DEQ Pollutant List'!$D$7:$D$611,MATCH($C76,'DEQ Pollutant List'!$A$7:$A$611,0))),"")</f>
        <v>428</v>
      </c>
    </row>
    <row r="77" spans="1:15" ht="15" x14ac:dyDescent="0.25">
      <c r="A77" s="5" t="s">
        <v>1309</v>
      </c>
      <c r="B77" s="7" t="s">
        <v>1310</v>
      </c>
      <c r="C77" s="13" t="s">
        <v>132</v>
      </c>
      <c r="D77" s="19" t="str">
        <f>IFERROR(IF(C77="No CAS","",INDEX('DEQ Pollutant List'!$B$7:$B$611,MATCH('3. Pollutant Emissions - EF'!C77,'DEQ Pollutant List'!$A$7:$A$611,0))),"")</f>
        <v>Perylene</v>
      </c>
      <c r="E77" s="99" t="s">
        <v>1322</v>
      </c>
      <c r="F77" s="36" t="s">
        <v>1322</v>
      </c>
      <c r="G77" s="99" t="s">
        <v>1327</v>
      </c>
      <c r="H77" s="36" t="s">
        <v>1327</v>
      </c>
      <c r="I77" s="34">
        <v>3.2000000000000002E-8</v>
      </c>
      <c r="J77" s="11">
        <v>3.2000000000000002E-8</v>
      </c>
      <c r="K77" s="6" t="s">
        <v>1355</v>
      </c>
      <c r="L77" s="20" t="s">
        <v>1356</v>
      </c>
      <c r="M77" s="7">
        <v>9.9845760000000002E-3</v>
      </c>
      <c r="N77" s="5">
        <v>2.8476189847533635E-5</v>
      </c>
      <c r="O77" s="129">
        <f>IFERROR(IF(OR($C77="",$C77="No CAS"),INDEX('DEQ Pollutant List'!$D$7:$D$611,MATCH($D77,'DEQ Pollutant List'!$B$7:$B$611,0)),INDEX('DEQ Pollutant List'!$D$7:$D$611,MATCH($C77,'DEQ Pollutant List'!$A$7:$A$611,0))),"")</f>
        <v>429</v>
      </c>
    </row>
    <row r="78" spans="1:15" ht="15" x14ac:dyDescent="0.25">
      <c r="A78" s="5" t="s">
        <v>1309</v>
      </c>
      <c r="B78" s="7" t="s">
        <v>1310</v>
      </c>
      <c r="C78" s="13" t="s">
        <v>133</v>
      </c>
      <c r="D78" s="19" t="str">
        <f>IFERROR(IF(C78="No CAS","",INDEX('DEQ Pollutant List'!$B$7:$B$611,MATCH('3. Pollutant Emissions - EF'!C78,'DEQ Pollutant List'!$A$7:$A$611,0))),"")</f>
        <v>Phenanthrene</v>
      </c>
      <c r="E78" s="99" t="s">
        <v>1322</v>
      </c>
      <c r="F78" s="36" t="s">
        <v>1322</v>
      </c>
      <c r="G78" s="99" t="s">
        <v>1327</v>
      </c>
      <c r="H78" s="36" t="s">
        <v>1327</v>
      </c>
      <c r="I78" s="34">
        <v>6.46E-6</v>
      </c>
      <c r="J78" s="11">
        <v>6.46E-6</v>
      </c>
      <c r="K78" s="6" t="s">
        <v>1355</v>
      </c>
      <c r="L78" s="20" t="s">
        <v>1356</v>
      </c>
      <c r="M78" s="7">
        <v>2.0156362799999998</v>
      </c>
      <c r="N78" s="5">
        <v>5.7486308254708525E-3</v>
      </c>
      <c r="O78" s="129">
        <f>IFERROR(IF(OR($C78="",$C78="No CAS"),INDEX('DEQ Pollutant List'!$D$7:$D$611,MATCH($D78,'DEQ Pollutant List'!$B$7:$B$611,0)),INDEX('DEQ Pollutant List'!$D$7:$D$611,MATCH($C78,'DEQ Pollutant List'!$A$7:$A$611,0))),"")</f>
        <v>430</v>
      </c>
    </row>
    <row r="79" spans="1:15" ht="15" x14ac:dyDescent="0.25">
      <c r="A79" s="5" t="s">
        <v>1309</v>
      </c>
      <c r="B79" s="7" t="s">
        <v>1310</v>
      </c>
      <c r="C79" s="13" t="s">
        <v>134</v>
      </c>
      <c r="D79" s="19" t="str">
        <f>IFERROR(IF(C79="No CAS","",INDEX('DEQ Pollutant List'!$B$7:$B$611,MATCH('3. Pollutant Emissions - EF'!C79,'DEQ Pollutant List'!$A$7:$A$611,0))),"")</f>
        <v>Pyrene</v>
      </c>
      <c r="E79" s="99" t="s">
        <v>1322</v>
      </c>
      <c r="F79" s="36" t="s">
        <v>1322</v>
      </c>
      <c r="G79" s="99" t="s">
        <v>1327</v>
      </c>
      <c r="H79" s="36" t="s">
        <v>1327</v>
      </c>
      <c r="I79" s="34">
        <v>3.54E-6</v>
      </c>
      <c r="J79" s="11">
        <v>3.54E-6</v>
      </c>
      <c r="K79" s="6" t="s">
        <v>1355</v>
      </c>
      <c r="L79" s="20" t="s">
        <v>1356</v>
      </c>
      <c r="M79" s="7">
        <v>1.1045437199999999</v>
      </c>
      <c r="N79" s="5">
        <v>3.1501785018834085E-3</v>
      </c>
      <c r="O79" s="129">
        <f>IFERROR(IF(OR($C79="",$C79="No CAS"),INDEX('DEQ Pollutant List'!$D$7:$D$611,MATCH($D79,'DEQ Pollutant List'!$B$7:$B$611,0)),INDEX('DEQ Pollutant List'!$D$7:$D$611,MATCH($C79,'DEQ Pollutant List'!$A$7:$A$611,0))),"")</f>
        <v>431</v>
      </c>
    </row>
    <row r="80" spans="1:15" ht="15" x14ac:dyDescent="0.25">
      <c r="A80" s="5" t="s">
        <v>1309</v>
      </c>
      <c r="B80" s="7" t="s">
        <v>1310</v>
      </c>
      <c r="C80" s="13" t="s">
        <v>152</v>
      </c>
      <c r="D80" s="19" t="str">
        <f>IFERROR(IF(C80="No CAS","",INDEX('DEQ Pollutant List'!$B$7:$B$611,MATCH('3. Pollutant Emissions - EF'!C80,'DEQ Pollutant List'!$A$7:$A$611,0))),"")</f>
        <v>Polychlorinated biphenyls (PCBs)</v>
      </c>
      <c r="E80" s="99" t="s">
        <v>1322</v>
      </c>
      <c r="F80" s="36" t="s">
        <v>1322</v>
      </c>
      <c r="G80" s="99" t="s">
        <v>1327</v>
      </c>
      <c r="H80" s="36" t="s">
        <v>1327</v>
      </c>
      <c r="I80" s="34">
        <v>7.8549999999999999E-9</v>
      </c>
      <c r="J80" s="11">
        <v>7.8549999999999999E-9</v>
      </c>
      <c r="K80" s="6" t="s">
        <v>1355</v>
      </c>
      <c r="L80" s="20" t="s">
        <v>1356</v>
      </c>
      <c r="M80" s="7">
        <v>2.4509013899999999E-3</v>
      </c>
      <c r="N80" s="5">
        <v>6.9900147266367717E-6</v>
      </c>
      <c r="O80" s="129">
        <f>IFERROR(IF(OR($C80="",$C80="No CAS"),INDEX('DEQ Pollutant List'!$D$7:$D$611,MATCH($D80,'DEQ Pollutant List'!$B$7:$B$611,0)),INDEX('DEQ Pollutant List'!$D$7:$D$611,MATCH($C80,'DEQ Pollutant List'!$A$7:$A$611,0))),"")</f>
        <v>456</v>
      </c>
    </row>
    <row r="81" spans="1:15" ht="15" x14ac:dyDescent="0.25">
      <c r="A81" s="5" t="s">
        <v>1309</v>
      </c>
      <c r="B81" s="7" t="s">
        <v>1310</v>
      </c>
      <c r="C81" s="13" t="s">
        <v>135</v>
      </c>
      <c r="D81" s="19" t="str">
        <f>IFERROR(IF(C81="No CAS","",INDEX('DEQ Pollutant List'!$B$7:$B$611,MATCH('3. Pollutant Emissions - EF'!C81,'DEQ Pollutant List'!$A$7:$A$611,0))),"")</f>
        <v>2,3,7,8-Tetrachlorodibenzo-p-dioxin (TCDD)</v>
      </c>
      <c r="E81" s="99" t="s">
        <v>1322</v>
      </c>
      <c r="F81" s="36" t="s">
        <v>1322</v>
      </c>
      <c r="G81" s="99" t="s">
        <v>1327</v>
      </c>
      <c r="H81" s="36" t="s">
        <v>1327</v>
      </c>
      <c r="I81" s="34">
        <v>9.5300000000000008E-13</v>
      </c>
      <c r="J81" s="11">
        <v>9.5300000000000008E-13</v>
      </c>
      <c r="K81" s="6" t="s">
        <v>1355</v>
      </c>
      <c r="L81" s="20" t="s">
        <v>1356</v>
      </c>
      <c r="M81" s="7">
        <v>2.9735315400000001E-7</v>
      </c>
      <c r="N81" s="5">
        <v>8.4805652889686109E-10</v>
      </c>
      <c r="O81" s="129">
        <f>IFERROR(IF(OR($C81="",$C81="No CAS"),INDEX('DEQ Pollutant List'!$D$7:$D$611,MATCH($D81,'DEQ Pollutant List'!$B$7:$B$611,0)),INDEX('DEQ Pollutant List'!$D$7:$D$611,MATCH($C81,'DEQ Pollutant List'!$A$7:$A$611,0))),"")</f>
        <v>527</v>
      </c>
    </row>
    <row r="82" spans="1:15" ht="15" x14ac:dyDescent="0.25">
      <c r="A82" s="5" t="s">
        <v>1309</v>
      </c>
      <c r="B82" s="7" t="s">
        <v>1310</v>
      </c>
      <c r="C82" s="13" t="s">
        <v>136</v>
      </c>
      <c r="D82" s="19" t="str">
        <f>IFERROR(IF(C82="No CAS","",INDEX('DEQ Pollutant List'!$B$7:$B$611,MATCH('3. Pollutant Emissions - EF'!C82,'DEQ Pollutant List'!$A$7:$A$611,0))),"")</f>
        <v>1,2,3,7,8-Pentachlorodibenzo-p-dioxin (PeCDD)</v>
      </c>
      <c r="E82" s="99" t="s">
        <v>1322</v>
      </c>
      <c r="F82" s="36" t="s">
        <v>1322</v>
      </c>
      <c r="G82" s="99" t="s">
        <v>1327</v>
      </c>
      <c r="H82" s="36" t="s">
        <v>1327</v>
      </c>
      <c r="I82" s="34">
        <v>1.33E-12</v>
      </c>
      <c r="J82" s="11">
        <v>1.33E-12</v>
      </c>
      <c r="K82" s="6" t="s">
        <v>1355</v>
      </c>
      <c r="L82" s="20" t="s">
        <v>1356</v>
      </c>
      <c r="M82" s="7">
        <v>4.1498393999999997E-7</v>
      </c>
      <c r="N82" s="5">
        <v>1.1835416405381167E-9</v>
      </c>
      <c r="O82" s="129">
        <f>IFERROR(IF(OR($C82="",$C82="No CAS"),INDEX('DEQ Pollutant List'!$D$7:$D$611,MATCH($D82,'DEQ Pollutant List'!$B$7:$B$611,0)),INDEX('DEQ Pollutant List'!$D$7:$D$611,MATCH($C82,'DEQ Pollutant List'!$A$7:$A$611,0))),"")</f>
        <v>528</v>
      </c>
    </row>
    <row r="83" spans="1:15" ht="15" x14ac:dyDescent="0.25">
      <c r="A83" s="5" t="s">
        <v>1309</v>
      </c>
      <c r="B83" s="7" t="s">
        <v>1310</v>
      </c>
      <c r="C83" s="13" t="s">
        <v>137</v>
      </c>
      <c r="D83" s="19" t="str">
        <f>IFERROR(IF(C83="No CAS","",INDEX('DEQ Pollutant List'!$B$7:$B$611,MATCH('3. Pollutant Emissions - EF'!C83,'DEQ Pollutant List'!$A$7:$A$611,0))),"")</f>
        <v>1,2,3,4,7,8-Hexachlorodibenzo-p-dioxin (HxCDD)</v>
      </c>
      <c r="E83" s="99" t="s">
        <v>1322</v>
      </c>
      <c r="F83" s="36" t="s">
        <v>1322</v>
      </c>
      <c r="G83" s="99" t="s">
        <v>1327</v>
      </c>
      <c r="H83" s="36" t="s">
        <v>1327</v>
      </c>
      <c r="I83" s="34">
        <v>8.7000000000000003E-13</v>
      </c>
      <c r="J83" s="11">
        <v>8.7000000000000003E-13</v>
      </c>
      <c r="K83" s="6" t="s">
        <v>1355</v>
      </c>
      <c r="L83" s="20" t="s">
        <v>1356</v>
      </c>
      <c r="M83" s="7">
        <v>2.7145566E-7</v>
      </c>
      <c r="N83" s="5">
        <v>7.7419641147982075E-10</v>
      </c>
      <c r="O83" s="129">
        <f>IFERROR(IF(OR($C83="",$C83="No CAS"),INDEX('DEQ Pollutant List'!$D$7:$D$611,MATCH($D83,'DEQ Pollutant List'!$B$7:$B$611,0)),INDEX('DEQ Pollutant List'!$D$7:$D$611,MATCH($C83,'DEQ Pollutant List'!$A$7:$A$611,0))),"")</f>
        <v>529</v>
      </c>
    </row>
    <row r="84" spans="1:15" ht="15" x14ac:dyDescent="0.25">
      <c r="A84" s="5" t="s">
        <v>1309</v>
      </c>
      <c r="B84" s="7" t="s">
        <v>1310</v>
      </c>
      <c r="C84" s="13" t="s">
        <v>138</v>
      </c>
      <c r="D84" s="19" t="str">
        <f>IFERROR(IF(C84="No CAS","",INDEX('DEQ Pollutant List'!$B$7:$B$611,MATCH('3. Pollutant Emissions - EF'!C84,'DEQ Pollutant List'!$A$7:$A$611,0))),"")</f>
        <v>1,2,3,6,7,8-Hexachlorodibenzo-p-dioxin (HxCDD)</v>
      </c>
      <c r="E84" s="99" t="s">
        <v>1322</v>
      </c>
      <c r="F84" s="36" t="s">
        <v>1322</v>
      </c>
      <c r="G84" s="99" t="s">
        <v>1327</v>
      </c>
      <c r="H84" s="36" t="s">
        <v>1327</v>
      </c>
      <c r="I84" s="34">
        <v>2.0900000000000002E-12</v>
      </c>
      <c r="J84" s="11">
        <v>2.0900000000000002E-12</v>
      </c>
      <c r="K84" s="6" t="s">
        <v>1355</v>
      </c>
      <c r="L84" s="20" t="s">
        <v>1356</v>
      </c>
      <c r="M84" s="7">
        <v>6.5211762000000004E-7</v>
      </c>
      <c r="N84" s="5">
        <v>1.8598511494170406E-9</v>
      </c>
      <c r="O84" s="129">
        <f>IFERROR(IF(OR($C84="",$C84="No CAS"),INDEX('DEQ Pollutant List'!$D$7:$D$611,MATCH($D84,'DEQ Pollutant List'!$B$7:$B$611,0)),INDEX('DEQ Pollutant List'!$D$7:$D$611,MATCH($C84,'DEQ Pollutant List'!$A$7:$A$611,0))),"")</f>
        <v>530</v>
      </c>
    </row>
    <row r="85" spans="1:15" ht="15" x14ac:dyDescent="0.25">
      <c r="A85" s="5" t="s">
        <v>1309</v>
      </c>
      <c r="B85" s="7" t="s">
        <v>1310</v>
      </c>
      <c r="C85" s="13" t="s">
        <v>139</v>
      </c>
      <c r="D85" s="19" t="str">
        <f>IFERROR(IF(C85="No CAS","",INDEX('DEQ Pollutant List'!$B$7:$B$611,MATCH('3. Pollutant Emissions - EF'!C85,'DEQ Pollutant List'!$A$7:$A$611,0))),"")</f>
        <v>1,2,3,7,8,9-Hexachlorodibenzo-p-dioxin (HxCDD)</v>
      </c>
      <c r="E85" s="99" t="s">
        <v>1322</v>
      </c>
      <c r="F85" s="36" t="s">
        <v>1322</v>
      </c>
      <c r="G85" s="99" t="s">
        <v>1327</v>
      </c>
      <c r="H85" s="36" t="s">
        <v>1327</v>
      </c>
      <c r="I85" s="34">
        <v>2.2100000000000001E-12</v>
      </c>
      <c r="J85" s="11">
        <v>2.2100000000000001E-12</v>
      </c>
      <c r="K85" s="6" t="s">
        <v>1355</v>
      </c>
      <c r="L85" s="20" t="s">
        <v>1356</v>
      </c>
      <c r="M85" s="7">
        <v>6.8955978000000004E-7</v>
      </c>
      <c r="N85" s="5">
        <v>1.9666368613452916E-9</v>
      </c>
      <c r="O85" s="129">
        <f>IFERROR(IF(OR($C85="",$C85="No CAS"),INDEX('DEQ Pollutant List'!$D$7:$D$611,MATCH($D85,'DEQ Pollutant List'!$B$7:$B$611,0)),INDEX('DEQ Pollutant List'!$D$7:$D$611,MATCH($C85,'DEQ Pollutant List'!$A$7:$A$611,0))),"")</f>
        <v>531</v>
      </c>
    </row>
    <row r="86" spans="1:15" ht="15" x14ac:dyDescent="0.25">
      <c r="A86" s="5" t="s">
        <v>1309</v>
      </c>
      <c r="B86" s="7" t="s">
        <v>1310</v>
      </c>
      <c r="C86" s="13" t="s">
        <v>140</v>
      </c>
      <c r="D86" s="19" t="str">
        <f>IFERROR(IF(C86="No CAS","",INDEX('DEQ Pollutant List'!$B$7:$B$611,MATCH('3. Pollutant Emissions - EF'!C86,'DEQ Pollutant List'!$A$7:$A$611,0))),"")</f>
        <v>1,2,3,4,6,7,8-Heptachlorodibenzo-p-dioxin (HpCDD)</v>
      </c>
      <c r="E86" s="99" t="s">
        <v>1322</v>
      </c>
      <c r="F86" s="36" t="s">
        <v>1322</v>
      </c>
      <c r="G86" s="99" t="s">
        <v>1327</v>
      </c>
      <c r="H86" s="36" t="s">
        <v>1327</v>
      </c>
      <c r="I86" s="34">
        <v>9.7600000000000004E-12</v>
      </c>
      <c r="J86" s="11">
        <v>9.7600000000000004E-12</v>
      </c>
      <c r="K86" s="6" t="s">
        <v>1355</v>
      </c>
      <c r="L86" s="20" t="s">
        <v>1356</v>
      </c>
      <c r="M86" s="7">
        <v>3.0452956800000003E-6</v>
      </c>
      <c r="N86" s="5">
        <v>8.6852379034977591E-9</v>
      </c>
      <c r="O86" s="129">
        <f>IFERROR(IF(OR($C86="",$C86="No CAS"),INDEX('DEQ Pollutant List'!$D$7:$D$611,MATCH($D86,'DEQ Pollutant List'!$B$7:$B$611,0)),INDEX('DEQ Pollutant List'!$D$7:$D$611,MATCH($C86,'DEQ Pollutant List'!$A$7:$A$611,0))),"")</f>
        <v>532</v>
      </c>
    </row>
    <row r="87" spans="1:15" ht="15" x14ac:dyDescent="0.25">
      <c r="A87" s="5" t="s">
        <v>1309</v>
      </c>
      <c r="B87" s="7" t="s">
        <v>1310</v>
      </c>
      <c r="C87" s="13" t="s">
        <v>141</v>
      </c>
      <c r="D87" s="19" t="str">
        <f>IFERROR(IF(C87="No CAS","",INDEX('DEQ Pollutant List'!$B$7:$B$611,MATCH('3. Pollutant Emissions - EF'!C87,'DEQ Pollutant List'!$A$7:$A$611,0))),"")</f>
        <v>Octachlorodibenzo-p-dioxin (OCDD)</v>
      </c>
      <c r="E87" s="99" t="s">
        <v>1322</v>
      </c>
      <c r="F87" s="36" t="s">
        <v>1322</v>
      </c>
      <c r="G87" s="99" t="s">
        <v>1327</v>
      </c>
      <c r="H87" s="36" t="s">
        <v>1327</v>
      </c>
      <c r="I87" s="34">
        <v>2.4600000000000001E-11</v>
      </c>
      <c r="J87" s="11">
        <v>2.4600000000000001E-11</v>
      </c>
      <c r="K87" s="6" t="s">
        <v>1355</v>
      </c>
      <c r="L87" s="20" t="s">
        <v>1356</v>
      </c>
      <c r="M87" s="7">
        <v>7.6756428000000009E-6</v>
      </c>
      <c r="N87" s="5">
        <v>2.1891070945291482E-8</v>
      </c>
      <c r="O87" s="129">
        <f>IFERROR(IF(OR($C87="",$C87="No CAS"),INDEX('DEQ Pollutant List'!$D$7:$D$611,MATCH($D87,'DEQ Pollutant List'!$B$7:$B$611,0)),INDEX('DEQ Pollutant List'!$D$7:$D$611,MATCH($C87,'DEQ Pollutant List'!$A$7:$A$611,0))),"")</f>
        <v>533</v>
      </c>
    </row>
    <row r="88" spans="1:15" ht="15" x14ac:dyDescent="0.25">
      <c r="A88" s="5" t="s">
        <v>1309</v>
      </c>
      <c r="B88" s="7" t="s">
        <v>1310</v>
      </c>
      <c r="C88" s="13" t="s">
        <v>142</v>
      </c>
      <c r="D88" s="19" t="str">
        <f>IFERROR(IF(C88="No CAS","",INDEX('DEQ Pollutant List'!$B$7:$B$611,MATCH('3. Pollutant Emissions - EF'!C88,'DEQ Pollutant List'!$A$7:$A$611,0))),"")</f>
        <v>2,3,7,8-Tetrachlorodibenzofuran (TcDF)</v>
      </c>
      <c r="E88" s="99" t="s">
        <v>1322</v>
      </c>
      <c r="F88" s="36" t="s">
        <v>1322</v>
      </c>
      <c r="G88" s="99" t="s">
        <v>1327</v>
      </c>
      <c r="H88" s="36" t="s">
        <v>1327</v>
      </c>
      <c r="I88" s="34">
        <v>8.0400000000000005E-12</v>
      </c>
      <c r="J88" s="11">
        <v>8.0400000000000005E-12</v>
      </c>
      <c r="K88" s="6" t="s">
        <v>1355</v>
      </c>
      <c r="L88" s="20" t="s">
        <v>1356</v>
      </c>
      <c r="M88" s="7">
        <v>2.5086247200000003E-6</v>
      </c>
      <c r="N88" s="5">
        <v>7.154642699192826E-9</v>
      </c>
      <c r="O88" s="129">
        <f>IFERROR(IF(OR($C88="",$C88="No CAS"),INDEX('DEQ Pollutant List'!$D$7:$D$611,MATCH($D88,'DEQ Pollutant List'!$B$7:$B$611,0)),INDEX('DEQ Pollutant List'!$D$7:$D$611,MATCH($C88,'DEQ Pollutant List'!$A$7:$A$611,0))),"")</f>
        <v>539</v>
      </c>
    </row>
    <row r="89" spans="1:15" ht="15" x14ac:dyDescent="0.25">
      <c r="A89" s="5" t="s">
        <v>1309</v>
      </c>
      <c r="B89" s="7" t="s">
        <v>1310</v>
      </c>
      <c r="C89" s="13" t="s">
        <v>143</v>
      </c>
      <c r="D89" s="19" t="str">
        <f>IFERROR(IF(C89="No CAS","",INDEX('DEQ Pollutant List'!$B$7:$B$611,MATCH('3. Pollutant Emissions - EF'!C89,'DEQ Pollutant List'!$A$7:$A$611,0))),"")</f>
        <v>1,2,3,7,8-Pentachlorodibenzofuran (PeCDF)</v>
      </c>
      <c r="E89" s="99" t="s">
        <v>1322</v>
      </c>
      <c r="F89" s="36" t="s">
        <v>1322</v>
      </c>
      <c r="G89" s="99" t="s">
        <v>1327</v>
      </c>
      <c r="H89" s="36" t="s">
        <v>1327</v>
      </c>
      <c r="I89" s="34">
        <v>3.9899999999999998E-12</v>
      </c>
      <c r="J89" s="11">
        <v>3.9899999999999998E-12</v>
      </c>
      <c r="K89" s="6" t="s">
        <v>1355</v>
      </c>
      <c r="L89" s="20" t="s">
        <v>1356</v>
      </c>
      <c r="M89" s="7">
        <v>1.2449518199999999E-6</v>
      </c>
      <c r="N89" s="5">
        <v>3.55062492161435E-9</v>
      </c>
      <c r="O89" s="129">
        <f>IFERROR(IF(OR($C89="",$C89="No CAS"),INDEX('DEQ Pollutant List'!$D$7:$D$611,MATCH($D89,'DEQ Pollutant List'!$B$7:$B$611,0)),INDEX('DEQ Pollutant List'!$D$7:$D$611,MATCH($C89,'DEQ Pollutant List'!$A$7:$A$611,0))),"")</f>
        <v>540</v>
      </c>
    </row>
    <row r="90" spans="1:15" ht="15" x14ac:dyDescent="0.25">
      <c r="A90" s="5" t="s">
        <v>1309</v>
      </c>
      <c r="B90" s="7" t="s">
        <v>1310</v>
      </c>
      <c r="C90" s="13" t="s">
        <v>144</v>
      </c>
      <c r="D90" s="19" t="str">
        <f>IFERROR(IF(C90="No CAS","",INDEX('DEQ Pollutant List'!$B$7:$B$611,MATCH('3. Pollutant Emissions - EF'!C90,'DEQ Pollutant List'!$A$7:$A$611,0))),"")</f>
        <v>2,3,4,7,8-Pentachlorodibenzofuran (PeCDF)</v>
      </c>
      <c r="E90" s="99" t="s">
        <v>1322</v>
      </c>
      <c r="F90" s="36" t="s">
        <v>1322</v>
      </c>
      <c r="G90" s="99" t="s">
        <v>1327</v>
      </c>
      <c r="H90" s="36" t="s">
        <v>1327</v>
      </c>
      <c r="I90" s="34">
        <v>6.0900000000000001E-12</v>
      </c>
      <c r="J90" s="11">
        <v>6.0900000000000001E-12</v>
      </c>
      <c r="K90" s="6" t="s">
        <v>1355</v>
      </c>
      <c r="L90" s="20" t="s">
        <v>1356</v>
      </c>
      <c r="M90" s="7">
        <v>1.9001896200000003E-6</v>
      </c>
      <c r="N90" s="5">
        <v>5.4193748803587452E-9</v>
      </c>
      <c r="O90" s="129">
        <f>IFERROR(IF(OR($C90="",$C90="No CAS"),INDEX('DEQ Pollutant List'!$D$7:$D$611,MATCH($D90,'DEQ Pollutant List'!$B$7:$B$611,0)),INDEX('DEQ Pollutant List'!$D$7:$D$611,MATCH($C90,'DEQ Pollutant List'!$A$7:$A$611,0))),"")</f>
        <v>541</v>
      </c>
    </row>
    <row r="91" spans="1:15" ht="15" x14ac:dyDescent="0.25">
      <c r="A91" s="5" t="s">
        <v>1309</v>
      </c>
      <c r="B91" s="7" t="s">
        <v>1310</v>
      </c>
      <c r="C91" s="13" t="s">
        <v>145</v>
      </c>
      <c r="D91" s="19" t="str">
        <f>IFERROR(IF(C91="No CAS","",INDEX('DEQ Pollutant List'!$B$7:$B$611,MATCH('3. Pollutant Emissions - EF'!C91,'DEQ Pollutant List'!$A$7:$A$611,0))),"")</f>
        <v>1,2,3,4,7,8-Hexachlorodibenzofuran (HxCDF)</v>
      </c>
      <c r="E91" s="99" t="s">
        <v>1322</v>
      </c>
      <c r="F91" s="36" t="s">
        <v>1322</v>
      </c>
      <c r="G91" s="99" t="s">
        <v>1327</v>
      </c>
      <c r="H91" s="36" t="s">
        <v>1327</v>
      </c>
      <c r="I91" s="34">
        <v>3.5600000000000002E-12</v>
      </c>
      <c r="J91" s="11">
        <v>3.5600000000000002E-12</v>
      </c>
      <c r="K91" s="6" t="s">
        <v>1355</v>
      </c>
      <c r="L91" s="20" t="s">
        <v>1356</v>
      </c>
      <c r="M91" s="7">
        <v>1.1107840800000001E-6</v>
      </c>
      <c r="N91" s="5">
        <v>3.1679761205381171E-9</v>
      </c>
      <c r="O91" s="129">
        <f>IFERROR(IF(OR($C91="",$C91="No CAS"),INDEX('DEQ Pollutant List'!$D$7:$D$611,MATCH($D91,'DEQ Pollutant List'!$B$7:$B$611,0)),INDEX('DEQ Pollutant List'!$D$7:$D$611,MATCH($C91,'DEQ Pollutant List'!$A$7:$A$611,0))),"")</f>
        <v>542</v>
      </c>
    </row>
    <row r="92" spans="1:15" ht="15" x14ac:dyDescent="0.25">
      <c r="A92" s="5" t="s">
        <v>1309</v>
      </c>
      <c r="B92" s="7" t="s">
        <v>1310</v>
      </c>
      <c r="C92" s="13" t="s">
        <v>146</v>
      </c>
      <c r="D92" s="19" t="str">
        <f>IFERROR(IF(C92="No CAS","",INDEX('DEQ Pollutant List'!$B$7:$B$611,MATCH('3. Pollutant Emissions - EF'!C92,'DEQ Pollutant List'!$A$7:$A$611,0))),"")</f>
        <v>1,2,3,6,7,8-Hexachlorodibenzofuran (HxCDF)</v>
      </c>
      <c r="E92" s="99" t="s">
        <v>1322</v>
      </c>
      <c r="F92" s="36" t="s">
        <v>1322</v>
      </c>
      <c r="G92" s="99" t="s">
        <v>1327</v>
      </c>
      <c r="H92" s="36" t="s">
        <v>1327</v>
      </c>
      <c r="I92" s="34">
        <v>3.1599999999999999E-12</v>
      </c>
      <c r="J92" s="11">
        <v>3.1599999999999999E-12</v>
      </c>
      <c r="K92" s="6" t="s">
        <v>1355</v>
      </c>
      <c r="L92" s="20" t="s">
        <v>1356</v>
      </c>
      <c r="M92" s="7">
        <v>9.8597687999999995E-7</v>
      </c>
      <c r="N92" s="5">
        <v>2.8120237474439465E-9</v>
      </c>
      <c r="O92" s="129">
        <f>IFERROR(IF(OR($C92="",$C92="No CAS"),INDEX('DEQ Pollutant List'!$D$7:$D$611,MATCH($D92,'DEQ Pollutant List'!$B$7:$B$611,0)),INDEX('DEQ Pollutant List'!$D$7:$D$611,MATCH($C92,'DEQ Pollutant List'!$A$7:$A$611,0))),"")</f>
        <v>543</v>
      </c>
    </row>
    <row r="93" spans="1:15" ht="15" x14ac:dyDescent="0.25">
      <c r="A93" s="5" t="s">
        <v>1309</v>
      </c>
      <c r="B93" s="7" t="s">
        <v>1310</v>
      </c>
      <c r="C93" s="13" t="s">
        <v>147</v>
      </c>
      <c r="D93" s="19" t="str">
        <f>IFERROR(IF(C93="No CAS","",INDEX('DEQ Pollutant List'!$B$7:$B$611,MATCH('3. Pollutant Emissions - EF'!C93,'DEQ Pollutant List'!$A$7:$A$611,0))),"")</f>
        <v>1,2,3,7,8,9-Hexachlorodibenzofuran (HxCDF)</v>
      </c>
      <c r="E93" s="99" t="s">
        <v>1322</v>
      </c>
      <c r="F93" s="36" t="s">
        <v>1322</v>
      </c>
      <c r="G93" s="99" t="s">
        <v>1327</v>
      </c>
      <c r="H93" s="36" t="s">
        <v>1327</v>
      </c>
      <c r="I93" s="34">
        <v>6.6699999999999999E-13</v>
      </c>
      <c r="J93" s="11">
        <v>6.6699999999999999E-13</v>
      </c>
      <c r="K93" s="6" t="s">
        <v>1355</v>
      </c>
      <c r="L93" s="20" t="s">
        <v>1356</v>
      </c>
      <c r="M93" s="7">
        <v>2.08116006E-7</v>
      </c>
      <c r="N93" s="5">
        <v>5.9355058213452921E-10</v>
      </c>
      <c r="O93" s="129">
        <f>IFERROR(IF(OR($C93="",$C93="No CAS"),INDEX('DEQ Pollutant List'!$D$7:$D$611,MATCH($D93,'DEQ Pollutant List'!$B$7:$B$611,0)),INDEX('DEQ Pollutant List'!$D$7:$D$611,MATCH($C93,'DEQ Pollutant List'!$A$7:$A$611,0))),"")</f>
        <v>544</v>
      </c>
    </row>
    <row r="94" spans="1:15" ht="15" x14ac:dyDescent="0.25">
      <c r="A94" s="5" t="s">
        <v>1309</v>
      </c>
      <c r="B94" s="7" t="s">
        <v>1310</v>
      </c>
      <c r="C94" s="13" t="s">
        <v>148</v>
      </c>
      <c r="D94" s="19" t="str">
        <f>IFERROR(IF(C94="No CAS","",INDEX('DEQ Pollutant List'!$B$7:$B$611,MATCH('3. Pollutant Emissions - EF'!C94,'DEQ Pollutant List'!$A$7:$A$611,0))),"")</f>
        <v>2,3,4,6,7,8-Hexachlorodibenzofuran (HxCDF)</v>
      </c>
      <c r="E94" s="99" t="s">
        <v>1322</v>
      </c>
      <c r="F94" s="36" t="s">
        <v>1322</v>
      </c>
      <c r="G94" s="99" t="s">
        <v>1327</v>
      </c>
      <c r="H94" s="36" t="s">
        <v>1327</v>
      </c>
      <c r="I94" s="34">
        <v>2.66E-12</v>
      </c>
      <c r="J94" s="11">
        <v>2.66E-12</v>
      </c>
      <c r="K94" s="6" t="s">
        <v>1355</v>
      </c>
      <c r="L94" s="20" t="s">
        <v>1356</v>
      </c>
      <c r="M94" s="7">
        <v>8.2996787999999995E-7</v>
      </c>
      <c r="N94" s="5">
        <v>2.3670832810762333E-9</v>
      </c>
      <c r="O94" s="129">
        <f>IFERROR(IF(OR($C94="",$C94="No CAS"),INDEX('DEQ Pollutant List'!$D$7:$D$611,MATCH($D94,'DEQ Pollutant List'!$B$7:$B$611,0)),INDEX('DEQ Pollutant List'!$D$7:$D$611,MATCH($C94,'DEQ Pollutant List'!$A$7:$A$611,0))),"")</f>
        <v>545</v>
      </c>
    </row>
    <row r="95" spans="1:15" ht="15" x14ac:dyDescent="0.25">
      <c r="A95" s="5" t="s">
        <v>1309</v>
      </c>
      <c r="B95" s="7" t="s">
        <v>1310</v>
      </c>
      <c r="C95" s="13" t="s">
        <v>149</v>
      </c>
      <c r="D95" s="19" t="str">
        <f>IFERROR(IF(C95="No CAS","",INDEX('DEQ Pollutant List'!$B$7:$B$611,MATCH('3. Pollutant Emissions - EF'!C95,'DEQ Pollutant List'!$A$7:$A$611,0))),"")</f>
        <v>1,2,3,4,6,7,8-Heptachlorodibenzofuran (HpCDF)</v>
      </c>
      <c r="E95" s="99" t="s">
        <v>1322</v>
      </c>
      <c r="F95" s="36" t="s">
        <v>1322</v>
      </c>
      <c r="G95" s="99" t="s">
        <v>1327</v>
      </c>
      <c r="H95" s="36" t="s">
        <v>1327</v>
      </c>
      <c r="I95" s="34">
        <v>5.7099999999999997E-12</v>
      </c>
      <c r="J95" s="11">
        <v>5.7099999999999997E-12</v>
      </c>
      <c r="K95" s="6" t="s">
        <v>1355</v>
      </c>
      <c r="L95" s="20" t="s">
        <v>1356</v>
      </c>
      <c r="M95" s="7">
        <v>1.7816227799999999E-6</v>
      </c>
      <c r="N95" s="5">
        <v>5.0812201259192826E-9</v>
      </c>
      <c r="O95" s="129">
        <f>IFERROR(IF(OR($C95="",$C95="No CAS"),INDEX('DEQ Pollutant List'!$D$7:$D$611,MATCH($D95,'DEQ Pollutant List'!$B$7:$B$611,0)),INDEX('DEQ Pollutant List'!$D$7:$D$611,MATCH($C95,'DEQ Pollutant List'!$A$7:$A$611,0))),"")</f>
        <v>546</v>
      </c>
    </row>
    <row r="96" spans="1:15" ht="15" x14ac:dyDescent="0.25">
      <c r="A96" s="5" t="s">
        <v>1309</v>
      </c>
      <c r="B96" s="7" t="s">
        <v>1310</v>
      </c>
      <c r="C96" s="13" t="s">
        <v>150</v>
      </c>
      <c r="D96" s="19" t="str">
        <f>IFERROR(IF(C96="No CAS","",INDEX('DEQ Pollutant List'!$B$7:$B$611,MATCH('3. Pollutant Emissions - EF'!C96,'DEQ Pollutant List'!$A$7:$A$611,0))),"")</f>
        <v>1,2,3,4,7,8,9-Heptachlorodibenzofuran (HpCDF)</v>
      </c>
      <c r="E96" s="99" t="s">
        <v>1322</v>
      </c>
      <c r="F96" s="36" t="s">
        <v>1322</v>
      </c>
      <c r="G96" s="99" t="s">
        <v>1327</v>
      </c>
      <c r="H96" s="36" t="s">
        <v>1327</v>
      </c>
      <c r="I96" s="34">
        <v>7.9800000000000003E-13</v>
      </c>
      <c r="J96" s="11">
        <v>7.9800000000000003E-13</v>
      </c>
      <c r="K96" s="6" t="s">
        <v>1355</v>
      </c>
      <c r="L96" s="20" t="s">
        <v>1356</v>
      </c>
      <c r="M96" s="7">
        <v>2.4899036400000001E-7</v>
      </c>
      <c r="N96" s="5">
        <v>7.1012498432287006E-10</v>
      </c>
      <c r="O96" s="129">
        <f>IFERROR(IF(OR($C96="",$C96="No CAS"),INDEX('DEQ Pollutant List'!$D$7:$D$611,MATCH($D96,'DEQ Pollutant List'!$B$7:$B$611,0)),INDEX('DEQ Pollutant List'!$D$7:$D$611,MATCH($C96,'DEQ Pollutant List'!$A$7:$A$611,0))),"")</f>
        <v>547</v>
      </c>
    </row>
    <row r="97" spans="1:15" ht="15" x14ac:dyDescent="0.25">
      <c r="A97" s="5" t="s">
        <v>1309</v>
      </c>
      <c r="B97" s="7" t="s">
        <v>1310</v>
      </c>
      <c r="C97" s="13" t="s">
        <v>151</v>
      </c>
      <c r="D97" s="19" t="str">
        <f>IFERROR(IF(C97="No CAS","",INDEX('DEQ Pollutant List'!$B$7:$B$611,MATCH('3. Pollutant Emissions - EF'!C97,'DEQ Pollutant List'!$A$7:$A$611,0))),"")</f>
        <v>Octachlorodibenzofuran (OCDF)</v>
      </c>
      <c r="E97" s="99" t="s">
        <v>1322</v>
      </c>
      <c r="F97" s="36" t="s">
        <v>1322</v>
      </c>
      <c r="G97" s="99" t="s">
        <v>1327</v>
      </c>
      <c r="H97" s="36" t="s">
        <v>1327</v>
      </c>
      <c r="I97" s="34">
        <v>4.9999999999999997E-12</v>
      </c>
      <c r="J97" s="11">
        <v>4.9999999999999997E-12</v>
      </c>
      <c r="K97" s="6" t="s">
        <v>1355</v>
      </c>
      <c r="L97" s="20" t="s">
        <v>1356</v>
      </c>
      <c r="M97" s="7">
        <v>1.5600899999999998E-6</v>
      </c>
      <c r="N97" s="5">
        <v>4.4494046636771301E-9</v>
      </c>
      <c r="O97" s="129">
        <f>IFERROR(IF(OR($C97="",$C97="No CAS"),INDEX('DEQ Pollutant List'!$D$7:$D$611,MATCH($D97,'DEQ Pollutant List'!$B$7:$B$611,0)),INDEX('DEQ Pollutant List'!$D$7:$D$611,MATCH($C97,'DEQ Pollutant List'!$A$7:$A$611,0))),"")</f>
        <v>548</v>
      </c>
    </row>
    <row r="98" spans="1:15" ht="15" x14ac:dyDescent="0.25">
      <c r="A98" s="5" t="s">
        <v>1309</v>
      </c>
      <c r="B98" s="7" t="s">
        <v>1310</v>
      </c>
      <c r="C98" s="13" t="s">
        <v>112</v>
      </c>
      <c r="D98" s="19" t="str">
        <f>IFERROR(IF(C98="No CAS","",INDEX('DEQ Pollutant List'!$B$7:$B$611,MATCH('3. Pollutant Emissions - EF'!C98,'DEQ Pollutant List'!$A$7:$A$611,0))),"")</f>
        <v>Antimony and compounds</v>
      </c>
      <c r="E98" s="99" t="s">
        <v>1322</v>
      </c>
      <c r="F98" s="36" t="s">
        <v>1322</v>
      </c>
      <c r="G98" s="99" t="s">
        <v>1327</v>
      </c>
      <c r="H98" s="36" t="s">
        <v>1327</v>
      </c>
      <c r="I98" s="34">
        <v>3.0600000000000001E-7</v>
      </c>
      <c r="J98" s="11">
        <v>3.0600000000000001E-7</v>
      </c>
      <c r="K98" s="6" t="s">
        <v>1355</v>
      </c>
      <c r="L98" s="20" t="s">
        <v>1356</v>
      </c>
      <c r="M98" s="7">
        <v>9.5477508000000003E-2</v>
      </c>
      <c r="N98" s="5">
        <v>2.7230356541704039E-4</v>
      </c>
      <c r="O98" s="129">
        <f>IFERROR(IF(OR($C98="",$C98="No CAS"),INDEX('DEQ Pollutant List'!$D$7:$D$611,MATCH($D98,'DEQ Pollutant List'!$B$7:$B$611,0)),INDEX('DEQ Pollutant List'!$D$7:$D$611,MATCH($C98,'DEQ Pollutant List'!$A$7:$A$611,0))),"")</f>
        <v>33</v>
      </c>
    </row>
    <row r="99" spans="1:15" ht="15" x14ac:dyDescent="0.25">
      <c r="A99" s="5" t="s">
        <v>1309</v>
      </c>
      <c r="B99" s="7" t="s">
        <v>1310</v>
      </c>
      <c r="C99" s="13" t="s">
        <v>53</v>
      </c>
      <c r="D99" s="19" t="str">
        <f>IFERROR(IF(C99="No CAS","",INDEX('DEQ Pollutant List'!$B$7:$B$611,MATCH('3. Pollutant Emissions - EF'!C99,'DEQ Pollutant List'!$A$7:$A$611,0))),"")</f>
        <v>Arsenic and compounds</v>
      </c>
      <c r="E99" s="99" t="s">
        <v>1322</v>
      </c>
      <c r="F99" s="36" t="s">
        <v>1322</v>
      </c>
      <c r="G99" s="99" t="s">
        <v>1327</v>
      </c>
      <c r="H99" s="36" t="s">
        <v>1327</v>
      </c>
      <c r="I99" s="34">
        <v>1.8899999999999999E-6</v>
      </c>
      <c r="J99" s="11">
        <v>1.8899999999999999E-6</v>
      </c>
      <c r="K99" s="6" t="s">
        <v>1355</v>
      </c>
      <c r="L99" s="20" t="s">
        <v>1356</v>
      </c>
      <c r="M99" s="7">
        <v>0.58971401999999995</v>
      </c>
      <c r="N99" s="5">
        <v>1.6818749628699553E-3</v>
      </c>
      <c r="O99" s="129">
        <f>IFERROR(IF(OR($C99="",$C99="No CAS"),INDEX('DEQ Pollutant List'!$D$7:$D$611,MATCH($D99,'DEQ Pollutant List'!$B$7:$B$611,0)),INDEX('DEQ Pollutant List'!$D$7:$D$611,MATCH($C99,'DEQ Pollutant List'!$A$7:$A$611,0))),"")</f>
        <v>37</v>
      </c>
    </row>
    <row r="100" spans="1:15" ht="15" x14ac:dyDescent="0.25">
      <c r="A100" s="5" t="s">
        <v>1309</v>
      </c>
      <c r="B100" s="7" t="s">
        <v>1310</v>
      </c>
      <c r="C100" s="13" t="s">
        <v>54</v>
      </c>
      <c r="D100" s="19" t="str">
        <f>IFERROR(IF(C100="No CAS","",INDEX('DEQ Pollutant List'!$B$7:$B$611,MATCH('3. Pollutant Emissions - EF'!C100,'DEQ Pollutant List'!$A$7:$A$611,0))),"")</f>
        <v>Barium and compounds</v>
      </c>
      <c r="E100" s="99" t="s">
        <v>1322</v>
      </c>
      <c r="F100" s="36" t="s">
        <v>1322</v>
      </c>
      <c r="G100" s="99" t="s">
        <v>1327</v>
      </c>
      <c r="H100" s="36" t="s">
        <v>1327</v>
      </c>
      <c r="I100" s="34">
        <v>2.0900000000000001E-4</v>
      </c>
      <c r="J100" s="11">
        <v>2.0900000000000001E-4</v>
      </c>
      <c r="K100" s="6" t="s">
        <v>1355</v>
      </c>
      <c r="L100" s="20" t="s">
        <v>1356</v>
      </c>
      <c r="M100" s="7">
        <v>65.211762000000007</v>
      </c>
      <c r="N100" s="5">
        <v>0.18598511494170406</v>
      </c>
      <c r="O100" s="129">
        <f>IFERROR(IF(OR($C100="",$C100="No CAS"),INDEX('DEQ Pollutant List'!$D$7:$D$611,MATCH($D100,'DEQ Pollutant List'!$B$7:$B$611,0)),INDEX('DEQ Pollutant List'!$D$7:$D$611,MATCH($C100,'DEQ Pollutant List'!$A$7:$A$611,0))),"")</f>
        <v>45</v>
      </c>
    </row>
    <row r="101" spans="1:15" ht="15" x14ac:dyDescent="0.25">
      <c r="A101" s="5" t="s">
        <v>1309</v>
      </c>
      <c r="B101" s="7" t="s">
        <v>1310</v>
      </c>
      <c r="C101" s="13" t="s">
        <v>55</v>
      </c>
      <c r="D101" s="19" t="str">
        <f>IFERROR(IF(C101="No CAS","",INDEX('DEQ Pollutant List'!$B$7:$B$611,MATCH('3. Pollutant Emissions - EF'!C101,'DEQ Pollutant List'!$A$7:$A$611,0))),"")</f>
        <v>Beryllium and compounds</v>
      </c>
      <c r="E101" s="99" t="s">
        <v>1322</v>
      </c>
      <c r="F101" s="36" t="s">
        <v>1322</v>
      </c>
      <c r="G101" s="99" t="s">
        <v>1327</v>
      </c>
      <c r="H101" s="36" t="s">
        <v>1327</v>
      </c>
      <c r="I101" s="34">
        <v>2.85E-8</v>
      </c>
      <c r="J101" s="11">
        <v>2.85E-8</v>
      </c>
      <c r="K101" s="6" t="s">
        <v>1355</v>
      </c>
      <c r="L101" s="20" t="s">
        <v>1356</v>
      </c>
      <c r="M101" s="7">
        <v>8.8925129999999995E-3</v>
      </c>
      <c r="N101" s="5">
        <v>2.5361606582959643E-5</v>
      </c>
      <c r="O101" s="129">
        <f>IFERROR(IF(OR($C101="",$C101="No CAS"),INDEX('DEQ Pollutant List'!$D$7:$D$611,MATCH($D101,'DEQ Pollutant List'!$B$7:$B$611,0)),INDEX('DEQ Pollutant List'!$D$7:$D$611,MATCH($C101,'DEQ Pollutant List'!$A$7:$A$611,0))),"")</f>
        <v>58</v>
      </c>
    </row>
    <row r="102" spans="1:15" ht="15" x14ac:dyDescent="0.25">
      <c r="A102" s="5" t="s">
        <v>1309</v>
      </c>
      <c r="B102" s="7" t="s">
        <v>1310</v>
      </c>
      <c r="C102" s="13" t="s">
        <v>56</v>
      </c>
      <c r="D102" s="19" t="str">
        <f>IFERROR(IF(C102="No CAS","",INDEX('DEQ Pollutant List'!$B$7:$B$611,MATCH('3. Pollutant Emissions - EF'!C102,'DEQ Pollutant List'!$A$7:$A$611,0))),"")</f>
        <v>Cadmium and compounds</v>
      </c>
      <c r="E102" s="99" t="s">
        <v>1322</v>
      </c>
      <c r="F102" s="36" t="s">
        <v>1322</v>
      </c>
      <c r="G102" s="99" t="s">
        <v>1327</v>
      </c>
      <c r="H102" s="36" t="s">
        <v>1327</v>
      </c>
      <c r="I102" s="34">
        <v>3.2399999999999999E-7</v>
      </c>
      <c r="J102" s="11">
        <v>3.2399999999999999E-7</v>
      </c>
      <c r="K102" s="6" t="s">
        <v>1355</v>
      </c>
      <c r="L102" s="20" t="s">
        <v>1356</v>
      </c>
      <c r="M102" s="7">
        <v>0.10109383199999999</v>
      </c>
      <c r="N102" s="5">
        <v>2.8832142220627804E-4</v>
      </c>
      <c r="O102" s="129">
        <f>IFERROR(IF(OR($C102="",$C102="No CAS"),INDEX('DEQ Pollutant List'!$D$7:$D$611,MATCH($D102,'DEQ Pollutant List'!$B$7:$B$611,0)),INDEX('DEQ Pollutant List'!$D$7:$D$611,MATCH($C102,'DEQ Pollutant List'!$A$7:$A$611,0))),"")</f>
        <v>83</v>
      </c>
    </row>
    <row r="103" spans="1:15" ht="15" x14ac:dyDescent="0.25">
      <c r="A103" s="5" t="s">
        <v>1309</v>
      </c>
      <c r="B103" s="7" t="s">
        <v>1310</v>
      </c>
      <c r="C103" s="13" t="s">
        <v>57</v>
      </c>
      <c r="D103" s="19" t="str">
        <f>IFERROR(IF(C103="No CAS","",INDEX('DEQ Pollutant List'!$B$7:$B$611,MATCH('3. Pollutant Emissions - EF'!C103,'DEQ Pollutant List'!$A$7:$A$611,0))),"")</f>
        <v>Chromium VI, chromate and dichromate particulate</v>
      </c>
      <c r="E103" s="99" t="s">
        <v>1322</v>
      </c>
      <c r="F103" s="36" t="s">
        <v>1322</v>
      </c>
      <c r="G103" s="99" t="s">
        <v>1327</v>
      </c>
      <c r="H103" s="36" t="s">
        <v>1327</v>
      </c>
      <c r="I103" s="34">
        <v>2.72E-7</v>
      </c>
      <c r="J103" s="11">
        <v>2.72E-7</v>
      </c>
      <c r="K103" s="6" t="s">
        <v>1355</v>
      </c>
      <c r="L103" s="20" t="s">
        <v>1356</v>
      </c>
      <c r="M103" s="7">
        <v>8.4868895999999999E-2</v>
      </c>
      <c r="N103" s="5">
        <v>2.420476137040359E-4</v>
      </c>
      <c r="O103" s="129">
        <f>IFERROR(IF(OR($C103="",$C103="No CAS"),INDEX('DEQ Pollutant List'!$D$7:$D$611,MATCH($D103,'DEQ Pollutant List'!$B$7:$B$611,0)),INDEX('DEQ Pollutant List'!$D$7:$D$611,MATCH($C103,'DEQ Pollutant List'!$A$7:$A$611,0))),"")</f>
        <v>136</v>
      </c>
    </row>
    <row r="104" spans="1:15" ht="15" x14ac:dyDescent="0.25">
      <c r="A104" s="5" t="s">
        <v>1309</v>
      </c>
      <c r="B104" s="7" t="s">
        <v>1310</v>
      </c>
      <c r="C104" s="13" t="s">
        <v>58</v>
      </c>
      <c r="D104" s="19" t="str">
        <f>IFERROR(IF(C104="No CAS","",INDEX('DEQ Pollutant List'!$B$7:$B$611,MATCH('3. Pollutant Emissions - EF'!C104,'DEQ Pollutant List'!$A$7:$A$611,0))),"")</f>
        <v>Cobalt and compounds</v>
      </c>
      <c r="E104" s="99" t="s">
        <v>1322</v>
      </c>
      <c r="F104" s="36" t="s">
        <v>1322</v>
      </c>
      <c r="G104" s="99" t="s">
        <v>1327</v>
      </c>
      <c r="H104" s="36" t="s">
        <v>1327</v>
      </c>
      <c r="I104" s="34">
        <v>4.9699999999999996E-7</v>
      </c>
      <c r="J104" s="11">
        <v>4.9699999999999996E-7</v>
      </c>
      <c r="K104" s="6" t="s">
        <v>1355</v>
      </c>
      <c r="L104" s="20" t="s">
        <v>1356</v>
      </c>
      <c r="M104" s="7">
        <v>0.15507294599999999</v>
      </c>
      <c r="N104" s="5">
        <v>4.4227082356950673E-4</v>
      </c>
      <c r="O104" s="129">
        <f>IFERROR(IF(OR($C104="",$C104="No CAS"),INDEX('DEQ Pollutant List'!$D$7:$D$611,MATCH($D104,'DEQ Pollutant List'!$B$7:$B$611,0)),INDEX('DEQ Pollutant List'!$D$7:$D$611,MATCH($C104,'DEQ Pollutant List'!$A$7:$A$611,0))),"")</f>
        <v>146</v>
      </c>
    </row>
    <row r="105" spans="1:15" ht="15" x14ac:dyDescent="0.25">
      <c r="A105" s="5" t="s">
        <v>1309</v>
      </c>
      <c r="B105" s="7" t="s">
        <v>1310</v>
      </c>
      <c r="C105" s="13" t="s">
        <v>59</v>
      </c>
      <c r="D105" s="19" t="str">
        <f>IFERROR(IF(C105="No CAS","",INDEX('DEQ Pollutant List'!$B$7:$B$611,MATCH('3. Pollutant Emissions - EF'!C105,'DEQ Pollutant List'!$A$7:$A$611,0))),"")</f>
        <v>Copper and compounds</v>
      </c>
      <c r="E105" s="99" t="s">
        <v>1322</v>
      </c>
      <c r="F105" s="36" t="s">
        <v>1322</v>
      </c>
      <c r="G105" s="99" t="s">
        <v>1327</v>
      </c>
      <c r="H105" s="36" t="s">
        <v>1327</v>
      </c>
      <c r="I105" s="34">
        <v>3.7900000000000001E-6</v>
      </c>
      <c r="J105" s="11">
        <v>3.7900000000000001E-6</v>
      </c>
      <c r="K105" s="6" t="s">
        <v>1355</v>
      </c>
      <c r="L105" s="20" t="s">
        <v>1356</v>
      </c>
      <c r="M105" s="7">
        <v>1.1825482200000001</v>
      </c>
      <c r="N105" s="5">
        <v>3.3726487350672651E-3</v>
      </c>
      <c r="O105" s="129">
        <f>IFERROR(IF(OR($C105="",$C105="No CAS"),INDEX('DEQ Pollutant List'!$D$7:$D$611,MATCH($D105,'DEQ Pollutant List'!$B$7:$B$611,0)),INDEX('DEQ Pollutant List'!$D$7:$D$611,MATCH($C105,'DEQ Pollutant List'!$A$7:$A$611,0))),"")</f>
        <v>149</v>
      </c>
    </row>
    <row r="106" spans="1:15" ht="15" x14ac:dyDescent="0.25">
      <c r="A106" s="5" t="s">
        <v>1309</v>
      </c>
      <c r="B106" s="7" t="s">
        <v>1310</v>
      </c>
      <c r="C106" s="13" t="s">
        <v>62</v>
      </c>
      <c r="D106" s="19" t="str">
        <f>IFERROR(IF(C106="No CAS","",INDEX('DEQ Pollutant List'!$B$7:$B$611,MATCH('3. Pollutant Emissions - EF'!C106,'DEQ Pollutant List'!$A$7:$A$611,0))),"")</f>
        <v>Lead and compounds</v>
      </c>
      <c r="E106" s="99" t="s">
        <v>1322</v>
      </c>
      <c r="F106" s="36" t="s">
        <v>1322</v>
      </c>
      <c r="G106" s="99" t="s">
        <v>1327</v>
      </c>
      <c r="H106" s="36" t="s">
        <v>1327</v>
      </c>
      <c r="I106" s="34">
        <v>5.2100000000000001E-6</v>
      </c>
      <c r="J106" s="11">
        <v>5.2100000000000001E-6</v>
      </c>
      <c r="K106" s="6" t="s">
        <v>1355</v>
      </c>
      <c r="L106" s="20" t="s">
        <v>1356</v>
      </c>
      <c r="M106" s="7">
        <v>1.6256137800000001</v>
      </c>
      <c r="N106" s="5">
        <v>4.6362796595515697E-3</v>
      </c>
      <c r="O106" s="129">
        <f>IFERROR(IF(OR($C106="",$C106="No CAS"),INDEX('DEQ Pollutant List'!$D$7:$D$611,MATCH($D106,'DEQ Pollutant List'!$B$7:$B$611,0)),INDEX('DEQ Pollutant List'!$D$7:$D$611,MATCH($C106,'DEQ Pollutant List'!$A$7:$A$611,0))),"")</f>
        <v>305</v>
      </c>
    </row>
    <row r="107" spans="1:15" ht="15" x14ac:dyDescent="0.25">
      <c r="A107" s="5" t="s">
        <v>1309</v>
      </c>
      <c r="B107" s="7" t="s">
        <v>1310</v>
      </c>
      <c r="C107" s="13" t="s">
        <v>63</v>
      </c>
      <c r="D107" s="19" t="str">
        <f>IFERROR(IF(C107="No CAS","",INDEX('DEQ Pollutant List'!$B$7:$B$611,MATCH('3. Pollutant Emissions - EF'!C107,'DEQ Pollutant List'!$A$7:$A$611,0))),"")</f>
        <v>Manganese and compounds</v>
      </c>
      <c r="E107" s="99" t="s">
        <v>1322</v>
      </c>
      <c r="F107" s="36" t="s">
        <v>1322</v>
      </c>
      <c r="G107" s="99" t="s">
        <v>1327</v>
      </c>
      <c r="H107" s="36" t="s">
        <v>1327</v>
      </c>
      <c r="I107" s="34">
        <v>9.5699999999999995E-5</v>
      </c>
      <c r="J107" s="11">
        <v>9.5699999999999995E-5</v>
      </c>
      <c r="K107" s="6" t="s">
        <v>1355</v>
      </c>
      <c r="L107" s="20" t="s">
        <v>1356</v>
      </c>
      <c r="M107" s="7">
        <v>29.860122599999997</v>
      </c>
      <c r="N107" s="5">
        <v>8.5161605262780271E-2</v>
      </c>
      <c r="O107" s="129">
        <f>IFERROR(IF(OR($C107="",$C107="No CAS"),INDEX('DEQ Pollutant List'!$D$7:$D$611,MATCH($D107,'DEQ Pollutant List'!$B$7:$B$611,0)),INDEX('DEQ Pollutant List'!$D$7:$D$611,MATCH($C107,'DEQ Pollutant List'!$A$7:$A$611,0))),"")</f>
        <v>312</v>
      </c>
    </row>
    <row r="108" spans="1:15" ht="15" x14ac:dyDescent="0.25">
      <c r="A108" s="5" t="s">
        <v>1309</v>
      </c>
      <c r="B108" s="7" t="s">
        <v>1310</v>
      </c>
      <c r="C108" s="13" t="s">
        <v>64</v>
      </c>
      <c r="D108" s="19" t="str">
        <f>IFERROR(IF(C108="No CAS","",INDEX('DEQ Pollutant List'!$B$7:$B$611,MATCH('3. Pollutant Emissions - EF'!C108,'DEQ Pollutant List'!$A$7:$A$611,0))),"")</f>
        <v>Mercury and compounds</v>
      </c>
      <c r="E108" s="99" t="s">
        <v>1322</v>
      </c>
      <c r="F108" s="36" t="s">
        <v>1322</v>
      </c>
      <c r="G108" s="99" t="s">
        <v>1327</v>
      </c>
      <c r="H108" s="36" t="s">
        <v>1327</v>
      </c>
      <c r="I108" s="34">
        <v>1.06E-6</v>
      </c>
      <c r="J108" s="11">
        <v>1.06E-6</v>
      </c>
      <c r="K108" s="6" t="s">
        <v>1355</v>
      </c>
      <c r="L108" s="20" t="s">
        <v>1356</v>
      </c>
      <c r="M108" s="7">
        <v>0.33073908000000002</v>
      </c>
      <c r="N108" s="5">
        <v>9.4327378869955164E-4</v>
      </c>
      <c r="O108" s="129">
        <f>IFERROR(IF(OR($C108="",$C108="No CAS"),INDEX('DEQ Pollutant List'!$D$7:$D$611,MATCH($D108,'DEQ Pollutant List'!$B$7:$B$611,0)),INDEX('DEQ Pollutant List'!$D$7:$D$611,MATCH($C108,'DEQ Pollutant List'!$A$7:$A$611,0))),"")</f>
        <v>316</v>
      </c>
    </row>
    <row r="109" spans="1:15" ht="15" x14ac:dyDescent="0.25">
      <c r="A109" s="5" t="s">
        <v>1309</v>
      </c>
      <c r="B109" s="7" t="s">
        <v>1310</v>
      </c>
      <c r="C109" s="13" t="s">
        <v>65</v>
      </c>
      <c r="D109" s="19" t="str">
        <f>IFERROR(IF(C109="No CAS","",INDEX('DEQ Pollutant List'!$B$7:$B$611,MATCH('3. Pollutant Emissions - EF'!C109,'DEQ Pollutant List'!$A$7:$A$611,0))),"")</f>
        <v>Molybdenum trioxide</v>
      </c>
      <c r="E109" s="99" t="s">
        <v>1322</v>
      </c>
      <c r="F109" s="36" t="s">
        <v>1322</v>
      </c>
      <c r="G109" s="99" t="s">
        <v>1327</v>
      </c>
      <c r="H109" s="36" t="s">
        <v>1327</v>
      </c>
      <c r="I109" s="34">
        <v>3.1053236060448153E-6</v>
      </c>
      <c r="J109" s="11">
        <v>3.1053236060448153E-6</v>
      </c>
      <c r="K109" s="6" t="s">
        <v>1355</v>
      </c>
      <c r="L109" s="20" t="s">
        <v>1356</v>
      </c>
      <c r="M109" s="7">
        <v>0.96891686091089113</v>
      </c>
      <c r="N109" s="5">
        <v>2.7633682669924971E-3</v>
      </c>
      <c r="O109" s="129">
        <f>IFERROR(IF(OR($C109="",$C109="No CAS"),INDEX('DEQ Pollutant List'!$D$7:$D$611,MATCH($D109,'DEQ Pollutant List'!$B$7:$B$611,0)),INDEX('DEQ Pollutant List'!$D$7:$D$611,MATCH($C109,'DEQ Pollutant List'!$A$7:$A$611,0))),"")</f>
        <v>361</v>
      </c>
    </row>
    <row r="110" spans="1:15" ht="15" x14ac:dyDescent="0.25">
      <c r="A110" s="5" t="s">
        <v>1309</v>
      </c>
      <c r="B110" s="7" t="s">
        <v>1310</v>
      </c>
      <c r="C110" s="13" t="s">
        <v>66</v>
      </c>
      <c r="D110" s="19" t="str">
        <f>IFERROR(IF(C110="No CAS","",INDEX('DEQ Pollutant List'!$B$7:$B$611,MATCH('3. Pollutant Emissions - EF'!C110,'DEQ Pollutant List'!$A$7:$A$611,0))),"")</f>
        <v>Nickel and compounds</v>
      </c>
      <c r="E110" s="99" t="s">
        <v>1322</v>
      </c>
      <c r="F110" s="36" t="s">
        <v>1322</v>
      </c>
      <c r="G110" s="99" t="s">
        <v>1327</v>
      </c>
      <c r="H110" s="36" t="s">
        <v>1327</v>
      </c>
      <c r="I110" s="34">
        <v>2.7999999999999999E-6</v>
      </c>
      <c r="J110" s="11">
        <v>2.7999999999999999E-6</v>
      </c>
      <c r="K110" s="6" t="s">
        <v>1355</v>
      </c>
      <c r="L110" s="20" t="s">
        <v>1356</v>
      </c>
      <c r="M110" s="7">
        <v>0.87365039999999994</v>
      </c>
      <c r="N110" s="5">
        <v>2.4916666116591929E-3</v>
      </c>
      <c r="O110" s="129">
        <f>IFERROR(IF(OR($C110="",$C110="No CAS"),INDEX('DEQ Pollutant List'!$D$7:$D$611,MATCH($D110,'DEQ Pollutant List'!$B$7:$B$611,0)),INDEX('DEQ Pollutant List'!$D$7:$D$611,MATCH($C110,'DEQ Pollutant List'!$A$7:$A$611,0))),"")</f>
        <v>364</v>
      </c>
    </row>
    <row r="111" spans="1:15" ht="15" x14ac:dyDescent="0.25">
      <c r="A111" s="5" t="s">
        <v>1309</v>
      </c>
      <c r="B111" s="7" t="s">
        <v>1310</v>
      </c>
      <c r="C111" s="13">
        <v>504</v>
      </c>
      <c r="D111" s="19" t="str">
        <f>IFERROR(IF(C111="No CAS","",INDEX('DEQ Pollutant List'!$B$7:$B$611,MATCH('3. Pollutant Emissions - EF'!C111,'DEQ Pollutant List'!$A$7:$A$611,0))),"")</f>
        <v>Phosphorus and compounds</v>
      </c>
      <c r="E111" s="99" t="s">
        <v>1322</v>
      </c>
      <c r="F111" s="36" t="s">
        <v>1322</v>
      </c>
      <c r="G111" s="99" t="s">
        <v>1327</v>
      </c>
      <c r="H111" s="36" t="s">
        <v>1327</v>
      </c>
      <c r="I111" s="34">
        <v>3.1E-4</v>
      </c>
      <c r="J111" s="11">
        <v>3.1E-4</v>
      </c>
      <c r="K111" s="6" t="s">
        <v>1355</v>
      </c>
      <c r="L111" s="20" t="s">
        <v>1356</v>
      </c>
      <c r="M111" s="7">
        <v>96.725579999999994</v>
      </c>
      <c r="N111" s="5">
        <v>0.27586308914798208</v>
      </c>
      <c r="O111" s="129">
        <f>IFERROR(IF(OR($C111="",$C111="No CAS"),INDEX('DEQ Pollutant List'!$D$7:$D$611,MATCH($D111,'DEQ Pollutant List'!$B$7:$B$611,0)),INDEX('DEQ Pollutant List'!$D$7:$D$611,MATCH($C111,'DEQ Pollutant List'!$A$7:$A$611,0))),"")</f>
        <v>504</v>
      </c>
    </row>
    <row r="112" spans="1:15" ht="15" x14ac:dyDescent="0.25">
      <c r="A112" s="5" t="s">
        <v>1309</v>
      </c>
      <c r="B112" s="7" t="s">
        <v>1310</v>
      </c>
      <c r="C112" s="13" t="s">
        <v>67</v>
      </c>
      <c r="D112" s="19" t="str">
        <f>IFERROR(IF(C112="No CAS","",INDEX('DEQ Pollutant List'!$B$7:$B$611,MATCH('3. Pollutant Emissions - EF'!C112,'DEQ Pollutant List'!$A$7:$A$611,0))),"")</f>
        <v>Selenium and compounds</v>
      </c>
      <c r="E112" s="99" t="s">
        <v>1322</v>
      </c>
      <c r="F112" s="36" t="s">
        <v>1322</v>
      </c>
      <c r="G112" s="99" t="s">
        <v>1327</v>
      </c>
      <c r="H112" s="36" t="s">
        <v>1327</v>
      </c>
      <c r="I112" s="34">
        <v>1.6199999999999999E-6</v>
      </c>
      <c r="J112" s="11">
        <v>1.6199999999999999E-6</v>
      </c>
      <c r="K112" s="6" t="s">
        <v>1355</v>
      </c>
      <c r="L112" s="20" t="s">
        <v>1356</v>
      </c>
      <c r="M112" s="7">
        <v>0.50546915999999997</v>
      </c>
      <c r="N112" s="5">
        <v>1.4416071110313902E-3</v>
      </c>
      <c r="O112" s="129">
        <f>IFERROR(IF(OR($C112="",$C112="No CAS"),INDEX('DEQ Pollutant List'!$D$7:$D$611,MATCH($D112,'DEQ Pollutant List'!$B$7:$B$611,0)),INDEX('DEQ Pollutant List'!$D$7:$D$611,MATCH($C112,'DEQ Pollutant List'!$A$7:$A$611,0))),"")</f>
        <v>575</v>
      </c>
    </row>
    <row r="113" spans="1:15" ht="15" x14ac:dyDescent="0.25">
      <c r="A113" s="5" t="s">
        <v>1309</v>
      </c>
      <c r="B113" s="7" t="s">
        <v>1310</v>
      </c>
      <c r="C113" s="13" t="s">
        <v>113</v>
      </c>
      <c r="D113" s="19" t="str">
        <f>IFERROR(IF(C113="No CAS","",INDEX('DEQ Pollutant List'!$B$7:$B$611,MATCH('3. Pollutant Emissions - EF'!C113,'DEQ Pollutant List'!$A$7:$A$611,0))),"")</f>
        <v>Silver and compounds</v>
      </c>
      <c r="E113" s="99" t="s">
        <v>1322</v>
      </c>
      <c r="F113" s="36" t="s">
        <v>1322</v>
      </c>
      <c r="G113" s="99" t="s">
        <v>1327</v>
      </c>
      <c r="H113" s="36" t="s">
        <v>1327</v>
      </c>
      <c r="I113" s="34">
        <v>9.850000000000001E-7</v>
      </c>
      <c r="J113" s="11">
        <v>9.850000000000001E-7</v>
      </c>
      <c r="K113" s="6" t="s">
        <v>1355</v>
      </c>
      <c r="L113" s="20" t="s">
        <v>1356</v>
      </c>
      <c r="M113" s="7">
        <v>0.30733773000000003</v>
      </c>
      <c r="N113" s="5">
        <v>8.765327187443948E-4</v>
      </c>
      <c r="O113" s="129">
        <f>IFERROR(IF(OR($C113="",$C113="No CAS"),INDEX('DEQ Pollutant List'!$D$7:$D$611,MATCH($D113,'DEQ Pollutant List'!$B$7:$B$611,0)),INDEX('DEQ Pollutant List'!$D$7:$D$611,MATCH($C113,'DEQ Pollutant List'!$A$7:$A$611,0))),"")</f>
        <v>580</v>
      </c>
    </row>
    <row r="114" spans="1:15" ht="15" x14ac:dyDescent="0.25">
      <c r="A114" s="5" t="s">
        <v>1309</v>
      </c>
      <c r="B114" s="7" t="s">
        <v>1310</v>
      </c>
      <c r="C114" s="13" t="s">
        <v>114</v>
      </c>
      <c r="D114" s="19" t="str">
        <f>IFERROR(IF(C114="No CAS","",INDEX('DEQ Pollutant List'!$B$7:$B$611,MATCH('3. Pollutant Emissions - EF'!C114,'DEQ Pollutant List'!$A$7:$A$611,0))),"")</f>
        <v>Thallium and compounds</v>
      </c>
      <c r="E114" s="99" t="s">
        <v>1322</v>
      </c>
      <c r="F114" s="36" t="s">
        <v>1322</v>
      </c>
      <c r="G114" s="99" t="s">
        <v>1327</v>
      </c>
      <c r="H114" s="36" t="s">
        <v>1327</v>
      </c>
      <c r="I114" s="34">
        <v>1.8500000000000001E-6</v>
      </c>
      <c r="J114" s="11">
        <v>1.8500000000000001E-6</v>
      </c>
      <c r="K114" s="6" t="s">
        <v>1355</v>
      </c>
      <c r="L114" s="20" t="s">
        <v>1356</v>
      </c>
      <c r="M114" s="7">
        <v>0.57723330000000006</v>
      </c>
      <c r="N114" s="5">
        <v>1.6462797255605384E-3</v>
      </c>
      <c r="O114" s="129">
        <f>IFERROR(IF(OR($C114="",$C114="No CAS"),INDEX('DEQ Pollutant List'!$D$7:$D$611,MATCH($D114,'DEQ Pollutant List'!$B$7:$B$611,0)),INDEX('DEQ Pollutant List'!$D$7:$D$611,MATCH($C114,'DEQ Pollutant List'!$A$7:$A$611,0))),"")</f>
        <v>595</v>
      </c>
    </row>
    <row r="115" spans="1:15" ht="15" x14ac:dyDescent="0.25">
      <c r="A115" s="5" t="s">
        <v>1309</v>
      </c>
      <c r="B115" s="7" t="s">
        <v>1310</v>
      </c>
      <c r="C115" s="13" t="s">
        <v>69</v>
      </c>
      <c r="D115" s="19" t="str">
        <f>IFERROR(IF(C115="No CAS","",INDEX('DEQ Pollutant List'!$B$7:$B$611,MATCH('3. Pollutant Emissions - EF'!C115,'DEQ Pollutant List'!$A$7:$A$611,0))),"")</f>
        <v>Vanadium (fume or dust)</v>
      </c>
      <c r="E115" s="99" t="s">
        <v>1322</v>
      </c>
      <c r="F115" s="36" t="s">
        <v>1322</v>
      </c>
      <c r="G115" s="99" t="s">
        <v>1327</v>
      </c>
      <c r="H115" s="36" t="s">
        <v>1327</v>
      </c>
      <c r="I115" s="34">
        <v>5.9400000000000005E-7</v>
      </c>
      <c r="J115" s="11">
        <v>5.9400000000000005E-7</v>
      </c>
      <c r="K115" s="6" t="s">
        <v>1355</v>
      </c>
      <c r="L115" s="20" t="s">
        <v>1356</v>
      </c>
      <c r="M115" s="7">
        <v>0.18533869200000003</v>
      </c>
      <c r="N115" s="5">
        <v>5.2858927404484312E-4</v>
      </c>
      <c r="O115" s="129">
        <f>IFERROR(IF(OR($C115="",$C115="No CAS"),INDEX('DEQ Pollutant List'!$D$7:$D$611,MATCH($D115,'DEQ Pollutant List'!$B$7:$B$611,0)),INDEX('DEQ Pollutant List'!$D$7:$D$611,MATCH($C115,'DEQ Pollutant List'!$A$7:$A$611,0))),"")</f>
        <v>620</v>
      </c>
    </row>
    <row r="116" spans="1:15" ht="15" x14ac:dyDescent="0.25">
      <c r="A116" s="5" t="s">
        <v>1309</v>
      </c>
      <c r="B116" s="7" t="s">
        <v>1310</v>
      </c>
      <c r="C116" s="13" t="s">
        <v>71</v>
      </c>
      <c r="D116" s="19" t="str">
        <f>IFERROR(IF(C116="No CAS","",INDEX('DEQ Pollutant List'!$B$7:$B$611,MATCH('3. Pollutant Emissions - EF'!C116,'DEQ Pollutant List'!$A$7:$A$611,0))),"")</f>
        <v>Zinc and compounds</v>
      </c>
      <c r="E116" s="99" t="s">
        <v>1322</v>
      </c>
      <c r="F116" s="36" t="s">
        <v>1322</v>
      </c>
      <c r="G116" s="99" t="s">
        <v>1327</v>
      </c>
      <c r="H116" s="36" t="s">
        <v>1327</v>
      </c>
      <c r="I116" s="34">
        <v>5.7599999999999997E-5</v>
      </c>
      <c r="J116" s="11">
        <v>5.7599999999999997E-5</v>
      </c>
      <c r="K116" s="6" t="s">
        <v>1355</v>
      </c>
      <c r="L116" s="20" t="s">
        <v>1356</v>
      </c>
      <c r="M116" s="7">
        <v>17.972236799999997</v>
      </c>
      <c r="N116" s="5">
        <v>5.1257141725560541E-2</v>
      </c>
      <c r="O116" s="129">
        <f>IFERROR(IF(OR($C116="",$C116="No CAS"),INDEX('DEQ Pollutant List'!$D$7:$D$611,MATCH($D116,'DEQ Pollutant List'!$B$7:$B$611,0)),INDEX('DEQ Pollutant List'!$D$7:$D$611,MATCH($C116,'DEQ Pollutant List'!$A$7:$A$611,0))),"")</f>
        <v>632</v>
      </c>
    </row>
    <row r="117" spans="1:15" ht="15" x14ac:dyDescent="0.25">
      <c r="A117" s="5" t="s">
        <v>1309</v>
      </c>
      <c r="B117" s="7" t="s">
        <v>1318</v>
      </c>
      <c r="C117" s="13" t="s">
        <v>72</v>
      </c>
      <c r="D117" s="19" t="str">
        <f>IFERROR(IF(C117="No CAS","",INDEX('DEQ Pollutant List'!$B$7:$B$611,MATCH('3. Pollutant Emissions - EF'!C117,'DEQ Pollutant List'!$A$7:$A$611,0))),"")</f>
        <v>1,1,1-Trichloroethane (methyl chloroform)</v>
      </c>
      <c r="E117" s="99" t="s">
        <v>1322</v>
      </c>
      <c r="F117" s="36" t="s">
        <v>1322</v>
      </c>
      <c r="G117" s="99" t="s">
        <v>1317</v>
      </c>
      <c r="H117" s="36" t="s">
        <v>1317</v>
      </c>
      <c r="I117" s="34">
        <v>5.7800000000000002E-5</v>
      </c>
      <c r="J117" s="11">
        <v>5.7800000000000002E-5</v>
      </c>
      <c r="K117" s="6" t="s">
        <v>1355</v>
      </c>
      <c r="L117" s="20" t="s">
        <v>1357</v>
      </c>
      <c r="M117" s="7">
        <v>0.36004582538475338</v>
      </c>
      <c r="N117" s="5">
        <v>1.0287023582421525E-2</v>
      </c>
      <c r="O117" s="129">
        <f>IFERROR(IF(OR($C117="",$C117="No CAS"),INDEX('DEQ Pollutant List'!$D$7:$D$611,MATCH($D117,'DEQ Pollutant List'!$B$7:$B$611,0)),INDEX('DEQ Pollutant List'!$D$7:$D$611,MATCH($C117,'DEQ Pollutant List'!$A$7:$A$611,0))),"")</f>
        <v>326</v>
      </c>
    </row>
    <row r="118" spans="1:15" ht="15" x14ac:dyDescent="0.25">
      <c r="A118" s="5" t="s">
        <v>1309</v>
      </c>
      <c r="B118" s="7" t="s">
        <v>1318</v>
      </c>
      <c r="C118" s="13" t="s">
        <v>73</v>
      </c>
      <c r="D118" s="19" t="str">
        <f>IFERROR(IF(C118="No CAS","",INDEX('DEQ Pollutant List'!$B$7:$B$611,MATCH('3. Pollutant Emissions - EF'!C118,'DEQ Pollutant List'!$A$7:$A$611,0))),"")</f>
        <v>1,2-Dichloropropane (propylene dichloride)</v>
      </c>
      <c r="E118" s="99" t="s">
        <v>1322</v>
      </c>
      <c r="F118" s="36" t="s">
        <v>1322</v>
      </c>
      <c r="G118" s="99" t="s">
        <v>1317</v>
      </c>
      <c r="H118" s="36" t="s">
        <v>1317</v>
      </c>
      <c r="I118" s="34">
        <v>1.6799999999999998E-5</v>
      </c>
      <c r="J118" s="11">
        <v>1.6799999999999998E-5</v>
      </c>
      <c r="K118" s="6" t="s">
        <v>1355</v>
      </c>
      <c r="L118" s="20" t="s">
        <v>1357</v>
      </c>
      <c r="M118" s="7">
        <v>0.10464999768968609</v>
      </c>
      <c r="N118" s="5">
        <v>2.9899999339910313E-3</v>
      </c>
      <c r="O118" s="129">
        <f>IFERROR(IF(OR($C118="",$C118="No CAS"),INDEX('DEQ Pollutant List'!$D$7:$D$611,MATCH($D118,'DEQ Pollutant List'!$B$7:$B$611,0)),INDEX('DEQ Pollutant List'!$D$7:$D$611,MATCH($C118,'DEQ Pollutant List'!$A$7:$A$611,0))),"")</f>
        <v>195</v>
      </c>
    </row>
    <row r="119" spans="1:15" ht="15" x14ac:dyDescent="0.25">
      <c r="A119" s="5" t="s">
        <v>1309</v>
      </c>
      <c r="B119" s="7" t="s">
        <v>1318</v>
      </c>
      <c r="C119" s="13" t="s">
        <v>103</v>
      </c>
      <c r="D119" s="19" t="str">
        <f>IFERROR(IF(C119="No CAS","",INDEX('DEQ Pollutant List'!$B$7:$B$611,MATCH('3. Pollutant Emissions - EF'!C119,'DEQ Pollutant List'!$A$7:$A$611,0))),"")</f>
        <v>p-Dichlorobenzene (1,4-dichlorobenzene)</v>
      </c>
      <c r="E119" s="99" t="s">
        <v>1322</v>
      </c>
      <c r="F119" s="36" t="s">
        <v>1322</v>
      </c>
      <c r="G119" s="99" t="s">
        <v>1317</v>
      </c>
      <c r="H119" s="36" t="s">
        <v>1317</v>
      </c>
      <c r="I119" s="34">
        <v>2.7900000000000001E-4</v>
      </c>
      <c r="J119" s="11">
        <v>2.7900000000000001E-4</v>
      </c>
      <c r="K119" s="6" t="s">
        <v>1355</v>
      </c>
      <c r="L119" s="20" t="s">
        <v>1357</v>
      </c>
      <c r="M119" s="7">
        <v>1.7379374616322871</v>
      </c>
      <c r="N119" s="5">
        <v>4.9655356046636775E-2</v>
      </c>
      <c r="O119" s="129">
        <f>IFERROR(IF(OR($C119="",$C119="No CAS"),INDEX('DEQ Pollutant List'!$D$7:$D$611,MATCH($D119,'DEQ Pollutant List'!$B$7:$B$611,0)),INDEX('DEQ Pollutant List'!$D$7:$D$611,MATCH($C119,'DEQ Pollutant List'!$A$7:$A$611,0))),"")</f>
        <v>112</v>
      </c>
    </row>
    <row r="120" spans="1:15" ht="15" x14ac:dyDescent="0.25">
      <c r="A120" s="5" t="s">
        <v>1309</v>
      </c>
      <c r="B120" s="7" t="s">
        <v>1318</v>
      </c>
      <c r="C120" s="13" t="s">
        <v>74</v>
      </c>
      <c r="D120" s="19" t="str">
        <f>IFERROR(IF(C120="No CAS","",INDEX('DEQ Pollutant List'!$B$7:$B$611,MATCH('3. Pollutant Emissions - EF'!C120,'DEQ Pollutant List'!$A$7:$A$611,0))),"")</f>
        <v>2,4,6-Trichlorophenol</v>
      </c>
      <c r="E120" s="99" t="s">
        <v>1322</v>
      </c>
      <c r="F120" s="36" t="s">
        <v>1322</v>
      </c>
      <c r="G120" s="99" t="s">
        <v>1317</v>
      </c>
      <c r="H120" s="36" t="s">
        <v>1317</v>
      </c>
      <c r="I120" s="34">
        <v>1.9999999999999999E-7</v>
      </c>
      <c r="J120" s="11">
        <v>1.9999999999999999E-7</v>
      </c>
      <c r="K120" s="6" t="s">
        <v>1355</v>
      </c>
      <c r="L120" s="20" t="s">
        <v>1357</v>
      </c>
      <c r="M120" s="7">
        <v>1.2458333058295965E-3</v>
      </c>
      <c r="N120" s="5">
        <v>3.5595237309417038E-5</v>
      </c>
      <c r="O120" s="129">
        <f>IFERROR(IF(OR($C120="",$C120="No CAS"),INDEX('DEQ Pollutant List'!$D$7:$D$611,MATCH($D120,'DEQ Pollutant List'!$B$7:$B$611,0)),INDEX('DEQ Pollutant List'!$D$7:$D$611,MATCH($C120,'DEQ Pollutant List'!$A$7:$A$611,0))),"")</f>
        <v>126</v>
      </c>
    </row>
    <row r="121" spans="1:15" ht="15" x14ac:dyDescent="0.25">
      <c r="A121" s="5" t="s">
        <v>1309</v>
      </c>
      <c r="B121" s="7" t="s">
        <v>1318</v>
      </c>
      <c r="C121" s="13" t="s">
        <v>75</v>
      </c>
      <c r="D121" s="19" t="str">
        <f>IFERROR(IF(C121="No CAS","",INDEX('DEQ Pollutant List'!$B$7:$B$611,MATCH('3. Pollutant Emissions - EF'!C121,'DEQ Pollutant List'!$A$7:$A$611,0))),"")</f>
        <v>2,4-Dinitrophenol</v>
      </c>
      <c r="E121" s="99" t="s">
        <v>1322</v>
      </c>
      <c r="F121" s="36" t="s">
        <v>1322</v>
      </c>
      <c r="G121" s="99" t="s">
        <v>1317</v>
      </c>
      <c r="H121" s="36" t="s">
        <v>1317</v>
      </c>
      <c r="I121" s="34">
        <v>1.8E-7</v>
      </c>
      <c r="J121" s="11">
        <v>1.8E-7</v>
      </c>
      <c r="K121" s="6" t="s">
        <v>1355</v>
      </c>
      <c r="L121" s="20" t="s">
        <v>1357</v>
      </c>
      <c r="M121" s="7">
        <v>1.1212499752466369E-3</v>
      </c>
      <c r="N121" s="5">
        <v>3.2035713578475335E-5</v>
      </c>
      <c r="O121" s="129">
        <f>IFERROR(IF(OR($C121="",$C121="No CAS"),INDEX('DEQ Pollutant List'!$D$7:$D$611,MATCH($D121,'DEQ Pollutant List'!$B$7:$B$611,0)),INDEX('DEQ Pollutant List'!$D$7:$D$611,MATCH($C121,'DEQ Pollutant List'!$A$7:$A$611,0))),"")</f>
        <v>216</v>
      </c>
    </row>
    <row r="122" spans="1:15" ht="15" x14ac:dyDescent="0.25">
      <c r="A122" s="5" t="s">
        <v>1309</v>
      </c>
      <c r="B122" s="7" t="s">
        <v>1318</v>
      </c>
      <c r="C122" s="13" t="s">
        <v>76</v>
      </c>
      <c r="D122" s="19" t="str">
        <f>IFERROR(IF(C122="No CAS","",INDEX('DEQ Pollutant List'!$B$7:$B$611,MATCH('3. Pollutant Emissions - EF'!C122,'DEQ Pollutant List'!$A$7:$A$611,0))),"")</f>
        <v>2,4-Dinitrotoluene</v>
      </c>
      <c r="E122" s="99" t="s">
        <v>1322</v>
      </c>
      <c r="F122" s="36" t="s">
        <v>1322</v>
      </c>
      <c r="G122" s="99" t="s">
        <v>1317</v>
      </c>
      <c r="H122" s="36" t="s">
        <v>1317</v>
      </c>
      <c r="I122" s="34">
        <v>9.4200000000000004E-7</v>
      </c>
      <c r="J122" s="11">
        <v>9.4200000000000004E-7</v>
      </c>
      <c r="K122" s="6" t="s">
        <v>1355</v>
      </c>
      <c r="L122" s="20" t="s">
        <v>1357</v>
      </c>
      <c r="M122" s="7">
        <v>5.8678748704573992E-3</v>
      </c>
      <c r="N122" s="5">
        <v>1.6765356772735428E-4</v>
      </c>
      <c r="O122" s="129">
        <f>IFERROR(IF(OR($C122="",$C122="No CAS"),INDEX('DEQ Pollutant List'!$D$7:$D$611,MATCH($D122,'DEQ Pollutant List'!$B$7:$B$611,0)),INDEX('DEQ Pollutant List'!$D$7:$D$611,MATCH($C122,'DEQ Pollutant List'!$A$7:$A$611,0))),"")</f>
        <v>218</v>
      </c>
    </row>
    <row r="123" spans="1:15" ht="15" x14ac:dyDescent="0.25">
      <c r="A123" s="5" t="s">
        <v>1309</v>
      </c>
      <c r="B123" s="7" t="s">
        <v>1318</v>
      </c>
      <c r="C123" s="13" t="s">
        <v>78</v>
      </c>
      <c r="D123" s="19" t="str">
        <f>IFERROR(IF(C123="No CAS","",INDEX('DEQ Pollutant List'!$B$7:$B$611,MATCH('3. Pollutant Emissions - EF'!C123,'DEQ Pollutant List'!$A$7:$A$611,0))),"")</f>
        <v>2-Chlorophenol</v>
      </c>
      <c r="E123" s="99" t="s">
        <v>1322</v>
      </c>
      <c r="F123" s="36" t="s">
        <v>1322</v>
      </c>
      <c r="G123" s="99" t="s">
        <v>1317</v>
      </c>
      <c r="H123" s="36" t="s">
        <v>1317</v>
      </c>
      <c r="I123" s="34">
        <v>2.3499999999999999E-8</v>
      </c>
      <c r="J123" s="11">
        <v>2.3499999999999999E-8</v>
      </c>
      <c r="K123" s="6" t="s">
        <v>1355</v>
      </c>
      <c r="L123" s="20" t="s">
        <v>1357</v>
      </c>
      <c r="M123" s="7">
        <v>1.4638541343497757E-4</v>
      </c>
      <c r="N123" s="5">
        <v>4.1824403838565024E-6</v>
      </c>
      <c r="O123" s="129">
        <f>IFERROR(IF(OR($C123="",$C123="No CAS"),INDEX('DEQ Pollutant List'!$D$7:$D$611,MATCH($D123,'DEQ Pollutant List'!$B$7:$B$611,0)),INDEX('DEQ Pollutant List'!$D$7:$D$611,MATCH($C123,'DEQ Pollutant List'!$A$7:$A$611,0))),"")</f>
        <v>122</v>
      </c>
    </row>
    <row r="124" spans="1:15" ht="15" x14ac:dyDescent="0.25">
      <c r="A124" s="5" t="s">
        <v>1309</v>
      </c>
      <c r="B124" s="7" t="s">
        <v>1318</v>
      </c>
      <c r="C124" s="13" t="s">
        <v>79</v>
      </c>
      <c r="D124" s="19" t="str">
        <f>IFERROR(IF(C124="No CAS","",INDEX('DEQ Pollutant List'!$B$7:$B$611,MATCH('3. Pollutant Emissions - EF'!C124,'DEQ Pollutant List'!$A$7:$A$611,0))),"")</f>
        <v>4,6-Dinitro-o-cresol (and salts)</v>
      </c>
      <c r="E124" s="99" t="s">
        <v>1322</v>
      </c>
      <c r="F124" s="36" t="s">
        <v>1322</v>
      </c>
      <c r="G124" s="99" t="s">
        <v>1317</v>
      </c>
      <c r="H124" s="36" t="s">
        <v>1317</v>
      </c>
      <c r="I124" s="34">
        <v>2.0999999999999998E-6</v>
      </c>
      <c r="J124" s="11">
        <v>2.0999999999999998E-6</v>
      </c>
      <c r="K124" s="6" t="s">
        <v>1355</v>
      </c>
      <c r="L124" s="20" t="s">
        <v>1357</v>
      </c>
      <c r="M124" s="7">
        <v>1.3081249711210762E-2</v>
      </c>
      <c r="N124" s="5">
        <v>3.7374999174887892E-4</v>
      </c>
      <c r="O124" s="129">
        <f>IFERROR(IF(OR($C124="",$C124="No CAS"),INDEX('DEQ Pollutant List'!$D$7:$D$611,MATCH($D124,'DEQ Pollutant List'!$B$7:$B$611,0)),INDEX('DEQ Pollutant List'!$D$7:$D$611,MATCH($C124,'DEQ Pollutant List'!$A$7:$A$611,0))),"")</f>
        <v>215</v>
      </c>
    </row>
    <row r="125" spans="1:15" ht="15" x14ac:dyDescent="0.25">
      <c r="A125" s="5" t="s">
        <v>1309</v>
      </c>
      <c r="B125" s="7" t="s">
        <v>1318</v>
      </c>
      <c r="C125" s="13" t="s">
        <v>80</v>
      </c>
      <c r="D125" s="19" t="str">
        <f>IFERROR(IF(C125="No CAS","",INDEX('DEQ Pollutant List'!$B$7:$B$611,MATCH('3. Pollutant Emissions - EF'!C125,'DEQ Pollutant List'!$A$7:$A$611,0))),"")</f>
        <v>4-Nitrophenol</v>
      </c>
      <c r="E125" s="99" t="s">
        <v>1322</v>
      </c>
      <c r="F125" s="36" t="s">
        <v>1322</v>
      </c>
      <c r="G125" s="99" t="s">
        <v>1317</v>
      </c>
      <c r="H125" s="36" t="s">
        <v>1317</v>
      </c>
      <c r="I125" s="34">
        <v>1.14E-7</v>
      </c>
      <c r="J125" s="11">
        <v>1.14E-7</v>
      </c>
      <c r="K125" s="6" t="s">
        <v>1355</v>
      </c>
      <c r="L125" s="20" t="s">
        <v>1357</v>
      </c>
      <c r="M125" s="7">
        <v>7.1012498432286998E-4</v>
      </c>
      <c r="N125" s="5">
        <v>2.0289285266367713E-5</v>
      </c>
      <c r="O125" s="129">
        <f>IFERROR(IF(OR($C125="",$C125="No CAS"),INDEX('DEQ Pollutant List'!$D$7:$D$611,MATCH($D125,'DEQ Pollutant List'!$B$7:$B$611,0)),INDEX('DEQ Pollutant List'!$D$7:$D$611,MATCH($C125,'DEQ Pollutant List'!$A$7:$A$611,0))),"")</f>
        <v>388</v>
      </c>
    </row>
    <row r="126" spans="1:15" ht="15" x14ac:dyDescent="0.25">
      <c r="A126" s="5" t="s">
        <v>1309</v>
      </c>
      <c r="B126" s="7" t="s">
        <v>1318</v>
      </c>
      <c r="C126" s="13" t="s">
        <v>50</v>
      </c>
      <c r="D126" s="19" t="str">
        <f>IFERROR(IF(C126="No CAS","",INDEX('DEQ Pollutant List'!$B$7:$B$611,MATCH('3. Pollutant Emissions - EF'!C126,'DEQ Pollutant List'!$A$7:$A$611,0))),"")</f>
        <v>Acetaldehyde</v>
      </c>
      <c r="E126" s="99" t="s">
        <v>1322</v>
      </c>
      <c r="F126" s="36" t="s">
        <v>1322</v>
      </c>
      <c r="G126" s="99" t="s">
        <v>1317</v>
      </c>
      <c r="H126" s="36" t="s">
        <v>1317</v>
      </c>
      <c r="I126" s="34">
        <v>2.8299999999999999E-4</v>
      </c>
      <c r="J126" s="11">
        <v>2.8299999999999999E-4</v>
      </c>
      <c r="K126" s="6" t="s">
        <v>1355</v>
      </c>
      <c r="L126" s="20" t="s">
        <v>1357</v>
      </c>
      <c r="M126" s="7">
        <v>1.762854127748879</v>
      </c>
      <c r="N126" s="5">
        <v>5.0367260792825115E-2</v>
      </c>
      <c r="O126" s="129">
        <f>IFERROR(IF(OR($C126="",$C126="No CAS"),INDEX('DEQ Pollutant List'!$D$7:$D$611,MATCH($D126,'DEQ Pollutant List'!$B$7:$B$611,0)),INDEX('DEQ Pollutant List'!$D$7:$D$611,MATCH($C126,'DEQ Pollutant List'!$A$7:$A$611,0))),"")</f>
        <v>1</v>
      </c>
    </row>
    <row r="127" spans="1:15" ht="15" x14ac:dyDescent="0.25">
      <c r="A127" s="5" t="s">
        <v>1309</v>
      </c>
      <c r="B127" s="7" t="s">
        <v>1318</v>
      </c>
      <c r="C127" s="13" t="s">
        <v>82</v>
      </c>
      <c r="D127" s="19" t="str">
        <f>IFERROR(IF(C127="No CAS","",INDEX('DEQ Pollutant List'!$B$7:$B$611,MATCH('3. Pollutant Emissions - EF'!C127,'DEQ Pollutant List'!$A$7:$A$611,0))),"")</f>
        <v>Acetophenone</v>
      </c>
      <c r="E127" s="99" t="s">
        <v>1322</v>
      </c>
      <c r="F127" s="36" t="s">
        <v>1322</v>
      </c>
      <c r="G127" s="99" t="s">
        <v>1317</v>
      </c>
      <c r="H127" s="36" t="s">
        <v>1317</v>
      </c>
      <c r="I127" s="34">
        <v>1.84E-6</v>
      </c>
      <c r="J127" s="11">
        <v>1.84E-6</v>
      </c>
      <c r="K127" s="6" t="s">
        <v>1355</v>
      </c>
      <c r="L127" s="20" t="s">
        <v>1357</v>
      </c>
      <c r="M127" s="7">
        <v>1.1461666413632287E-2</v>
      </c>
      <c r="N127" s="5">
        <v>3.2747618324663677E-4</v>
      </c>
      <c r="O127" s="129">
        <f>IFERROR(IF(OR($C127="",$C127="No CAS"),INDEX('DEQ Pollutant List'!$D$7:$D$611,MATCH($D127,'DEQ Pollutant List'!$B$7:$B$611,0)),INDEX('DEQ Pollutant List'!$D$7:$D$611,MATCH($C127,'DEQ Pollutant List'!$A$7:$A$611,0))),"")</f>
        <v>4</v>
      </c>
    </row>
    <row r="128" spans="1:15" ht="15" x14ac:dyDescent="0.25">
      <c r="A128" s="5" t="s">
        <v>1309</v>
      </c>
      <c r="B128" s="7" t="s">
        <v>1318</v>
      </c>
      <c r="C128" s="13" t="s">
        <v>81</v>
      </c>
      <c r="D128" s="19" t="str">
        <f>IFERROR(IF(C128="No CAS","",INDEX('DEQ Pollutant List'!$B$7:$B$611,MATCH('3. Pollutant Emissions - EF'!C128,'DEQ Pollutant List'!$A$7:$A$611,0))),"")</f>
        <v>Acetone</v>
      </c>
      <c r="E128" s="99" t="s">
        <v>1322</v>
      </c>
      <c r="F128" s="36" t="s">
        <v>1322</v>
      </c>
      <c r="G128" s="99" t="s">
        <v>1317</v>
      </c>
      <c r="H128" s="36" t="s">
        <v>1317</v>
      </c>
      <c r="I128" s="34">
        <v>5.2899999999999996E-4</v>
      </c>
      <c r="J128" s="11">
        <v>5.2899999999999996E-4</v>
      </c>
      <c r="K128" s="6" t="s">
        <v>1355</v>
      </c>
      <c r="L128" s="20" t="s">
        <v>1357</v>
      </c>
      <c r="M128" s="7">
        <v>3.2952290939192821</v>
      </c>
      <c r="N128" s="5">
        <v>9.4149402683408059E-2</v>
      </c>
      <c r="O128" s="129">
        <f>IFERROR(IF(OR($C128="",$C128="No CAS"),INDEX('DEQ Pollutant List'!$D$7:$D$611,MATCH($D128,'DEQ Pollutant List'!$B$7:$B$611,0)),INDEX('DEQ Pollutant List'!$D$7:$D$611,MATCH($C128,'DEQ Pollutant List'!$A$7:$A$611,0))),"")</f>
        <v>634</v>
      </c>
    </row>
    <row r="129" spans="1:15" ht="15" x14ac:dyDescent="0.25">
      <c r="A129" s="5" t="s">
        <v>1309</v>
      </c>
      <c r="B129" s="7" t="s">
        <v>1318</v>
      </c>
      <c r="C129" s="13" t="s">
        <v>51</v>
      </c>
      <c r="D129" s="19" t="str">
        <f>IFERROR(IF(C129="No CAS","",INDEX('DEQ Pollutant List'!$B$7:$B$611,MATCH('3. Pollutant Emissions - EF'!C129,'DEQ Pollutant List'!$A$7:$A$611,0))),"")</f>
        <v>Acrolein</v>
      </c>
      <c r="E129" s="99" t="s">
        <v>1322</v>
      </c>
      <c r="F129" s="36" t="s">
        <v>1322</v>
      </c>
      <c r="G129" s="99" t="s">
        <v>1317</v>
      </c>
      <c r="H129" s="36" t="s">
        <v>1317</v>
      </c>
      <c r="I129" s="34">
        <v>2.5999999999999998E-4</v>
      </c>
      <c r="J129" s="11">
        <v>2.5999999999999998E-4</v>
      </c>
      <c r="K129" s="6" t="s">
        <v>1355</v>
      </c>
      <c r="L129" s="20" t="s">
        <v>1357</v>
      </c>
      <c r="M129" s="7">
        <v>1.6195832975784752</v>
      </c>
      <c r="N129" s="5">
        <v>4.627380850224215E-2</v>
      </c>
      <c r="O129" s="129">
        <f>IFERROR(IF(OR($C129="",$C129="No CAS"),INDEX('DEQ Pollutant List'!$D$7:$D$611,MATCH($D129,'DEQ Pollutant List'!$B$7:$B$611,0)),INDEX('DEQ Pollutant List'!$D$7:$D$611,MATCH($C129,'DEQ Pollutant List'!$A$7:$A$611,0))),"")</f>
        <v>5</v>
      </c>
    </row>
    <row r="130" spans="1:15" ht="15" x14ac:dyDescent="0.25">
      <c r="A130" s="5" t="s">
        <v>1309</v>
      </c>
      <c r="B130" s="7" t="s">
        <v>1318</v>
      </c>
      <c r="C130" s="13" t="s">
        <v>46</v>
      </c>
      <c r="D130" s="19" t="str">
        <f>IFERROR(IF(C130="No CAS","",INDEX('DEQ Pollutant List'!$B$7:$B$611,MATCH('3. Pollutant Emissions - EF'!C130,'DEQ Pollutant List'!$A$7:$A$611,0))),"")</f>
        <v>Benzene</v>
      </c>
      <c r="E130" s="99" t="s">
        <v>1322</v>
      </c>
      <c r="F130" s="36" t="s">
        <v>1322</v>
      </c>
      <c r="G130" s="99" t="s">
        <v>1317</v>
      </c>
      <c r="H130" s="36" t="s">
        <v>1317</v>
      </c>
      <c r="I130" s="34">
        <v>9.7999999999999997E-4</v>
      </c>
      <c r="J130" s="11">
        <v>9.7999999999999997E-4</v>
      </c>
      <c r="K130" s="6" t="s">
        <v>1355</v>
      </c>
      <c r="L130" s="20" t="s">
        <v>1357</v>
      </c>
      <c r="M130" s="7">
        <v>6.1045831985650221</v>
      </c>
      <c r="N130" s="5">
        <v>0.17441666281614349</v>
      </c>
      <c r="O130" s="129">
        <f>IFERROR(IF(OR($C130="",$C130="No CAS"),INDEX('DEQ Pollutant List'!$D$7:$D$611,MATCH($D130,'DEQ Pollutant List'!$B$7:$B$611,0)),INDEX('DEQ Pollutant List'!$D$7:$D$611,MATCH($C130,'DEQ Pollutant List'!$A$7:$A$611,0))),"")</f>
        <v>46</v>
      </c>
    </row>
    <row r="131" spans="1:15" ht="15" x14ac:dyDescent="0.25">
      <c r="A131" s="5" t="s">
        <v>1309</v>
      </c>
      <c r="B131" s="7" t="s">
        <v>1318</v>
      </c>
      <c r="C131" s="13" t="s">
        <v>83</v>
      </c>
      <c r="D131" s="19" t="str">
        <f>IFERROR(IF(C131="No CAS","",INDEX('DEQ Pollutant List'!$B$7:$B$611,MATCH('3. Pollutant Emissions - EF'!C131,'DEQ Pollutant List'!$A$7:$A$611,0))),"")</f>
        <v>bis(2-Ethylhexyl) phthalate (DEHP)</v>
      </c>
      <c r="E131" s="99" t="s">
        <v>1322</v>
      </c>
      <c r="F131" s="36" t="s">
        <v>1322</v>
      </c>
      <c r="G131" s="99" t="s">
        <v>1317</v>
      </c>
      <c r="H131" s="36" t="s">
        <v>1317</v>
      </c>
      <c r="I131" s="34">
        <v>4.6499999999999999E-8</v>
      </c>
      <c r="J131" s="11">
        <v>4.6499999999999999E-8</v>
      </c>
      <c r="K131" s="6" t="s">
        <v>1355</v>
      </c>
      <c r="L131" s="20" t="s">
        <v>1357</v>
      </c>
      <c r="M131" s="7">
        <v>2.8965624360538115E-4</v>
      </c>
      <c r="N131" s="5">
        <v>8.275892674439462E-6</v>
      </c>
      <c r="O131" s="129">
        <f>IFERROR(IF(OR($C131="",$C131="No CAS"),INDEX('DEQ Pollutant List'!$D$7:$D$611,MATCH($D131,'DEQ Pollutant List'!$B$7:$B$611,0)),INDEX('DEQ Pollutant List'!$D$7:$D$611,MATCH($C131,'DEQ Pollutant List'!$A$7:$A$611,0))),"")</f>
        <v>522</v>
      </c>
    </row>
    <row r="132" spans="1:15" ht="15" x14ac:dyDescent="0.25">
      <c r="A132" s="5" t="s">
        <v>1309</v>
      </c>
      <c r="B132" s="7" t="s">
        <v>1318</v>
      </c>
      <c r="C132" s="13" t="s">
        <v>84</v>
      </c>
      <c r="D132" s="19" t="str">
        <f>IFERROR(IF(C132="No CAS","",INDEX('DEQ Pollutant List'!$B$7:$B$611,MATCH('3. Pollutant Emissions - EF'!C132,'DEQ Pollutant List'!$A$7:$A$611,0))),"")</f>
        <v>Bromomethane (methyl bromide)</v>
      </c>
      <c r="E132" s="99" t="s">
        <v>1322</v>
      </c>
      <c r="F132" s="36" t="s">
        <v>1322</v>
      </c>
      <c r="G132" s="99" t="s">
        <v>1317</v>
      </c>
      <c r="H132" s="36" t="s">
        <v>1317</v>
      </c>
      <c r="I132" s="34">
        <v>1.13E-5</v>
      </c>
      <c r="J132" s="11">
        <v>1.13E-5</v>
      </c>
      <c r="K132" s="6" t="s">
        <v>1355</v>
      </c>
      <c r="L132" s="20" t="s">
        <v>1357</v>
      </c>
      <c r="M132" s="7">
        <v>7.0389581779372198E-2</v>
      </c>
      <c r="N132" s="5">
        <v>2.0111309079820627E-3</v>
      </c>
      <c r="O132" s="129">
        <f>IFERROR(IF(OR($C132="",$C132="No CAS"),INDEX('DEQ Pollutant List'!$D$7:$D$611,MATCH($D132,'DEQ Pollutant List'!$B$7:$B$611,0)),INDEX('DEQ Pollutant List'!$D$7:$D$611,MATCH($C132,'DEQ Pollutant List'!$A$7:$A$611,0))),"")</f>
        <v>324</v>
      </c>
    </row>
    <row r="133" spans="1:15" ht="15" x14ac:dyDescent="0.25">
      <c r="A133" s="5" t="s">
        <v>1309</v>
      </c>
      <c r="B133" s="7" t="s">
        <v>1318</v>
      </c>
      <c r="C133" s="13" t="s">
        <v>85</v>
      </c>
      <c r="D133" s="19" t="str">
        <f>IFERROR(IF(C133="No CAS","",INDEX('DEQ Pollutant List'!$B$7:$B$611,MATCH('3. Pollutant Emissions - EF'!C133,'DEQ Pollutant List'!$A$7:$A$611,0))),"")</f>
        <v>Butyl benzyl phthalate</v>
      </c>
      <c r="E133" s="99" t="s">
        <v>1322</v>
      </c>
      <c r="F133" s="36" t="s">
        <v>1322</v>
      </c>
      <c r="G133" s="99" t="s">
        <v>1317</v>
      </c>
      <c r="H133" s="36" t="s">
        <v>1317</v>
      </c>
      <c r="I133" s="34">
        <v>2.6800000000000001E-5</v>
      </c>
      <c r="J133" s="11">
        <v>2.6800000000000001E-5</v>
      </c>
      <c r="K133" s="6" t="s">
        <v>1355</v>
      </c>
      <c r="L133" s="20" t="s">
        <v>1357</v>
      </c>
      <c r="M133" s="7">
        <v>0.16694166298116592</v>
      </c>
      <c r="N133" s="5">
        <v>4.7697617994618838E-3</v>
      </c>
      <c r="O133" s="129">
        <f>IFERROR(IF(OR($C133="",$C133="No CAS"),INDEX('DEQ Pollutant List'!$D$7:$D$611,MATCH($D133,'DEQ Pollutant List'!$B$7:$B$611,0)),INDEX('DEQ Pollutant List'!$D$7:$D$611,MATCH($C133,'DEQ Pollutant List'!$A$7:$A$611,0))),"")</f>
        <v>519</v>
      </c>
    </row>
    <row r="134" spans="1:15" ht="15" x14ac:dyDescent="0.25">
      <c r="A134" s="5" t="s">
        <v>1309</v>
      </c>
      <c r="B134" s="7" t="s">
        <v>1318</v>
      </c>
      <c r="C134" s="13" t="s">
        <v>86</v>
      </c>
      <c r="D134" s="19" t="str">
        <f>IFERROR(IF(C134="No CAS","",INDEX('DEQ Pollutant List'!$B$7:$B$611,MATCH('3. Pollutant Emissions - EF'!C134,'DEQ Pollutant List'!$A$7:$A$611,0))),"")</f>
        <v>Carbon tetrachloride</v>
      </c>
      <c r="E134" s="99" t="s">
        <v>1322</v>
      </c>
      <c r="F134" s="36" t="s">
        <v>1322</v>
      </c>
      <c r="G134" s="99" t="s">
        <v>1317</v>
      </c>
      <c r="H134" s="36" t="s">
        <v>1317</v>
      </c>
      <c r="I134" s="34">
        <v>9.8700000000000004E-6</v>
      </c>
      <c r="J134" s="11">
        <v>9.8700000000000004E-6</v>
      </c>
      <c r="K134" s="6" t="s">
        <v>1355</v>
      </c>
      <c r="L134" s="20" t="s">
        <v>1357</v>
      </c>
      <c r="M134" s="7">
        <v>6.1481873642690581E-2</v>
      </c>
      <c r="N134" s="5">
        <v>1.756624961219731E-3</v>
      </c>
      <c r="O134" s="129">
        <f>IFERROR(IF(OR($C134="",$C134="No CAS"),INDEX('DEQ Pollutant List'!$D$7:$D$611,MATCH($D134,'DEQ Pollutant List'!$B$7:$B$611,0)),INDEX('DEQ Pollutant List'!$D$7:$D$611,MATCH($C134,'DEQ Pollutant List'!$A$7:$A$611,0))),"")</f>
        <v>91</v>
      </c>
    </row>
    <row r="135" spans="1:15" ht="15" x14ac:dyDescent="0.25">
      <c r="A135" s="5" t="s">
        <v>1309</v>
      </c>
      <c r="B135" s="7" t="s">
        <v>1318</v>
      </c>
      <c r="C135" s="13" t="s">
        <v>87</v>
      </c>
      <c r="D135" s="19" t="str">
        <f>IFERROR(IF(C135="No CAS","",INDEX('DEQ Pollutant List'!$B$7:$B$611,MATCH('3. Pollutant Emissions - EF'!C135,'DEQ Pollutant List'!$A$7:$A$611,0))),"")</f>
        <v>Chlorine</v>
      </c>
      <c r="E135" s="99" t="s">
        <v>1322</v>
      </c>
      <c r="F135" s="36" t="s">
        <v>1322</v>
      </c>
      <c r="G135" s="99" t="s">
        <v>1317</v>
      </c>
      <c r="H135" s="36" t="s">
        <v>1317</v>
      </c>
      <c r="I135" s="34">
        <v>7.9000000000000001E-4</v>
      </c>
      <c r="J135" s="11">
        <v>7.9000000000000001E-4</v>
      </c>
      <c r="K135" s="6" t="s">
        <v>1355</v>
      </c>
      <c r="L135" s="20" t="s">
        <v>1357</v>
      </c>
      <c r="M135" s="7">
        <v>4.9210415580269062</v>
      </c>
      <c r="N135" s="5">
        <v>0.14060118737219732</v>
      </c>
      <c r="O135" s="129">
        <f>IFERROR(IF(OR($C135="",$C135="No CAS"),INDEX('DEQ Pollutant List'!$D$7:$D$611,MATCH($D135,'DEQ Pollutant List'!$B$7:$B$611,0)),INDEX('DEQ Pollutant List'!$D$7:$D$611,MATCH($C135,'DEQ Pollutant List'!$A$7:$A$611,0))),"")</f>
        <v>101</v>
      </c>
    </row>
    <row r="136" spans="1:15" ht="15" x14ac:dyDescent="0.25">
      <c r="A136" s="5" t="s">
        <v>1309</v>
      </c>
      <c r="B136" s="7" t="s">
        <v>1318</v>
      </c>
      <c r="C136" s="13" t="s">
        <v>88</v>
      </c>
      <c r="D136" s="19" t="str">
        <f>IFERROR(IF(C136="No CAS","",INDEX('DEQ Pollutant List'!$B$7:$B$611,MATCH('3. Pollutant Emissions - EF'!C136,'DEQ Pollutant List'!$A$7:$A$611,0))),"")</f>
        <v>Chlorobenzene</v>
      </c>
      <c r="E136" s="99" t="s">
        <v>1322</v>
      </c>
      <c r="F136" s="36" t="s">
        <v>1322</v>
      </c>
      <c r="G136" s="99" t="s">
        <v>1317</v>
      </c>
      <c r="H136" s="36" t="s">
        <v>1317</v>
      </c>
      <c r="I136" s="34">
        <v>1.66E-5</v>
      </c>
      <c r="J136" s="11">
        <v>1.66E-5</v>
      </c>
      <c r="K136" s="6" t="s">
        <v>1355</v>
      </c>
      <c r="L136" s="20" t="s">
        <v>1357</v>
      </c>
      <c r="M136" s="7">
        <v>0.10340416438385651</v>
      </c>
      <c r="N136" s="5">
        <v>2.9544046966816146E-3</v>
      </c>
      <c r="O136" s="129">
        <f>IFERROR(IF(OR($C136="",$C136="No CAS"),INDEX('DEQ Pollutant List'!$D$7:$D$611,MATCH($D136,'DEQ Pollutant List'!$B$7:$B$611,0)),INDEX('DEQ Pollutant List'!$D$7:$D$611,MATCH($C136,'DEQ Pollutant List'!$A$7:$A$611,0))),"")</f>
        <v>108</v>
      </c>
    </row>
    <row r="137" spans="1:15" ht="15" x14ac:dyDescent="0.25">
      <c r="A137" s="5" t="s">
        <v>1309</v>
      </c>
      <c r="B137" s="7" t="s">
        <v>1318</v>
      </c>
      <c r="C137" s="13" t="s">
        <v>89</v>
      </c>
      <c r="D137" s="19" t="str">
        <f>IFERROR(IF(C137="No CAS","",INDEX('DEQ Pollutant List'!$B$7:$B$611,MATCH('3. Pollutant Emissions - EF'!C137,'DEQ Pollutant List'!$A$7:$A$611,0))),"")</f>
        <v>Chloroform</v>
      </c>
      <c r="E137" s="99" t="s">
        <v>1322</v>
      </c>
      <c r="F137" s="36" t="s">
        <v>1322</v>
      </c>
      <c r="G137" s="99" t="s">
        <v>1317</v>
      </c>
      <c r="H137" s="36" t="s">
        <v>1317</v>
      </c>
      <c r="I137" s="34">
        <v>2.0100000000000001E-5</v>
      </c>
      <c r="J137" s="11">
        <v>2.0100000000000001E-5</v>
      </c>
      <c r="K137" s="6" t="s">
        <v>1355</v>
      </c>
      <c r="L137" s="20" t="s">
        <v>1357</v>
      </c>
      <c r="M137" s="7">
        <v>0.12520624723587445</v>
      </c>
      <c r="N137" s="5">
        <v>3.5773213495964126E-3</v>
      </c>
      <c r="O137" s="129">
        <f>IFERROR(IF(OR($C137="",$C137="No CAS"),INDEX('DEQ Pollutant List'!$D$7:$D$611,MATCH($D137,'DEQ Pollutant List'!$B$7:$B$611,0)),INDEX('DEQ Pollutant List'!$D$7:$D$611,MATCH($C137,'DEQ Pollutant List'!$A$7:$A$611,0))),"")</f>
        <v>118</v>
      </c>
    </row>
    <row r="138" spans="1:15" ht="15" x14ac:dyDescent="0.25">
      <c r="A138" s="5" t="s">
        <v>1309</v>
      </c>
      <c r="B138" s="7" t="s">
        <v>1318</v>
      </c>
      <c r="C138" s="13" t="s">
        <v>90</v>
      </c>
      <c r="D138" s="19" t="str">
        <f>IFERROR(IF(C138="No CAS","",INDEX('DEQ Pollutant List'!$B$7:$B$611,MATCH('3. Pollutant Emissions - EF'!C138,'DEQ Pollutant List'!$A$7:$A$611,0))),"")</f>
        <v>Chloromethane (methyl chloride)</v>
      </c>
      <c r="E138" s="99" t="s">
        <v>1322</v>
      </c>
      <c r="F138" s="36" t="s">
        <v>1322</v>
      </c>
      <c r="G138" s="99" t="s">
        <v>1317</v>
      </c>
      <c r="H138" s="36" t="s">
        <v>1317</v>
      </c>
      <c r="I138" s="34">
        <v>4.35E-5</v>
      </c>
      <c r="J138" s="11">
        <v>4.35E-5</v>
      </c>
      <c r="K138" s="6" t="s">
        <v>1355</v>
      </c>
      <c r="L138" s="20" t="s">
        <v>1357</v>
      </c>
      <c r="M138" s="7">
        <v>0.27096874401793725</v>
      </c>
      <c r="N138" s="5">
        <v>7.7419641147982061E-3</v>
      </c>
      <c r="O138" s="129">
        <f>IFERROR(IF(OR($C138="",$C138="No CAS"),INDEX('DEQ Pollutant List'!$D$7:$D$611,MATCH($D138,'DEQ Pollutant List'!$B$7:$B$611,0)),INDEX('DEQ Pollutant List'!$D$7:$D$611,MATCH($C138,'DEQ Pollutant List'!$A$7:$A$611,0))),"")</f>
        <v>325</v>
      </c>
    </row>
    <row r="139" spans="1:15" ht="15" x14ac:dyDescent="0.25">
      <c r="A139" s="5" t="s">
        <v>1309</v>
      </c>
      <c r="B139" s="7" t="s">
        <v>1318</v>
      </c>
      <c r="C139" s="13" t="s">
        <v>91</v>
      </c>
      <c r="D139" s="19" t="str">
        <f>IFERROR(IF(C139="No CAS","",INDEX('DEQ Pollutant List'!$B$7:$B$611,MATCH('3. Pollutant Emissions - EF'!C139,'DEQ Pollutant List'!$A$7:$A$611,0))),"")</f>
        <v>Crotonaldehyde</v>
      </c>
      <c r="E139" s="99" t="s">
        <v>1322</v>
      </c>
      <c r="F139" s="36" t="s">
        <v>1322</v>
      </c>
      <c r="G139" s="99" t="s">
        <v>1317</v>
      </c>
      <c r="H139" s="36" t="s">
        <v>1317</v>
      </c>
      <c r="I139" s="34">
        <v>4.4799999999999998E-5</v>
      </c>
      <c r="J139" s="11">
        <v>4.4799999999999998E-5</v>
      </c>
      <c r="K139" s="6" t="s">
        <v>1355</v>
      </c>
      <c r="L139" s="20" t="s">
        <v>1357</v>
      </c>
      <c r="M139" s="7">
        <v>0.27906666050582957</v>
      </c>
      <c r="N139" s="5">
        <v>7.9733331573094163E-3</v>
      </c>
      <c r="O139" s="129">
        <f>IFERROR(IF(OR($C139="",$C139="No CAS"),INDEX('DEQ Pollutant List'!$D$7:$D$611,MATCH($D139,'DEQ Pollutant List'!$B$7:$B$611,0)),INDEX('DEQ Pollutant List'!$D$7:$D$611,MATCH($C139,'DEQ Pollutant List'!$A$7:$A$611,0))),"")</f>
        <v>156</v>
      </c>
    </row>
    <row r="140" spans="1:15" ht="15" x14ac:dyDescent="0.25">
      <c r="A140" s="5" t="s">
        <v>1309</v>
      </c>
      <c r="B140" s="7" t="s">
        <v>1318</v>
      </c>
      <c r="C140" s="13" t="s">
        <v>100</v>
      </c>
      <c r="D140" s="19" t="str">
        <f>IFERROR(IF(C140="No CAS","",INDEX('DEQ Pollutant List'!$B$7:$B$611,MATCH('3. Pollutant Emissions - EF'!C140,'DEQ Pollutant List'!$A$7:$A$611,0))),"")</f>
        <v>Isopropylbenzene (cumene)</v>
      </c>
      <c r="E140" s="99" t="s">
        <v>1322</v>
      </c>
      <c r="F140" s="36" t="s">
        <v>1322</v>
      </c>
      <c r="G140" s="99" t="s">
        <v>1317</v>
      </c>
      <c r="H140" s="36" t="s">
        <v>1317</v>
      </c>
      <c r="I140" s="34">
        <v>1.77E-5</v>
      </c>
      <c r="J140" s="11">
        <v>1.77E-5</v>
      </c>
      <c r="K140" s="6" t="s">
        <v>1355</v>
      </c>
      <c r="L140" s="20" t="s">
        <v>1357</v>
      </c>
      <c r="M140" s="7">
        <v>0.11025624756591929</v>
      </c>
      <c r="N140" s="5">
        <v>3.1501785018834081E-3</v>
      </c>
      <c r="O140" s="129">
        <f>IFERROR(IF(OR($C140="",$C140="No CAS"),INDEX('DEQ Pollutant List'!$D$7:$D$611,MATCH($D140,'DEQ Pollutant List'!$B$7:$B$611,0)),INDEX('DEQ Pollutant List'!$D$7:$D$611,MATCH($C140,'DEQ Pollutant List'!$A$7:$A$611,0))),"")</f>
        <v>157</v>
      </c>
    </row>
    <row r="141" spans="1:15" ht="15" x14ac:dyDescent="0.25">
      <c r="A141" s="5" t="s">
        <v>1309</v>
      </c>
      <c r="B141" s="7" t="s">
        <v>1318</v>
      </c>
      <c r="C141" s="13" t="s">
        <v>93</v>
      </c>
      <c r="D141" s="19" t="str">
        <f>IFERROR(IF(C141="No CAS","",INDEX('DEQ Pollutant List'!$B$7:$B$611,MATCH('3. Pollutant Emissions - EF'!C141,'DEQ Pollutant List'!$A$7:$A$611,0))),"")</f>
        <v>Dibutyl phthalate</v>
      </c>
      <c r="E141" s="99" t="s">
        <v>1322</v>
      </c>
      <c r="F141" s="36" t="s">
        <v>1322</v>
      </c>
      <c r="G141" s="99" t="s">
        <v>1317</v>
      </c>
      <c r="H141" s="36" t="s">
        <v>1317</v>
      </c>
      <c r="I141" s="34">
        <v>3.3300000000000003E-5</v>
      </c>
      <c r="J141" s="11">
        <v>3.3300000000000003E-5</v>
      </c>
      <c r="K141" s="6" t="s">
        <v>1355</v>
      </c>
      <c r="L141" s="20" t="s">
        <v>1357</v>
      </c>
      <c r="M141" s="7">
        <v>0.20743124542062782</v>
      </c>
      <c r="N141" s="5">
        <v>5.9266070120179383E-3</v>
      </c>
      <c r="O141" s="129">
        <f>IFERROR(IF(OR($C141="",$C141="No CAS"),INDEX('DEQ Pollutant List'!$D$7:$D$611,MATCH($D141,'DEQ Pollutant List'!$B$7:$B$611,0)),INDEX('DEQ Pollutant List'!$D$7:$D$611,MATCH($C141,'DEQ Pollutant List'!$A$7:$A$611,0))),"")</f>
        <v>520</v>
      </c>
    </row>
    <row r="142" spans="1:15" ht="15" x14ac:dyDescent="0.25">
      <c r="A142" s="5" t="s">
        <v>1309</v>
      </c>
      <c r="B142" s="7" t="s">
        <v>1318</v>
      </c>
      <c r="C142" s="13" t="s">
        <v>94</v>
      </c>
      <c r="D142" s="19" t="str">
        <f>IFERROR(IF(C142="No CAS","",INDEX('DEQ Pollutant List'!$B$7:$B$611,MATCH('3. Pollutant Emissions - EF'!C142,'DEQ Pollutant List'!$A$7:$A$611,0))),"")</f>
        <v>Dichloromethane (methylene chloride)</v>
      </c>
      <c r="E142" s="99" t="s">
        <v>1322</v>
      </c>
      <c r="F142" s="36" t="s">
        <v>1322</v>
      </c>
      <c r="G142" s="99" t="s">
        <v>1317</v>
      </c>
      <c r="H142" s="36" t="s">
        <v>1317</v>
      </c>
      <c r="I142" s="34">
        <v>3.9800000000000002E-4</v>
      </c>
      <c r="J142" s="11">
        <v>3.9800000000000002E-4</v>
      </c>
      <c r="K142" s="6" t="s">
        <v>1355</v>
      </c>
      <c r="L142" s="20" t="s">
        <v>1357</v>
      </c>
      <c r="M142" s="7">
        <v>2.4792082786008969</v>
      </c>
      <c r="N142" s="5">
        <v>7.0834522245739912E-2</v>
      </c>
      <c r="O142" s="129">
        <f>IFERROR(IF(OR($C142="",$C142="No CAS"),INDEX('DEQ Pollutant List'!$D$7:$D$611,MATCH($D142,'DEQ Pollutant List'!$B$7:$B$611,0)),INDEX('DEQ Pollutant List'!$D$7:$D$611,MATCH($C142,'DEQ Pollutant List'!$A$7:$A$611,0))),"")</f>
        <v>328</v>
      </c>
    </row>
    <row r="143" spans="1:15" ht="15" x14ac:dyDescent="0.25">
      <c r="A143" s="5" t="s">
        <v>1309</v>
      </c>
      <c r="B143" s="7" t="s">
        <v>1318</v>
      </c>
      <c r="C143" s="13" t="s">
        <v>95</v>
      </c>
      <c r="D143" s="19" t="str">
        <f>IFERROR(IF(C143="No CAS","",INDEX('DEQ Pollutant List'!$B$7:$B$611,MATCH('3. Pollutant Emissions - EF'!C143,'DEQ Pollutant List'!$A$7:$A$611,0))),"")</f>
        <v>Diethylphthalate</v>
      </c>
      <c r="E143" s="99" t="s">
        <v>1322</v>
      </c>
      <c r="F143" s="36" t="s">
        <v>1322</v>
      </c>
      <c r="G143" s="99" t="s">
        <v>1317</v>
      </c>
      <c r="H143" s="36" t="s">
        <v>1317</v>
      </c>
      <c r="I143" s="34">
        <v>4.3600000000000003E-5</v>
      </c>
      <c r="J143" s="11">
        <v>4.3600000000000003E-5</v>
      </c>
      <c r="K143" s="6" t="s">
        <v>1355</v>
      </c>
      <c r="L143" s="20" t="s">
        <v>1357</v>
      </c>
      <c r="M143" s="7">
        <v>0.27159166067085205</v>
      </c>
      <c r="N143" s="5">
        <v>7.7597617334529152E-3</v>
      </c>
      <c r="O143" s="129">
        <f>IFERROR(IF(OR($C143="",$C143="No CAS"),INDEX('DEQ Pollutant List'!$D$7:$D$611,MATCH($D143,'DEQ Pollutant List'!$B$7:$B$611,0)),INDEX('DEQ Pollutant List'!$D$7:$D$611,MATCH($C143,'DEQ Pollutant List'!$A$7:$A$611,0))),"")</f>
        <v>523</v>
      </c>
    </row>
    <row r="144" spans="1:15" ht="15" x14ac:dyDescent="0.25">
      <c r="A144" s="5" t="s">
        <v>1309</v>
      </c>
      <c r="B144" s="7" t="s">
        <v>1318</v>
      </c>
      <c r="C144" s="13">
        <v>518</v>
      </c>
      <c r="D144" s="93" t="str">
        <f>IFERROR(IF(C144="No CAS","",INDEX('DEQ Pollutant List'!$B$7:$B$611,MATCH('3. Pollutant Emissions - EF'!C144,'DEQ Pollutant List'!$A$7:$A$611,0))),"")</f>
        <v>Phthalates</v>
      </c>
      <c r="E144" s="99" t="s">
        <v>1322</v>
      </c>
      <c r="F144" s="36" t="s">
        <v>1322</v>
      </c>
      <c r="G144" s="99" t="s">
        <v>1317</v>
      </c>
      <c r="H144" s="36" t="s">
        <v>1317</v>
      </c>
      <c r="I144" s="34">
        <v>1.1000000000000001E-7</v>
      </c>
      <c r="J144" s="11">
        <v>1.1000000000000001E-7</v>
      </c>
      <c r="K144" s="6" t="s">
        <v>1355</v>
      </c>
      <c r="L144" s="20" t="s">
        <v>1357</v>
      </c>
      <c r="M144" s="7">
        <v>6.8520831820627803E-4</v>
      </c>
      <c r="N144" s="5">
        <v>1.9577380520179374E-5</v>
      </c>
      <c r="O144" s="129">
        <f>IFERROR(IF(OR($C144="",$C144="No CAS"),INDEX('DEQ Pollutant List'!$D$7:$D$611,MATCH($D144,'DEQ Pollutant List'!$B$7:$B$611,0)),INDEX('DEQ Pollutant List'!$D$7:$D$611,MATCH($C144,'DEQ Pollutant List'!$A$7:$A$611,0))),"")</f>
        <v>518</v>
      </c>
    </row>
    <row r="145" spans="1:15" ht="15" x14ac:dyDescent="0.25">
      <c r="A145" s="5" t="s">
        <v>1309</v>
      </c>
      <c r="B145" s="7" t="s">
        <v>1318</v>
      </c>
      <c r="C145" s="13" t="s">
        <v>60</v>
      </c>
      <c r="D145" s="93" t="str">
        <f>IFERROR(IF(C145="No CAS","",INDEX('DEQ Pollutant List'!$B$7:$B$611,MATCH('3. Pollutant Emissions - EF'!C145,'DEQ Pollutant List'!$A$7:$A$611,0))),"")</f>
        <v>Ethyl benzene</v>
      </c>
      <c r="E145" s="99" t="s">
        <v>1322</v>
      </c>
      <c r="F145" s="36" t="s">
        <v>1322</v>
      </c>
      <c r="G145" s="99" t="s">
        <v>1317</v>
      </c>
      <c r="H145" s="36" t="s">
        <v>1317</v>
      </c>
      <c r="I145" s="34">
        <v>1.22E-5</v>
      </c>
      <c r="J145" s="11">
        <v>1.22E-5</v>
      </c>
      <c r="K145" s="6" t="s">
        <v>1355</v>
      </c>
      <c r="L145" s="20" t="s">
        <v>1357</v>
      </c>
      <c r="M145" s="7">
        <v>7.5995831655605389E-2</v>
      </c>
      <c r="N145" s="5">
        <v>2.1713094758744394E-3</v>
      </c>
      <c r="O145" s="129">
        <f>IFERROR(IF(OR($C145="",$C145="No CAS"),INDEX('DEQ Pollutant List'!$D$7:$D$611,MATCH($D145,'DEQ Pollutant List'!$B$7:$B$611,0)),INDEX('DEQ Pollutant List'!$D$7:$D$611,MATCH($C145,'DEQ Pollutant List'!$A$7:$A$611,0))),"")</f>
        <v>229</v>
      </c>
    </row>
    <row r="146" spans="1:15" ht="15" x14ac:dyDescent="0.25">
      <c r="A146" s="5" t="s">
        <v>1309</v>
      </c>
      <c r="B146" s="7" t="s">
        <v>1318</v>
      </c>
      <c r="C146" s="13" t="s">
        <v>96</v>
      </c>
      <c r="D146" s="93" t="str">
        <f>IFERROR(IF(C146="No CAS","",INDEX('DEQ Pollutant List'!$B$7:$B$611,MATCH('3. Pollutant Emissions - EF'!C146,'DEQ Pollutant List'!$A$7:$A$611,0))),"")</f>
        <v>Ethylene dichloride (EDC, 1,2-dichloroethane)</v>
      </c>
      <c r="E146" s="99" t="s">
        <v>1322</v>
      </c>
      <c r="F146" s="36" t="s">
        <v>1322</v>
      </c>
      <c r="G146" s="99" t="s">
        <v>1317</v>
      </c>
      <c r="H146" s="36" t="s">
        <v>1317</v>
      </c>
      <c r="I146" s="34">
        <v>2.9200000000000002E-5</v>
      </c>
      <c r="J146" s="11">
        <v>2.9200000000000002E-5</v>
      </c>
      <c r="K146" s="6" t="s">
        <v>1355</v>
      </c>
      <c r="L146" s="20" t="s">
        <v>1357</v>
      </c>
      <c r="M146" s="7">
        <v>0.18189166265112108</v>
      </c>
      <c r="N146" s="5">
        <v>5.1969046471748879E-3</v>
      </c>
      <c r="O146" s="129">
        <f>IFERROR(IF(OR($C146="",$C146="No CAS"),INDEX('DEQ Pollutant List'!$D$7:$D$611,MATCH($D146,'DEQ Pollutant List'!$B$7:$B$611,0)),INDEX('DEQ Pollutant List'!$D$7:$D$611,MATCH($C146,'DEQ Pollutant List'!$A$7:$A$611,0))),"")</f>
        <v>233</v>
      </c>
    </row>
    <row r="147" spans="1:15" ht="15" x14ac:dyDescent="0.25">
      <c r="A147" s="5" t="s">
        <v>1309</v>
      </c>
      <c r="B147" s="7" t="s">
        <v>1318</v>
      </c>
      <c r="C147" s="13" t="s">
        <v>47</v>
      </c>
      <c r="D147" s="93" t="str">
        <f>IFERROR(IF(C147="No CAS","",INDEX('DEQ Pollutant List'!$B$7:$B$611,MATCH('3. Pollutant Emissions - EF'!C147,'DEQ Pollutant List'!$A$7:$A$611,0))),"")</f>
        <v>Formaldehyde</v>
      </c>
      <c r="E147" s="99" t="s">
        <v>1322</v>
      </c>
      <c r="F147" s="36" t="s">
        <v>1322</v>
      </c>
      <c r="G147" s="99" t="s">
        <v>1317</v>
      </c>
      <c r="H147" s="36" t="s">
        <v>1317</v>
      </c>
      <c r="I147" s="34">
        <v>1.0499999999999999E-3</v>
      </c>
      <c r="J147" s="11">
        <v>1.0499999999999999E-3</v>
      </c>
      <c r="K147" s="6" t="s">
        <v>1355</v>
      </c>
      <c r="L147" s="20" t="s">
        <v>1357</v>
      </c>
      <c r="M147" s="7">
        <v>6.5406248556053805</v>
      </c>
      <c r="N147" s="5">
        <v>0.18687499587443945</v>
      </c>
      <c r="O147" s="129">
        <f>IFERROR(IF(OR($C147="",$C147="No CAS"),INDEX('DEQ Pollutant List'!$D$7:$D$611,MATCH($D147,'DEQ Pollutant List'!$B$7:$B$611,0)),INDEX('DEQ Pollutant List'!$D$7:$D$611,MATCH($C147,'DEQ Pollutant List'!$A$7:$A$611,0))),"")</f>
        <v>250</v>
      </c>
    </row>
    <row r="148" spans="1:15" ht="15" x14ac:dyDescent="0.25">
      <c r="A148" s="5" t="s">
        <v>1309</v>
      </c>
      <c r="B148" s="7" t="s">
        <v>1318</v>
      </c>
      <c r="C148" s="13" t="s">
        <v>61</v>
      </c>
      <c r="D148" s="93" t="str">
        <f>IFERROR(IF(C148="No CAS","",INDEX('DEQ Pollutant List'!$B$7:$B$611,MATCH('3. Pollutant Emissions - EF'!C148,'DEQ Pollutant List'!$A$7:$A$611,0))),"")</f>
        <v>Hexane</v>
      </c>
      <c r="E148" s="99" t="s">
        <v>1322</v>
      </c>
      <c r="F148" s="36" t="s">
        <v>1322</v>
      </c>
      <c r="G148" s="99" t="s">
        <v>1317</v>
      </c>
      <c r="H148" s="36" t="s">
        <v>1317</v>
      </c>
      <c r="I148" s="34">
        <v>2.8800000000000001E-4</v>
      </c>
      <c r="J148" s="11">
        <v>2.8800000000000001E-4</v>
      </c>
      <c r="K148" s="6" t="s">
        <v>1355</v>
      </c>
      <c r="L148" s="20" t="s">
        <v>1357</v>
      </c>
      <c r="M148" s="7">
        <v>1.7939999603946188</v>
      </c>
      <c r="N148" s="5">
        <v>5.1257141725560541E-2</v>
      </c>
      <c r="O148" s="129">
        <f>IFERROR(IF(OR($C148="",$C148="No CAS"),INDEX('DEQ Pollutant List'!$D$7:$D$611,MATCH($D148,'DEQ Pollutant List'!$B$7:$B$611,0)),INDEX('DEQ Pollutant List'!$D$7:$D$611,MATCH($C148,'DEQ Pollutant List'!$A$7:$A$611,0))),"")</f>
        <v>289</v>
      </c>
    </row>
    <row r="149" spans="1:15" ht="15" x14ac:dyDescent="0.25">
      <c r="A149" s="5" t="s">
        <v>1309</v>
      </c>
      <c r="B149" s="7" t="s">
        <v>1318</v>
      </c>
      <c r="C149" s="13" t="s">
        <v>97</v>
      </c>
      <c r="D149" s="93" t="str">
        <f>IFERROR(IF(C149="No CAS","",INDEX('DEQ Pollutant List'!$B$7:$B$611,MATCH('3. Pollutant Emissions - EF'!C149,'DEQ Pollutant List'!$A$7:$A$611,0))),"")</f>
        <v>Hydrochloric acid</v>
      </c>
      <c r="E149" s="99" t="s">
        <v>1322</v>
      </c>
      <c r="F149" s="36" t="s">
        <v>1322</v>
      </c>
      <c r="G149" s="99" t="s">
        <v>1317</v>
      </c>
      <c r="H149" s="36" t="s">
        <v>1317</v>
      </c>
      <c r="I149" s="34">
        <v>4.3600000000000002E-3</v>
      </c>
      <c r="J149" s="11">
        <v>4.3600000000000002E-3</v>
      </c>
      <c r="K149" s="6" t="s">
        <v>1355</v>
      </c>
      <c r="L149" s="20" t="s">
        <v>1357</v>
      </c>
      <c r="M149" s="7">
        <v>27.159166067085202</v>
      </c>
      <c r="N149" s="5">
        <v>0.77597617334529156</v>
      </c>
      <c r="O149" s="129">
        <f>IFERROR(IF(OR($C149="",$C149="No CAS"),INDEX('DEQ Pollutant List'!$D$7:$D$611,MATCH($D149,'DEQ Pollutant List'!$B$7:$B$611,0)),INDEX('DEQ Pollutant List'!$D$7:$D$611,MATCH($C149,'DEQ Pollutant List'!$A$7:$A$611,0))),"")</f>
        <v>292</v>
      </c>
    </row>
    <row r="150" spans="1:15" ht="15" x14ac:dyDescent="0.25">
      <c r="A150" s="5" t="s">
        <v>1309</v>
      </c>
      <c r="B150" s="7" t="s">
        <v>1318</v>
      </c>
      <c r="C150" s="13" t="s">
        <v>92</v>
      </c>
      <c r="D150" s="93" t="str">
        <f>IFERROR(IF(C150="No CAS","",INDEX('DEQ Pollutant List'!$B$7:$B$611,MATCH('3. Pollutant Emissions - EF'!C150,'DEQ Pollutant List'!$A$7:$A$611,0))),"")</f>
        <v>Cyanide, hydrogen</v>
      </c>
      <c r="E150" s="99" t="s">
        <v>1322</v>
      </c>
      <c r="F150" s="36" t="s">
        <v>1322</v>
      </c>
      <c r="G150" s="99" t="s">
        <v>1317</v>
      </c>
      <c r="H150" s="36" t="s">
        <v>1317</v>
      </c>
      <c r="I150" s="34">
        <v>2.05E-5</v>
      </c>
      <c r="J150" s="11">
        <v>2.05E-5</v>
      </c>
      <c r="K150" s="6" t="s">
        <v>1355</v>
      </c>
      <c r="L150" s="20" t="s">
        <v>1357</v>
      </c>
      <c r="M150" s="7">
        <v>0.12769791384753362</v>
      </c>
      <c r="N150" s="5">
        <v>3.6485118242152469E-3</v>
      </c>
      <c r="O150" s="129">
        <f>IFERROR(IF(OR($C150="",$C150="No CAS"),INDEX('DEQ Pollutant List'!$D$7:$D$611,MATCH($D150,'DEQ Pollutant List'!$B$7:$B$611,0)),INDEX('DEQ Pollutant List'!$D$7:$D$611,MATCH($C150,'DEQ Pollutant List'!$A$7:$A$611,0))),"")</f>
        <v>161</v>
      </c>
    </row>
    <row r="151" spans="1:15" ht="15" x14ac:dyDescent="0.25">
      <c r="A151" s="5" t="s">
        <v>1309</v>
      </c>
      <c r="B151" s="7" t="s">
        <v>1318</v>
      </c>
      <c r="C151" s="13" t="s">
        <v>98</v>
      </c>
      <c r="D151" s="93" t="str">
        <f>IFERROR(IF(C151="No CAS","",INDEX('DEQ Pollutant List'!$B$7:$B$611,MATCH('3. Pollutant Emissions - EF'!C151,'DEQ Pollutant List'!$A$7:$A$611,0))),"")</f>
        <v>Hydrogen fluoride</v>
      </c>
      <c r="E151" s="99" t="s">
        <v>1322</v>
      </c>
      <c r="F151" s="36" t="s">
        <v>1322</v>
      </c>
      <c r="G151" s="99" t="s">
        <v>1317</v>
      </c>
      <c r="H151" s="36" t="s">
        <v>1317</v>
      </c>
      <c r="I151" s="34">
        <v>9.0500000000000004E-5</v>
      </c>
      <c r="J151" s="11">
        <v>9.0500000000000004E-5</v>
      </c>
      <c r="K151" s="6" t="s">
        <v>1355</v>
      </c>
      <c r="L151" s="20" t="s">
        <v>1357</v>
      </c>
      <c r="M151" s="7">
        <v>0.56373957088789239</v>
      </c>
      <c r="N151" s="5">
        <v>1.6106844882511212E-2</v>
      </c>
      <c r="O151" s="129">
        <f>IFERROR(IF(OR($C151="",$C151="No CAS"),INDEX('DEQ Pollutant List'!$D$7:$D$611,MATCH($D151,'DEQ Pollutant List'!$B$7:$B$611,0)),INDEX('DEQ Pollutant List'!$D$7:$D$611,MATCH($C151,'DEQ Pollutant List'!$A$7:$A$611,0))),"")</f>
        <v>240</v>
      </c>
    </row>
    <row r="152" spans="1:15" ht="15" x14ac:dyDescent="0.25">
      <c r="A152" s="5" t="s">
        <v>1309</v>
      </c>
      <c r="B152" s="7" t="s">
        <v>1318</v>
      </c>
      <c r="C152" s="13" t="s">
        <v>99</v>
      </c>
      <c r="D152" s="93" t="str">
        <f>IFERROR(IF(C152="No CAS","",INDEX('DEQ Pollutant List'!$B$7:$B$611,MATCH('3. Pollutant Emissions - EF'!C152,'DEQ Pollutant List'!$A$7:$A$611,0))),"")</f>
        <v>Isopropyl alcohol</v>
      </c>
      <c r="E152" s="99" t="s">
        <v>1322</v>
      </c>
      <c r="F152" s="36" t="s">
        <v>1322</v>
      </c>
      <c r="G152" s="99" t="s">
        <v>1317</v>
      </c>
      <c r="H152" s="36" t="s">
        <v>1317</v>
      </c>
      <c r="I152" s="34">
        <v>4.5199999999999997E-3</v>
      </c>
      <c r="J152" s="11">
        <v>4.5199999999999997E-3</v>
      </c>
      <c r="K152" s="6" t="s">
        <v>1355</v>
      </c>
      <c r="L152" s="20" t="s">
        <v>1357</v>
      </c>
      <c r="M152" s="7">
        <v>28.155832711748879</v>
      </c>
      <c r="N152" s="5">
        <v>0.80445236319282509</v>
      </c>
      <c r="O152" s="129">
        <f>IFERROR(IF(OR($C152="",$C152="No CAS"),INDEX('DEQ Pollutant List'!$D$7:$D$611,MATCH($D152,'DEQ Pollutant List'!$B$7:$B$611,0)),INDEX('DEQ Pollutant List'!$D$7:$D$611,MATCH($C152,'DEQ Pollutant List'!$A$7:$A$611,0))),"")</f>
        <v>302</v>
      </c>
    </row>
    <row r="153" spans="1:15" ht="15" x14ac:dyDescent="0.25">
      <c r="A153" s="5" t="s">
        <v>1309</v>
      </c>
      <c r="B153" s="7" t="s">
        <v>1318</v>
      </c>
      <c r="C153" s="13" t="s">
        <v>101</v>
      </c>
      <c r="D153" s="93" t="str">
        <f>IFERROR(IF(C153="No CAS","",INDEX('DEQ Pollutant List'!$B$7:$B$611,MATCH('3. Pollutant Emissions - EF'!C153,'DEQ Pollutant List'!$A$7:$A$611,0))),"")</f>
        <v>Methanol</v>
      </c>
      <c r="E153" s="99" t="s">
        <v>1322</v>
      </c>
      <c r="F153" s="36" t="s">
        <v>1322</v>
      </c>
      <c r="G153" s="99" t="s">
        <v>1317</v>
      </c>
      <c r="H153" s="36" t="s">
        <v>1317</v>
      </c>
      <c r="I153" s="34">
        <v>7.3200000000000001E-4</v>
      </c>
      <c r="J153" s="11">
        <v>7.3200000000000001E-4</v>
      </c>
      <c r="K153" s="6" t="s">
        <v>1355</v>
      </c>
      <c r="L153" s="20" t="s">
        <v>1357</v>
      </c>
      <c r="M153" s="7">
        <v>4.5597498993363228</v>
      </c>
      <c r="N153" s="5">
        <v>0.13027856855246636</v>
      </c>
      <c r="O153" s="129">
        <f>IFERROR(IF(OR($C153="",$C153="No CAS"),INDEX('DEQ Pollutant List'!$D$7:$D$611,MATCH($D153,'DEQ Pollutant List'!$B$7:$B$611,0)),INDEX('DEQ Pollutant List'!$D$7:$D$611,MATCH($C153,'DEQ Pollutant List'!$A$7:$A$611,0))),"")</f>
        <v>321</v>
      </c>
    </row>
    <row r="154" spans="1:15" ht="15" x14ac:dyDescent="0.25">
      <c r="A154" s="5" t="s">
        <v>1309</v>
      </c>
      <c r="B154" s="7" t="s">
        <v>1318</v>
      </c>
      <c r="C154" s="13" t="s">
        <v>77</v>
      </c>
      <c r="D154" s="93" t="str">
        <f>IFERROR(IF(C154="No CAS","",INDEX('DEQ Pollutant List'!$B$7:$B$611,MATCH('3. Pollutant Emissions - EF'!C154,'DEQ Pollutant List'!$A$7:$A$611,0))),"")</f>
        <v>2-Butanone (methyl ethyl ketone)</v>
      </c>
      <c r="E154" s="99" t="s">
        <v>1322</v>
      </c>
      <c r="F154" s="36" t="s">
        <v>1322</v>
      </c>
      <c r="G154" s="99" t="s">
        <v>1317</v>
      </c>
      <c r="H154" s="36" t="s">
        <v>1317</v>
      </c>
      <c r="I154" s="34">
        <v>6.9700000000000002E-6</v>
      </c>
      <c r="J154" s="11">
        <v>6.9700000000000002E-6</v>
      </c>
      <c r="K154" s="6" t="s">
        <v>1355</v>
      </c>
      <c r="L154" s="20" t="s">
        <v>1357</v>
      </c>
      <c r="M154" s="7">
        <v>4.3417290708161436E-2</v>
      </c>
      <c r="N154" s="5">
        <v>1.240494020233184E-3</v>
      </c>
      <c r="O154" s="129">
        <f>IFERROR(IF(OR($C154="",$C154="No CAS"),INDEX('DEQ Pollutant List'!$D$7:$D$611,MATCH($D154,'DEQ Pollutant List'!$B$7:$B$611,0)),INDEX('DEQ Pollutant List'!$D$7:$D$611,MATCH($C154,'DEQ Pollutant List'!$A$7:$A$611,0))),"")</f>
        <v>333</v>
      </c>
    </row>
    <row r="155" spans="1:15" ht="15" x14ac:dyDescent="0.25">
      <c r="A155" s="5" t="s">
        <v>1309</v>
      </c>
      <c r="B155" s="7" t="s">
        <v>1318</v>
      </c>
      <c r="C155" s="13" t="s">
        <v>102</v>
      </c>
      <c r="D155" s="93" t="str">
        <f>IFERROR(IF(C155="No CAS","",INDEX('DEQ Pollutant List'!$B$7:$B$611,MATCH('3. Pollutant Emissions - EF'!C155,'DEQ Pollutant List'!$A$7:$A$611,0))),"")</f>
        <v>Methyl isobutyl ketone (MIBK, hexone)</v>
      </c>
      <c r="E155" s="99" t="s">
        <v>1322</v>
      </c>
      <c r="F155" s="36" t="s">
        <v>1322</v>
      </c>
      <c r="G155" s="99" t="s">
        <v>1317</v>
      </c>
      <c r="H155" s="36" t="s">
        <v>1317</v>
      </c>
      <c r="I155" s="34">
        <v>4.4499999999999997E-4</v>
      </c>
      <c r="J155" s="11">
        <v>4.4499999999999997E-4</v>
      </c>
      <c r="K155" s="6" t="s">
        <v>1355</v>
      </c>
      <c r="L155" s="20" t="s">
        <v>1357</v>
      </c>
      <c r="M155" s="7">
        <v>2.771979105470852</v>
      </c>
      <c r="N155" s="5">
        <v>7.9199403013452907E-2</v>
      </c>
      <c r="O155" s="129">
        <f>IFERROR(IF(OR($C155="",$C155="No CAS"),INDEX('DEQ Pollutant List'!$D$7:$D$611,MATCH($D155,'DEQ Pollutant List'!$B$7:$B$611,0)),INDEX('DEQ Pollutant List'!$D$7:$D$611,MATCH($C155,'DEQ Pollutant List'!$A$7:$A$611,0))),"")</f>
        <v>337</v>
      </c>
    </row>
    <row r="156" spans="1:15" ht="15" x14ac:dyDescent="0.25">
      <c r="A156" s="5" t="s">
        <v>1309</v>
      </c>
      <c r="B156" s="7" t="s">
        <v>1318</v>
      </c>
      <c r="C156" s="13" t="s">
        <v>104</v>
      </c>
      <c r="D156" s="93" t="str">
        <f>IFERROR(IF(C156="No CAS","",INDEX('DEQ Pollutant List'!$B$7:$B$611,MATCH('3. Pollutant Emissions - EF'!C156,'DEQ Pollutant List'!$A$7:$A$611,0))),"")</f>
        <v>Pentachlorophenol</v>
      </c>
      <c r="E156" s="99" t="s">
        <v>1322</v>
      </c>
      <c r="F156" s="36" t="s">
        <v>1322</v>
      </c>
      <c r="G156" s="99" t="s">
        <v>1317</v>
      </c>
      <c r="H156" s="36" t="s">
        <v>1317</v>
      </c>
      <c r="I156" s="34">
        <v>2.1400000000000001E-7</v>
      </c>
      <c r="J156" s="11">
        <v>2.1400000000000001E-7</v>
      </c>
      <c r="K156" s="6" t="s">
        <v>1355</v>
      </c>
      <c r="L156" s="20" t="s">
        <v>1357</v>
      </c>
      <c r="M156" s="7">
        <v>1.3330416372376683E-3</v>
      </c>
      <c r="N156" s="5">
        <v>3.8086903921076235E-5</v>
      </c>
      <c r="O156" s="129">
        <f>IFERROR(IF(OR($C156="",$C156="No CAS"),INDEX('DEQ Pollutant List'!$D$7:$D$611,MATCH($D156,'DEQ Pollutant List'!$B$7:$B$611,0)),INDEX('DEQ Pollutant List'!$D$7:$D$611,MATCH($C156,'DEQ Pollutant List'!$A$7:$A$611,0))),"")</f>
        <v>124</v>
      </c>
    </row>
    <row r="157" spans="1:15" ht="15" x14ac:dyDescent="0.25">
      <c r="A157" s="5" t="s">
        <v>1309</v>
      </c>
      <c r="B157" s="7" t="s">
        <v>1318</v>
      </c>
      <c r="C157" s="13" t="s">
        <v>105</v>
      </c>
      <c r="D157" s="93" t="str">
        <f>IFERROR(IF(C157="No CAS","",INDEX('DEQ Pollutant List'!$B$7:$B$611,MATCH('3. Pollutant Emissions - EF'!C157,'DEQ Pollutant List'!$A$7:$A$611,0))),"")</f>
        <v>Phenol</v>
      </c>
      <c r="E157" s="99" t="s">
        <v>1322</v>
      </c>
      <c r="F157" s="36" t="s">
        <v>1322</v>
      </c>
      <c r="G157" s="99" t="s">
        <v>1317</v>
      </c>
      <c r="H157" s="36" t="s">
        <v>1317</v>
      </c>
      <c r="I157" s="34">
        <v>1.6000000000000001E-4</v>
      </c>
      <c r="J157" s="11">
        <v>1.6000000000000001E-4</v>
      </c>
      <c r="K157" s="6" t="s">
        <v>1355</v>
      </c>
      <c r="L157" s="20" t="s">
        <v>1357</v>
      </c>
      <c r="M157" s="7">
        <v>0.99666664466367727</v>
      </c>
      <c r="N157" s="5">
        <v>2.8476189847533636E-2</v>
      </c>
      <c r="O157" s="129">
        <f>IFERROR(IF(OR($C157="",$C157="No CAS"),INDEX('DEQ Pollutant List'!$D$7:$D$611,MATCH($D157,'DEQ Pollutant List'!$B$7:$B$611,0)),INDEX('DEQ Pollutant List'!$D$7:$D$611,MATCH($C157,'DEQ Pollutant List'!$A$7:$A$611,0))),"")</f>
        <v>497</v>
      </c>
    </row>
    <row r="158" spans="1:15" ht="15" x14ac:dyDescent="0.25">
      <c r="A158" s="5" t="s">
        <v>1309</v>
      </c>
      <c r="B158" s="7" t="s">
        <v>1318</v>
      </c>
      <c r="C158" s="13" t="s">
        <v>106</v>
      </c>
      <c r="D158" s="93" t="str">
        <f>IFERROR(IF(C158="No CAS","",INDEX('DEQ Pollutant List'!$B$7:$B$611,MATCH('3. Pollutant Emissions - EF'!C158,'DEQ Pollutant List'!$A$7:$A$611,0))),"")</f>
        <v>Propionaldehyde</v>
      </c>
      <c r="E158" s="99" t="s">
        <v>1322</v>
      </c>
      <c r="F158" s="36" t="s">
        <v>1322</v>
      </c>
      <c r="G158" s="99" t="s">
        <v>1317</v>
      </c>
      <c r="H158" s="36" t="s">
        <v>1317</v>
      </c>
      <c r="I158" s="34">
        <v>3.1100000000000002E-4</v>
      </c>
      <c r="J158" s="11">
        <v>3.1100000000000002E-4</v>
      </c>
      <c r="K158" s="6" t="s">
        <v>1355</v>
      </c>
      <c r="L158" s="20" t="s">
        <v>1357</v>
      </c>
      <c r="M158" s="7">
        <v>1.9372707905650226</v>
      </c>
      <c r="N158" s="5">
        <v>5.5350594016143506E-2</v>
      </c>
      <c r="O158" s="129">
        <f>IFERROR(IF(OR($C158="",$C158="No CAS"),INDEX('DEQ Pollutant List'!$D$7:$D$611,MATCH($D158,'DEQ Pollutant List'!$B$7:$B$611,0)),INDEX('DEQ Pollutant List'!$D$7:$D$611,MATCH($C158,'DEQ Pollutant List'!$A$7:$A$611,0))),"")</f>
        <v>559</v>
      </c>
    </row>
    <row r="159" spans="1:15" ht="15" x14ac:dyDescent="0.25">
      <c r="A159" s="5" t="s">
        <v>1309</v>
      </c>
      <c r="B159" s="7" t="s">
        <v>1318</v>
      </c>
      <c r="C159" s="13" t="s">
        <v>107</v>
      </c>
      <c r="D159" s="93" t="str">
        <f>IFERROR(IF(C159="No CAS","",INDEX('DEQ Pollutant List'!$B$7:$B$611,MATCH('3. Pollutant Emissions - EF'!C159,'DEQ Pollutant List'!$A$7:$A$611,0))),"")</f>
        <v>Styrene</v>
      </c>
      <c r="E159" s="99" t="s">
        <v>1322</v>
      </c>
      <c r="F159" s="36" t="s">
        <v>1322</v>
      </c>
      <c r="G159" s="99" t="s">
        <v>1317</v>
      </c>
      <c r="H159" s="36" t="s">
        <v>1317</v>
      </c>
      <c r="I159" s="34">
        <v>4.6900000000000002E-4</v>
      </c>
      <c r="J159" s="11">
        <v>4.6900000000000002E-4</v>
      </c>
      <c r="K159" s="6" t="s">
        <v>1355</v>
      </c>
      <c r="L159" s="20" t="s">
        <v>1357</v>
      </c>
      <c r="M159" s="7">
        <v>2.9214791021704039</v>
      </c>
      <c r="N159" s="5">
        <v>8.3470831490582958E-2</v>
      </c>
      <c r="O159" s="129">
        <f>IFERROR(IF(OR($C159="",$C159="No CAS"),INDEX('DEQ Pollutant List'!$D$7:$D$611,MATCH($D159,'DEQ Pollutant List'!$B$7:$B$611,0)),INDEX('DEQ Pollutant List'!$D$7:$D$611,MATCH($C159,'DEQ Pollutant List'!$A$7:$A$611,0))),"")</f>
        <v>585</v>
      </c>
    </row>
    <row r="160" spans="1:15" ht="15" x14ac:dyDescent="0.25">
      <c r="A160" s="5" t="s">
        <v>1309</v>
      </c>
      <c r="B160" s="7" t="s">
        <v>1318</v>
      </c>
      <c r="C160" s="13" t="s">
        <v>108</v>
      </c>
      <c r="D160" s="93" t="str">
        <f>IFERROR(IF(C160="No CAS","",INDEX('DEQ Pollutant List'!$B$7:$B$611,MATCH('3. Pollutant Emissions - EF'!C160,'DEQ Pollutant List'!$A$7:$A$611,0))),"")</f>
        <v>Tetrachloroethene (perchloroethylene)</v>
      </c>
      <c r="E160" s="99" t="s">
        <v>1322</v>
      </c>
      <c r="F160" s="36" t="s">
        <v>1322</v>
      </c>
      <c r="G160" s="99" t="s">
        <v>1317</v>
      </c>
      <c r="H160" s="36" t="s">
        <v>1317</v>
      </c>
      <c r="I160" s="34">
        <v>2.4600000000000002E-5</v>
      </c>
      <c r="J160" s="11">
        <v>2.4600000000000002E-5</v>
      </c>
      <c r="K160" s="6" t="s">
        <v>1355</v>
      </c>
      <c r="L160" s="20" t="s">
        <v>1357</v>
      </c>
      <c r="M160" s="7">
        <v>0.15323749661704036</v>
      </c>
      <c r="N160" s="5">
        <v>4.378214189058296E-3</v>
      </c>
      <c r="O160" s="129">
        <f>IFERROR(IF(OR($C160="",$C160="No CAS"),INDEX('DEQ Pollutant List'!$D$7:$D$611,MATCH($D160,'DEQ Pollutant List'!$B$7:$B$611,0)),INDEX('DEQ Pollutant List'!$D$7:$D$611,MATCH($C160,'DEQ Pollutant List'!$A$7:$A$611,0))),"")</f>
        <v>488</v>
      </c>
    </row>
    <row r="161" spans="1:15" ht="15" x14ac:dyDescent="0.25">
      <c r="A161" s="5" t="s">
        <v>1309</v>
      </c>
      <c r="B161" s="7" t="s">
        <v>1318</v>
      </c>
      <c r="C161" s="13" t="s">
        <v>109</v>
      </c>
      <c r="D161" s="93" t="str">
        <f>IFERROR(IF(C161="No CAS","",INDEX('DEQ Pollutant List'!$B$7:$B$611,MATCH('3. Pollutant Emissions - EF'!C161,'DEQ Pollutant List'!$A$7:$A$611,0))),"")</f>
        <v>Trichloroethene (TCE, trichloroethylene)</v>
      </c>
      <c r="E161" s="99" t="s">
        <v>1322</v>
      </c>
      <c r="F161" s="36" t="s">
        <v>1322</v>
      </c>
      <c r="G161" s="99" t="s">
        <v>1317</v>
      </c>
      <c r="H161" s="36" t="s">
        <v>1317</v>
      </c>
      <c r="I161" s="34">
        <v>1.9899999999999999E-5</v>
      </c>
      <c r="J161" s="11">
        <v>1.9899999999999999E-5</v>
      </c>
      <c r="K161" s="6" t="s">
        <v>1355</v>
      </c>
      <c r="L161" s="20" t="s">
        <v>1357</v>
      </c>
      <c r="M161" s="7">
        <v>0.12396041393004484</v>
      </c>
      <c r="N161" s="5">
        <v>3.5417261122869955E-3</v>
      </c>
      <c r="O161" s="129">
        <f>IFERROR(IF(OR($C161="",$C161="No CAS"),INDEX('DEQ Pollutant List'!$D$7:$D$611,MATCH($D161,'DEQ Pollutant List'!$B$7:$B$611,0)),INDEX('DEQ Pollutant List'!$D$7:$D$611,MATCH($C161,'DEQ Pollutant List'!$A$7:$A$611,0))),"")</f>
        <v>608</v>
      </c>
    </row>
    <row r="162" spans="1:15" ht="15" x14ac:dyDescent="0.25">
      <c r="A162" s="5" t="s">
        <v>1309</v>
      </c>
      <c r="B162" s="7" t="s">
        <v>1318</v>
      </c>
      <c r="C162" s="13" t="s">
        <v>110</v>
      </c>
      <c r="D162" s="19" t="str">
        <f>IFERROR(IF(C162="No CAS","",INDEX('DEQ Pollutant List'!$B$7:$B$611,MATCH('3. Pollutant Emissions - EF'!C162,'DEQ Pollutant List'!$A$7:$A$611,0))),"")</f>
        <v>Trichlorofluoromethane (Freon 11)</v>
      </c>
      <c r="E162" s="99" t="s">
        <v>1322</v>
      </c>
      <c r="F162" s="36" t="s">
        <v>1322</v>
      </c>
      <c r="G162" s="99" t="s">
        <v>1317</v>
      </c>
      <c r="H162" s="36" t="s">
        <v>1317</v>
      </c>
      <c r="I162" s="34">
        <v>1.3900000000000001E-5</v>
      </c>
      <c r="J162" s="11">
        <v>1.3900000000000001E-5</v>
      </c>
      <c r="K162" s="6" t="s">
        <v>1355</v>
      </c>
      <c r="L162" s="20" t="s">
        <v>1357</v>
      </c>
      <c r="M162" s="7">
        <v>8.658541475515695E-2</v>
      </c>
      <c r="N162" s="5">
        <v>2.4738689930044844E-3</v>
      </c>
      <c r="O162" s="129">
        <f>IFERROR(IF(OR($C162="",$C162="No CAS"),INDEX('DEQ Pollutant List'!$D$7:$D$611,MATCH($D162,'DEQ Pollutant List'!$B$7:$B$611,0)),INDEX('DEQ Pollutant List'!$D$7:$D$611,MATCH($C162,'DEQ Pollutant List'!$A$7:$A$611,0))),"")</f>
        <v>249</v>
      </c>
    </row>
    <row r="163" spans="1:15" ht="15" x14ac:dyDescent="0.25">
      <c r="A163" s="5" t="s">
        <v>1309</v>
      </c>
      <c r="B163" s="7" t="s">
        <v>1318</v>
      </c>
      <c r="C163" s="13" t="s">
        <v>68</v>
      </c>
      <c r="D163" s="19" t="str">
        <f>IFERROR(IF(C163="No CAS","",INDEX('DEQ Pollutant List'!$B$7:$B$611,MATCH('3. Pollutant Emissions - EF'!C163,'DEQ Pollutant List'!$A$7:$A$611,0))),"")</f>
        <v>Toluene</v>
      </c>
      <c r="E163" s="99" t="s">
        <v>1322</v>
      </c>
      <c r="F163" s="36" t="s">
        <v>1322</v>
      </c>
      <c r="G163" s="99" t="s">
        <v>1317</v>
      </c>
      <c r="H163" s="36" t="s">
        <v>1317</v>
      </c>
      <c r="I163" s="34">
        <v>1.1399999999999999E-5</v>
      </c>
      <c r="J163" s="11">
        <v>1.1399999999999999E-5</v>
      </c>
      <c r="K163" s="6" t="s">
        <v>1355</v>
      </c>
      <c r="L163" s="20" t="s">
        <v>1357</v>
      </c>
      <c r="M163" s="7">
        <v>7.1012498432286991E-2</v>
      </c>
      <c r="N163" s="5">
        <v>2.0289285266367712E-3</v>
      </c>
      <c r="O163" s="129">
        <f>IFERROR(IF(OR($C163="",$C163="No CAS"),INDEX('DEQ Pollutant List'!$D$7:$D$611,MATCH($D163,'DEQ Pollutant List'!$B$7:$B$611,0)),INDEX('DEQ Pollutant List'!$D$7:$D$611,MATCH($C163,'DEQ Pollutant List'!$A$7:$A$611,0))),"")</f>
        <v>600</v>
      </c>
    </row>
    <row r="164" spans="1:15" ht="15" x14ac:dyDescent="0.25">
      <c r="A164" s="5" t="s">
        <v>1309</v>
      </c>
      <c r="B164" s="7" t="s">
        <v>1318</v>
      </c>
      <c r="C164" s="13" t="s">
        <v>111</v>
      </c>
      <c r="D164" s="19" t="str">
        <f>IFERROR(IF(C164="No CAS","",INDEX('DEQ Pollutant List'!$B$7:$B$611,MATCH('3. Pollutant Emissions - EF'!C164,'DEQ Pollutant List'!$A$7:$A$611,0))),"")</f>
        <v>Vinyl chloride</v>
      </c>
      <c r="E164" s="99" t="s">
        <v>1322</v>
      </c>
      <c r="F164" s="36" t="s">
        <v>1322</v>
      </c>
      <c r="G164" s="99" t="s">
        <v>1317</v>
      </c>
      <c r="H164" s="36" t="s">
        <v>1317</v>
      </c>
      <c r="I164" s="34">
        <v>1.84E-5</v>
      </c>
      <c r="J164" s="11">
        <v>1.84E-5</v>
      </c>
      <c r="K164" s="6" t="s">
        <v>1355</v>
      </c>
      <c r="L164" s="20" t="s">
        <v>1357</v>
      </c>
      <c r="M164" s="7">
        <v>0.11461666413632288</v>
      </c>
      <c r="N164" s="5">
        <v>3.2747618324663677E-3</v>
      </c>
      <c r="O164" s="129">
        <f>IFERROR(IF(OR($C164="",$C164="No CAS"),INDEX('DEQ Pollutant List'!$D$7:$D$611,MATCH($D164,'DEQ Pollutant List'!$B$7:$B$611,0)),INDEX('DEQ Pollutant List'!$D$7:$D$611,MATCH($C164,'DEQ Pollutant List'!$A$7:$A$611,0))),"")</f>
        <v>624</v>
      </c>
    </row>
    <row r="165" spans="1:15" ht="15" x14ac:dyDescent="0.25">
      <c r="A165" s="5" t="s">
        <v>1309</v>
      </c>
      <c r="B165" s="7" t="s">
        <v>1318</v>
      </c>
      <c r="C165" s="13" t="s">
        <v>70</v>
      </c>
      <c r="D165" s="19" t="str">
        <f>IFERROR(IF(C165="No CAS","",INDEX('DEQ Pollutant List'!$B$7:$B$611,MATCH('3. Pollutant Emissions - EF'!C165,'DEQ Pollutant List'!$A$7:$A$611,0))),"")</f>
        <v>Xylene (mixture), including m-xylene, o-xylene, p-xylene</v>
      </c>
      <c r="E165" s="99" t="s">
        <v>1322</v>
      </c>
      <c r="F165" s="36" t="s">
        <v>1322</v>
      </c>
      <c r="G165" s="99" t="s">
        <v>1317</v>
      </c>
      <c r="H165" s="36" t="s">
        <v>1317</v>
      </c>
      <c r="I165" s="34">
        <v>5.22E-6</v>
      </c>
      <c r="J165" s="11">
        <v>5.22E-6</v>
      </c>
      <c r="K165" s="6" t="s">
        <v>1355</v>
      </c>
      <c r="L165" s="20" t="s">
        <v>1357</v>
      </c>
      <c r="M165" s="7">
        <v>3.2516249282152465E-2</v>
      </c>
      <c r="N165" s="5">
        <v>9.290356937757848E-4</v>
      </c>
      <c r="O165" s="129">
        <f>IFERROR(IF(OR($C165="",$C165="No CAS"),INDEX('DEQ Pollutant List'!$D$7:$D$611,MATCH($D165,'DEQ Pollutant List'!$B$7:$B$611,0)),INDEX('DEQ Pollutant List'!$D$7:$D$611,MATCH($C165,'DEQ Pollutant List'!$A$7:$A$611,0))),"")</f>
        <v>628</v>
      </c>
    </row>
    <row r="166" spans="1:15" ht="15" x14ac:dyDescent="0.25">
      <c r="A166" s="5" t="s">
        <v>1309</v>
      </c>
      <c r="B166" s="7" t="s">
        <v>1318</v>
      </c>
      <c r="C166" s="13" t="s">
        <v>115</v>
      </c>
      <c r="D166" s="19" t="str">
        <f>IFERROR(IF(C166="No CAS","",INDEX('DEQ Pollutant List'!$B$7:$B$611,MATCH('3. Pollutant Emissions - EF'!C166,'DEQ Pollutant List'!$A$7:$A$611,0))),"")</f>
        <v>1-Methylphenanthrene</v>
      </c>
      <c r="E166" s="23" t="s">
        <v>1322</v>
      </c>
      <c r="F166" s="21" t="s">
        <v>1322</v>
      </c>
      <c r="G166" s="23" t="s">
        <v>1317</v>
      </c>
      <c r="H166" s="21" t="s">
        <v>1317</v>
      </c>
      <c r="I166" s="34">
        <v>2.5899999999999998E-7</v>
      </c>
      <c r="J166" s="11">
        <v>2.5899999999999998E-7</v>
      </c>
      <c r="K166" s="6" t="s">
        <v>1355</v>
      </c>
      <c r="L166" s="20" t="s">
        <v>1357</v>
      </c>
      <c r="M166" s="7">
        <v>1.6133541310493272E-3</v>
      </c>
      <c r="N166" s="5">
        <v>4.6095832315695062E-5</v>
      </c>
      <c r="O166" s="129">
        <f>IFERROR(IF(OR($C166="",$C166="No CAS"),INDEX('DEQ Pollutant List'!$D$7:$D$611,MATCH($D166,'DEQ Pollutant List'!$B$7:$B$611,0)),INDEX('DEQ Pollutant List'!$D$7:$D$611,MATCH($C166,'DEQ Pollutant List'!$A$7:$A$611,0))),"")</f>
        <v>343</v>
      </c>
    </row>
    <row r="167" spans="1:15" ht="15" x14ac:dyDescent="0.25">
      <c r="A167" s="5" t="s">
        <v>1309</v>
      </c>
      <c r="B167" s="7" t="s">
        <v>1318</v>
      </c>
      <c r="C167" s="13" t="s">
        <v>116</v>
      </c>
      <c r="D167" s="19" t="str">
        <f>IFERROR(IF(C167="No CAS","",INDEX('DEQ Pollutant List'!$B$7:$B$611,MATCH('3. Pollutant Emissions - EF'!C167,'DEQ Pollutant List'!$A$7:$A$611,0))),"")</f>
        <v>2-Methyl naphthalene</v>
      </c>
      <c r="E167" s="23" t="s">
        <v>1322</v>
      </c>
      <c r="F167" s="21" t="s">
        <v>1322</v>
      </c>
      <c r="G167" s="23" t="s">
        <v>1317</v>
      </c>
      <c r="H167" s="21" t="s">
        <v>1317</v>
      </c>
      <c r="I167" s="34">
        <v>1.3999999999999999E-6</v>
      </c>
      <c r="J167" s="11">
        <v>1.3999999999999999E-6</v>
      </c>
      <c r="K167" s="6" t="s">
        <v>1355</v>
      </c>
      <c r="L167" s="20" t="s">
        <v>1357</v>
      </c>
      <c r="M167" s="7">
        <v>8.720833140807174E-3</v>
      </c>
      <c r="N167" s="5">
        <v>2.4916666116591926E-4</v>
      </c>
      <c r="O167" s="129">
        <f>IFERROR(IF(OR($C167="",$C167="No CAS"),INDEX('DEQ Pollutant List'!$D$7:$D$611,MATCH($D167,'DEQ Pollutant List'!$B$7:$B$611,0)),INDEX('DEQ Pollutant List'!$D$7:$D$611,MATCH($C167,'DEQ Pollutant List'!$A$7:$A$611,0))),"")</f>
        <v>427</v>
      </c>
    </row>
    <row r="168" spans="1:15" ht="15" x14ac:dyDescent="0.25">
      <c r="A168" s="5" t="s">
        <v>1309</v>
      </c>
      <c r="B168" s="7" t="s">
        <v>1318</v>
      </c>
      <c r="C168" s="13" t="s">
        <v>117</v>
      </c>
      <c r="D168" s="19" t="str">
        <f>IFERROR(IF(C168="No CAS","",INDEX('DEQ Pollutant List'!$B$7:$B$611,MATCH('3. Pollutant Emissions - EF'!C168,'DEQ Pollutant List'!$A$7:$A$611,0))),"")</f>
        <v>3-Methylcholanthrene</v>
      </c>
      <c r="E168" s="23" t="s">
        <v>1322</v>
      </c>
      <c r="F168" s="21" t="s">
        <v>1322</v>
      </c>
      <c r="G168" s="23" t="s">
        <v>1317</v>
      </c>
      <c r="H168" s="21" t="s">
        <v>1317</v>
      </c>
      <c r="I168" s="34">
        <v>8.6800000000000006E-9</v>
      </c>
      <c r="J168" s="11">
        <v>8.6800000000000006E-9</v>
      </c>
      <c r="K168" s="6" t="s">
        <v>1355</v>
      </c>
      <c r="L168" s="20" t="s">
        <v>1357</v>
      </c>
      <c r="M168" s="7">
        <v>5.4069165473004487E-5</v>
      </c>
      <c r="N168" s="5">
        <v>1.5448332992286997E-6</v>
      </c>
      <c r="O168" s="129">
        <f>IFERROR(IF(OR($C168="",$C168="No CAS"),INDEX('DEQ Pollutant List'!$D$7:$D$611,MATCH($D168,'DEQ Pollutant List'!$B$7:$B$611,0)),INDEX('DEQ Pollutant List'!$D$7:$D$611,MATCH($C168,'DEQ Pollutant List'!$A$7:$A$611,0))),"")</f>
        <v>439</v>
      </c>
    </row>
    <row r="169" spans="1:15" ht="15" x14ac:dyDescent="0.25">
      <c r="A169" s="5" t="s">
        <v>1309</v>
      </c>
      <c r="B169" s="7" t="s">
        <v>1318</v>
      </c>
      <c r="C169" s="13" t="s">
        <v>118</v>
      </c>
      <c r="D169" s="19" t="str">
        <f>IFERROR(IF(C169="No CAS","",INDEX('DEQ Pollutant List'!$B$7:$B$611,MATCH('3. Pollutant Emissions - EF'!C169,'DEQ Pollutant List'!$A$7:$A$611,0))),"")</f>
        <v>7,12-Dimethylbenz[a]anthracene</v>
      </c>
      <c r="E169" s="23" t="s">
        <v>1322</v>
      </c>
      <c r="F169" s="21" t="s">
        <v>1322</v>
      </c>
      <c r="G169" s="23" t="s">
        <v>1317</v>
      </c>
      <c r="H169" s="21" t="s">
        <v>1317</v>
      </c>
      <c r="I169" s="34">
        <v>4.5699999999999997E-9</v>
      </c>
      <c r="J169" s="11">
        <v>4.5699999999999997E-9</v>
      </c>
      <c r="K169" s="6" t="s">
        <v>1355</v>
      </c>
      <c r="L169" s="20" t="s">
        <v>1357</v>
      </c>
      <c r="M169" s="7">
        <v>2.8467291038206278E-5</v>
      </c>
      <c r="N169" s="5">
        <v>8.1335117252017937E-7</v>
      </c>
      <c r="O169" s="129">
        <f>IFERROR(IF(OR($C169="",$C169="No CAS"),INDEX('DEQ Pollutant List'!$D$7:$D$611,MATCH($D169,'DEQ Pollutant List'!$B$7:$B$611,0)),INDEX('DEQ Pollutant List'!$D$7:$D$611,MATCH($C169,'DEQ Pollutant List'!$A$7:$A$611,0))),"")</f>
        <v>436</v>
      </c>
    </row>
    <row r="170" spans="1:15" ht="15" x14ac:dyDescent="0.25">
      <c r="A170" s="5" t="s">
        <v>1309</v>
      </c>
      <c r="B170" s="7" t="s">
        <v>1318</v>
      </c>
      <c r="C170" s="13" t="s">
        <v>119</v>
      </c>
      <c r="D170" s="19" t="str">
        <f>IFERROR(IF(C170="No CAS","",INDEX('DEQ Pollutant List'!$B$7:$B$611,MATCH('3. Pollutant Emissions - EF'!C170,'DEQ Pollutant List'!$A$7:$A$611,0))),"")</f>
        <v>Acenaphthene</v>
      </c>
      <c r="E170" s="23" t="s">
        <v>1322</v>
      </c>
      <c r="F170" s="21" t="s">
        <v>1322</v>
      </c>
      <c r="G170" s="23" t="s">
        <v>1317</v>
      </c>
      <c r="H170" s="21" t="s">
        <v>1317</v>
      </c>
      <c r="I170" s="34">
        <v>8.5300000000000003E-7</v>
      </c>
      <c r="J170" s="11">
        <v>8.5300000000000003E-7</v>
      </c>
      <c r="K170" s="6" t="s">
        <v>1355</v>
      </c>
      <c r="L170" s="20" t="s">
        <v>1357</v>
      </c>
      <c r="M170" s="7">
        <v>5.3134790493632291E-3</v>
      </c>
      <c r="N170" s="5">
        <v>1.5181368712466369E-4</v>
      </c>
      <c r="O170" s="129">
        <f>IFERROR(IF(OR($C170="",$C170="No CAS"),INDEX('DEQ Pollutant List'!$D$7:$D$611,MATCH($D170,'DEQ Pollutant List'!$B$7:$B$611,0)),INDEX('DEQ Pollutant List'!$D$7:$D$611,MATCH($C170,'DEQ Pollutant List'!$A$7:$A$611,0))),"")</f>
        <v>402</v>
      </c>
    </row>
    <row r="171" spans="1:15" ht="15" x14ac:dyDescent="0.25">
      <c r="A171" s="5" t="s">
        <v>1309</v>
      </c>
      <c r="B171" s="7" t="s">
        <v>1318</v>
      </c>
      <c r="C171" s="13" t="s">
        <v>120</v>
      </c>
      <c r="D171" s="19" t="str">
        <f>IFERROR(IF(C171="No CAS","",INDEX('DEQ Pollutant List'!$B$7:$B$611,MATCH('3. Pollutant Emissions - EF'!C171,'DEQ Pollutant List'!$A$7:$A$611,0))),"")</f>
        <v>Acenaphthylene</v>
      </c>
      <c r="E171" s="23" t="s">
        <v>1322</v>
      </c>
      <c r="F171" s="21" t="s">
        <v>1322</v>
      </c>
      <c r="G171" s="23" t="s">
        <v>1317</v>
      </c>
      <c r="H171" s="21" t="s">
        <v>1317</v>
      </c>
      <c r="I171" s="34">
        <v>4.69E-6</v>
      </c>
      <c r="J171" s="11">
        <v>4.69E-6</v>
      </c>
      <c r="K171" s="6" t="s">
        <v>1355</v>
      </c>
      <c r="L171" s="20" t="s">
        <v>1357</v>
      </c>
      <c r="M171" s="7">
        <v>2.9214791021704035E-2</v>
      </c>
      <c r="N171" s="5">
        <v>8.3470831490582958E-4</v>
      </c>
      <c r="O171" s="129">
        <f>IFERROR(IF(OR($C171="",$C171="No CAS"),INDEX('DEQ Pollutant List'!$D$7:$D$611,MATCH($D171,'DEQ Pollutant List'!$B$7:$B$611,0)),INDEX('DEQ Pollutant List'!$D$7:$D$611,MATCH($C171,'DEQ Pollutant List'!$A$7:$A$611,0))),"")</f>
        <v>403</v>
      </c>
    </row>
    <row r="172" spans="1:15" ht="15" x14ac:dyDescent="0.25">
      <c r="A172" s="5" t="s">
        <v>1309</v>
      </c>
      <c r="B172" s="7" t="s">
        <v>1318</v>
      </c>
      <c r="C172" s="13" t="s">
        <v>121</v>
      </c>
      <c r="D172" s="19" t="str">
        <f>IFERROR(IF(C172="No CAS","",INDEX('DEQ Pollutant List'!$B$7:$B$611,MATCH('3. Pollutant Emissions - EF'!C172,'DEQ Pollutant List'!$A$7:$A$611,0))),"")</f>
        <v>Anthracene</v>
      </c>
      <c r="E172" s="23" t="s">
        <v>1322</v>
      </c>
      <c r="F172" s="21" t="s">
        <v>1322</v>
      </c>
      <c r="G172" s="23" t="s">
        <v>1317</v>
      </c>
      <c r="H172" s="21" t="s">
        <v>1317</v>
      </c>
      <c r="I172" s="34">
        <v>2.6800000000000002E-6</v>
      </c>
      <c r="J172" s="11">
        <v>2.6800000000000002E-6</v>
      </c>
      <c r="K172" s="6" t="s">
        <v>1355</v>
      </c>
      <c r="L172" s="20" t="s">
        <v>1357</v>
      </c>
      <c r="M172" s="7">
        <v>1.6694166298116594E-2</v>
      </c>
      <c r="N172" s="5">
        <v>4.7697617994618837E-4</v>
      </c>
      <c r="O172" s="129">
        <f>IFERROR(IF(OR($C172="",$C172="No CAS"),INDEX('DEQ Pollutant List'!$D$7:$D$611,MATCH($D172,'DEQ Pollutant List'!$B$7:$B$611,0)),INDEX('DEQ Pollutant List'!$D$7:$D$611,MATCH($C172,'DEQ Pollutant List'!$A$7:$A$611,0))),"")</f>
        <v>404</v>
      </c>
    </row>
    <row r="173" spans="1:15" ht="15" x14ac:dyDescent="0.25">
      <c r="A173" s="5" t="s">
        <v>1309</v>
      </c>
      <c r="B173" s="7" t="s">
        <v>1318</v>
      </c>
      <c r="C173" s="13" t="s">
        <v>122</v>
      </c>
      <c r="D173" s="19" t="str">
        <f>IFERROR(IF(C173="No CAS","",INDEX('DEQ Pollutant List'!$B$7:$B$611,MATCH('3. Pollutant Emissions - EF'!C173,'DEQ Pollutant List'!$A$7:$A$611,0))),"")</f>
        <v>Benz[a]anthracene</v>
      </c>
      <c r="E173" s="23" t="s">
        <v>1322</v>
      </c>
      <c r="F173" s="21" t="s">
        <v>1322</v>
      </c>
      <c r="G173" s="23" t="s">
        <v>1317</v>
      </c>
      <c r="H173" s="21" t="s">
        <v>1317</v>
      </c>
      <c r="I173" s="34">
        <v>8.1299999999999993E-8</v>
      </c>
      <c r="J173" s="11">
        <v>8.1299999999999993E-8</v>
      </c>
      <c r="K173" s="6" t="s">
        <v>1355</v>
      </c>
      <c r="L173" s="20" t="s">
        <v>1357</v>
      </c>
      <c r="M173" s="7">
        <v>5.0643123881973092E-4</v>
      </c>
      <c r="N173" s="5">
        <v>1.4469463966278027E-5</v>
      </c>
      <c r="O173" s="129">
        <f>IFERROR(IF(OR($C173="",$C173="No CAS"),INDEX('DEQ Pollutant List'!$D$7:$D$611,MATCH($D173,'DEQ Pollutant List'!$B$7:$B$611,0)),INDEX('DEQ Pollutant List'!$D$7:$D$611,MATCH($C173,'DEQ Pollutant List'!$A$7:$A$611,0))),"")</f>
        <v>405</v>
      </c>
    </row>
    <row r="174" spans="1:15" ht="15" x14ac:dyDescent="0.25">
      <c r="A174" s="5" t="s">
        <v>1309</v>
      </c>
      <c r="B174" s="7" t="s">
        <v>1318</v>
      </c>
      <c r="C174" s="13" t="s">
        <v>48</v>
      </c>
      <c r="D174" s="19" t="str">
        <f>IFERROR(IF(C174="No CAS","",INDEX('DEQ Pollutant List'!$B$7:$B$611,MATCH('3. Pollutant Emissions - EF'!C174,'DEQ Pollutant List'!$A$7:$A$611,0))),"")</f>
        <v>Benzo[a]pyrene</v>
      </c>
      <c r="E174" s="23" t="s">
        <v>1322</v>
      </c>
      <c r="F174" s="21" t="s">
        <v>1322</v>
      </c>
      <c r="G174" s="23" t="s">
        <v>1317</v>
      </c>
      <c r="H174" s="21" t="s">
        <v>1317</v>
      </c>
      <c r="I174" s="34">
        <v>2.2199999999999999E-6</v>
      </c>
      <c r="J174" s="11">
        <v>2.2199999999999999E-6</v>
      </c>
      <c r="K174" s="6" t="s">
        <v>1355</v>
      </c>
      <c r="L174" s="20" t="s">
        <v>1357</v>
      </c>
      <c r="M174" s="7">
        <v>1.3828749694708519E-2</v>
      </c>
      <c r="N174" s="5">
        <v>3.9510713413452912E-4</v>
      </c>
      <c r="O174" s="129">
        <f>IFERROR(IF(OR($C174="",$C174="No CAS"),INDEX('DEQ Pollutant List'!$D$7:$D$611,MATCH($D174,'DEQ Pollutant List'!$B$7:$B$611,0)),INDEX('DEQ Pollutant List'!$D$7:$D$611,MATCH($C174,'DEQ Pollutant List'!$A$7:$A$611,0))),"")</f>
        <v>406</v>
      </c>
    </row>
    <row r="175" spans="1:15" ht="15" x14ac:dyDescent="0.25">
      <c r="A175" s="5" t="s">
        <v>1309</v>
      </c>
      <c r="B175" s="7" t="s">
        <v>1318</v>
      </c>
      <c r="C175" s="13" t="s">
        <v>123</v>
      </c>
      <c r="D175" s="19" t="str">
        <f>IFERROR(IF(C175="No CAS","",INDEX('DEQ Pollutant List'!$B$7:$B$611,MATCH('3. Pollutant Emissions - EF'!C175,'DEQ Pollutant List'!$A$7:$A$611,0))),"")</f>
        <v>Benzo[b]fluoranthene</v>
      </c>
      <c r="E175" s="23" t="s">
        <v>1322</v>
      </c>
      <c r="F175" s="21" t="s">
        <v>1322</v>
      </c>
      <c r="G175" s="23" t="s">
        <v>1317</v>
      </c>
      <c r="H175" s="21" t="s">
        <v>1317</v>
      </c>
      <c r="I175" s="34">
        <v>1.42E-7</v>
      </c>
      <c r="J175" s="11">
        <v>1.42E-7</v>
      </c>
      <c r="K175" s="6" t="s">
        <v>1355</v>
      </c>
      <c r="L175" s="20" t="s">
        <v>1357</v>
      </c>
      <c r="M175" s="7">
        <v>8.8454164713901347E-4</v>
      </c>
      <c r="N175" s="5">
        <v>2.52726184896861E-5</v>
      </c>
      <c r="O175" s="129">
        <f>IFERROR(IF(OR($C175="",$C175="No CAS"),INDEX('DEQ Pollutant List'!$D$7:$D$611,MATCH($D175,'DEQ Pollutant List'!$B$7:$B$611,0)),INDEX('DEQ Pollutant List'!$D$7:$D$611,MATCH($C175,'DEQ Pollutant List'!$A$7:$A$611,0))),"")</f>
        <v>407</v>
      </c>
    </row>
    <row r="176" spans="1:15" ht="15" x14ac:dyDescent="0.25">
      <c r="A176" s="5" t="s">
        <v>1309</v>
      </c>
      <c r="B176" s="7" t="s">
        <v>1318</v>
      </c>
      <c r="C176" s="13" t="s">
        <v>124</v>
      </c>
      <c r="D176" s="19" t="str">
        <f>IFERROR(IF(C176="No CAS","",INDEX('DEQ Pollutant List'!$B$7:$B$611,MATCH('3. Pollutant Emissions - EF'!C176,'DEQ Pollutant List'!$A$7:$A$611,0))),"")</f>
        <v>Benzo[e]pyrene</v>
      </c>
      <c r="E176" s="23" t="s">
        <v>1322</v>
      </c>
      <c r="F176" s="21" t="s">
        <v>1322</v>
      </c>
      <c r="G176" s="23" t="s">
        <v>1317</v>
      </c>
      <c r="H176" s="21" t="s">
        <v>1317</v>
      </c>
      <c r="I176" s="34">
        <v>2.11E-7</v>
      </c>
      <c r="J176" s="11">
        <v>2.11E-7</v>
      </c>
      <c r="K176" s="6" t="s">
        <v>1355</v>
      </c>
      <c r="L176" s="20" t="s">
        <v>1357</v>
      </c>
      <c r="M176" s="7">
        <v>1.3143541376502241E-3</v>
      </c>
      <c r="N176" s="5">
        <v>3.7552975361434979E-5</v>
      </c>
      <c r="O176" s="129">
        <f>IFERROR(IF(OR($C176="",$C176="No CAS"),INDEX('DEQ Pollutant List'!$D$7:$D$611,MATCH($D176,'DEQ Pollutant List'!$B$7:$B$611,0)),INDEX('DEQ Pollutant List'!$D$7:$D$611,MATCH($C176,'DEQ Pollutant List'!$A$7:$A$611,0))),"")</f>
        <v>409</v>
      </c>
    </row>
    <row r="177" spans="1:15" ht="15" x14ac:dyDescent="0.25">
      <c r="A177" s="5" t="s">
        <v>1309</v>
      </c>
      <c r="B177" s="7" t="s">
        <v>1318</v>
      </c>
      <c r="C177" s="13" t="s">
        <v>125</v>
      </c>
      <c r="D177" s="19" t="str">
        <f>IFERROR(IF(C177="No CAS","",INDEX('DEQ Pollutant List'!$B$7:$B$611,MATCH('3. Pollutant Emissions - EF'!C177,'DEQ Pollutant List'!$A$7:$A$611,0))),"")</f>
        <v>Benzo[g,h,i]perylene</v>
      </c>
      <c r="E177" s="23" t="s">
        <v>1322</v>
      </c>
      <c r="F177" s="21" t="s">
        <v>1322</v>
      </c>
      <c r="G177" s="23" t="s">
        <v>1317</v>
      </c>
      <c r="H177" s="21" t="s">
        <v>1317</v>
      </c>
      <c r="I177" s="34">
        <v>1.5099999999999999E-7</v>
      </c>
      <c r="J177" s="11">
        <v>1.5099999999999999E-7</v>
      </c>
      <c r="K177" s="6" t="s">
        <v>1355</v>
      </c>
      <c r="L177" s="20" t="s">
        <v>1357</v>
      </c>
      <c r="M177" s="7">
        <v>9.406041459013452E-4</v>
      </c>
      <c r="N177" s="5">
        <v>2.6874404168609862E-5</v>
      </c>
      <c r="O177" s="129">
        <f>IFERROR(IF(OR($C177="",$C177="No CAS"),INDEX('DEQ Pollutant List'!$D$7:$D$611,MATCH($D177,'DEQ Pollutant List'!$B$7:$B$611,0)),INDEX('DEQ Pollutant List'!$D$7:$D$611,MATCH($C177,'DEQ Pollutant List'!$A$7:$A$611,0))),"")</f>
        <v>410</v>
      </c>
    </row>
    <row r="178" spans="1:15" ht="15" x14ac:dyDescent="0.25">
      <c r="A178" s="5" t="s">
        <v>1309</v>
      </c>
      <c r="B178" s="7" t="s">
        <v>1318</v>
      </c>
      <c r="C178" s="13" t="s">
        <v>126</v>
      </c>
      <c r="D178" s="19" t="str">
        <f>IFERROR(IF(C178="No CAS","",INDEX('DEQ Pollutant List'!$B$7:$B$611,MATCH('3. Pollutant Emissions - EF'!C178,'DEQ Pollutant List'!$A$7:$A$611,0))),"")</f>
        <v>Benzo[j]fluoranthene</v>
      </c>
      <c r="E178" s="23" t="s">
        <v>1322</v>
      </c>
      <c r="F178" s="21" t="s">
        <v>1322</v>
      </c>
      <c r="G178" s="23" t="s">
        <v>1317</v>
      </c>
      <c r="H178" s="21" t="s">
        <v>1317</v>
      </c>
      <c r="I178" s="34">
        <v>1.5599999999999999E-7</v>
      </c>
      <c r="J178" s="11">
        <v>1.5599999999999999E-7</v>
      </c>
      <c r="K178" s="6" t="s">
        <v>1355</v>
      </c>
      <c r="L178" s="20" t="s">
        <v>1357</v>
      </c>
      <c r="M178" s="7">
        <v>9.7174997854708521E-4</v>
      </c>
      <c r="N178" s="5">
        <v>2.776428510134529E-5</v>
      </c>
      <c r="O178" s="129">
        <f>IFERROR(IF(OR($C178="",$C178="No CAS"),INDEX('DEQ Pollutant List'!$D$7:$D$611,MATCH($D178,'DEQ Pollutant List'!$B$7:$B$611,0)),INDEX('DEQ Pollutant List'!$D$7:$D$611,MATCH($C178,'DEQ Pollutant List'!$A$7:$A$611,0))),"")</f>
        <v>411</v>
      </c>
    </row>
    <row r="179" spans="1:15" ht="15" x14ac:dyDescent="0.25">
      <c r="A179" s="5" t="s">
        <v>1309</v>
      </c>
      <c r="B179" s="7" t="s">
        <v>1318</v>
      </c>
      <c r="C179" s="13" t="s">
        <v>127</v>
      </c>
      <c r="D179" s="19" t="str">
        <f>IFERROR(IF(C179="No CAS","",INDEX('DEQ Pollutant List'!$B$7:$B$611,MATCH('3. Pollutant Emissions - EF'!C179,'DEQ Pollutant List'!$A$7:$A$611,0))),"")</f>
        <v>Benzo[k]fluoranthene</v>
      </c>
      <c r="E179" s="23" t="s">
        <v>1322</v>
      </c>
      <c r="F179" s="21" t="s">
        <v>1322</v>
      </c>
      <c r="G179" s="23" t="s">
        <v>1317</v>
      </c>
      <c r="H179" s="21" t="s">
        <v>1317</v>
      </c>
      <c r="I179" s="34">
        <v>5.1800000000000001E-8</v>
      </c>
      <c r="J179" s="11">
        <v>5.1800000000000001E-8</v>
      </c>
      <c r="K179" s="6" t="s">
        <v>1355</v>
      </c>
      <c r="L179" s="20" t="s">
        <v>1357</v>
      </c>
      <c r="M179" s="7">
        <v>3.226708262098655E-4</v>
      </c>
      <c r="N179" s="5">
        <v>9.2191664631390131E-6</v>
      </c>
      <c r="O179" s="129">
        <f>IFERROR(IF(OR($C179="",$C179="No CAS"),INDEX('DEQ Pollutant List'!$D$7:$D$611,MATCH($D179,'DEQ Pollutant List'!$B$7:$B$611,0)),INDEX('DEQ Pollutant List'!$D$7:$D$611,MATCH($C179,'DEQ Pollutant List'!$A$7:$A$611,0))),"")</f>
        <v>412</v>
      </c>
    </row>
    <row r="180" spans="1:15" ht="15" x14ac:dyDescent="0.25">
      <c r="A180" s="5" t="s">
        <v>1309</v>
      </c>
      <c r="B180" s="7" t="s">
        <v>1318</v>
      </c>
      <c r="C180" s="13" t="s">
        <v>128</v>
      </c>
      <c r="D180" s="19" t="str">
        <f>IFERROR(IF(C180="No CAS","",INDEX('DEQ Pollutant List'!$B$7:$B$611,MATCH('3. Pollutant Emissions - EF'!C180,'DEQ Pollutant List'!$A$7:$A$611,0))),"")</f>
        <v>Chrysene</v>
      </c>
      <c r="E180" s="23" t="s">
        <v>1322</v>
      </c>
      <c r="F180" s="21" t="s">
        <v>1322</v>
      </c>
      <c r="G180" s="23" t="s">
        <v>1317</v>
      </c>
      <c r="H180" s="21" t="s">
        <v>1317</v>
      </c>
      <c r="I180" s="34">
        <v>7.9000000000000006E-8</v>
      </c>
      <c r="J180" s="11">
        <v>7.9000000000000006E-8</v>
      </c>
      <c r="K180" s="6" t="s">
        <v>1355</v>
      </c>
      <c r="L180" s="20" t="s">
        <v>1357</v>
      </c>
      <c r="M180" s="7">
        <v>4.9210415580269067E-4</v>
      </c>
      <c r="N180" s="5">
        <v>1.4060118737219732E-5</v>
      </c>
      <c r="O180" s="129">
        <f>IFERROR(IF(OR($C180="",$C180="No CAS"),INDEX('DEQ Pollutant List'!$D$7:$D$611,MATCH($D180,'DEQ Pollutant List'!$B$7:$B$611,0)),INDEX('DEQ Pollutant List'!$D$7:$D$611,MATCH($C180,'DEQ Pollutant List'!$A$7:$A$611,0))),"")</f>
        <v>414</v>
      </c>
    </row>
    <row r="181" spans="1:15" ht="15" x14ac:dyDescent="0.25">
      <c r="A181" s="5" t="s">
        <v>1309</v>
      </c>
      <c r="B181" s="7" t="s">
        <v>1318</v>
      </c>
      <c r="C181" s="13" t="s">
        <v>129</v>
      </c>
      <c r="D181" s="19" t="str">
        <f>IFERROR(IF(C181="No CAS","",INDEX('DEQ Pollutant List'!$B$7:$B$611,MATCH('3. Pollutant Emissions - EF'!C181,'DEQ Pollutant List'!$A$7:$A$611,0))),"")</f>
        <v>Fluoranthene</v>
      </c>
      <c r="E181" s="23" t="s">
        <v>1322</v>
      </c>
      <c r="F181" s="21" t="s">
        <v>1322</v>
      </c>
      <c r="G181" s="23" t="s">
        <v>1317</v>
      </c>
      <c r="H181" s="21" t="s">
        <v>1317</v>
      </c>
      <c r="I181" s="34">
        <v>1.6700000000000001E-6</v>
      </c>
      <c r="J181" s="11">
        <v>1.6700000000000001E-6</v>
      </c>
      <c r="K181" s="6" t="s">
        <v>1355</v>
      </c>
      <c r="L181" s="20" t="s">
        <v>1357</v>
      </c>
      <c r="M181" s="7">
        <v>1.0402708103677131E-2</v>
      </c>
      <c r="N181" s="5">
        <v>2.9722023153363233E-4</v>
      </c>
      <c r="O181" s="129">
        <f>IFERROR(IF(OR($C181="",$C181="No CAS"),INDEX('DEQ Pollutant List'!$D$7:$D$611,MATCH($D181,'DEQ Pollutant List'!$B$7:$B$611,0)),INDEX('DEQ Pollutant List'!$D$7:$D$611,MATCH($C181,'DEQ Pollutant List'!$A$7:$A$611,0))),"")</f>
        <v>424</v>
      </c>
    </row>
    <row r="182" spans="1:15" ht="15" x14ac:dyDescent="0.25">
      <c r="A182" s="5" t="s">
        <v>1309</v>
      </c>
      <c r="B182" s="7" t="s">
        <v>1318</v>
      </c>
      <c r="C182" s="13" t="s">
        <v>130</v>
      </c>
      <c r="D182" s="19" t="str">
        <f>IFERROR(IF(C182="No CAS","",INDEX('DEQ Pollutant List'!$B$7:$B$611,MATCH('3. Pollutant Emissions - EF'!C182,'DEQ Pollutant List'!$A$7:$A$611,0))),"")</f>
        <v>Fluorene</v>
      </c>
      <c r="E182" s="23" t="s">
        <v>1322</v>
      </c>
      <c r="F182" s="21" t="s">
        <v>1322</v>
      </c>
      <c r="G182" s="23" t="s">
        <v>1317</v>
      </c>
      <c r="H182" s="21" t="s">
        <v>1317</v>
      </c>
      <c r="I182" s="34">
        <v>3.01E-6</v>
      </c>
      <c r="J182" s="11">
        <v>3.01E-6</v>
      </c>
      <c r="K182" s="6" t="s">
        <v>1355</v>
      </c>
      <c r="L182" s="20" t="s">
        <v>1357</v>
      </c>
      <c r="M182" s="7">
        <v>1.8749791252735425E-2</v>
      </c>
      <c r="N182" s="5">
        <v>5.3570832150672649E-4</v>
      </c>
      <c r="O182" s="129">
        <f>IFERROR(IF(OR($C182="",$C182="No CAS"),INDEX('DEQ Pollutant List'!$D$7:$D$611,MATCH($D182,'DEQ Pollutant List'!$B$7:$B$611,0)),INDEX('DEQ Pollutant List'!$D$7:$D$611,MATCH($C182,'DEQ Pollutant List'!$A$7:$A$611,0))),"")</f>
        <v>425</v>
      </c>
    </row>
    <row r="183" spans="1:15" ht="15" x14ac:dyDescent="0.25">
      <c r="A183" s="5" t="s">
        <v>1309</v>
      </c>
      <c r="B183" s="7" t="s">
        <v>1318</v>
      </c>
      <c r="C183" s="13" t="s">
        <v>131</v>
      </c>
      <c r="D183" s="19" t="str">
        <f>IFERROR(IF(C183="No CAS","",INDEX('DEQ Pollutant List'!$B$7:$B$611,MATCH('3. Pollutant Emissions - EF'!C183,'DEQ Pollutant List'!$A$7:$A$611,0))),"")</f>
        <v>Indeno[1,2,3-cd]pyrene</v>
      </c>
      <c r="E183" s="23" t="s">
        <v>1322</v>
      </c>
      <c r="F183" s="21" t="s">
        <v>1322</v>
      </c>
      <c r="G183" s="23" t="s">
        <v>1317</v>
      </c>
      <c r="H183" s="21" t="s">
        <v>1317</v>
      </c>
      <c r="I183" s="34">
        <v>1.02E-7</v>
      </c>
      <c r="J183" s="11">
        <v>1.02E-7</v>
      </c>
      <c r="K183" s="6" t="s">
        <v>1355</v>
      </c>
      <c r="L183" s="20" t="s">
        <v>1357</v>
      </c>
      <c r="M183" s="7">
        <v>6.3537498597309415E-4</v>
      </c>
      <c r="N183" s="5">
        <v>1.815357102780269E-5</v>
      </c>
      <c r="O183" s="129">
        <f>IFERROR(IF(OR($C183="",$C183="No CAS"),INDEX('DEQ Pollutant List'!$D$7:$D$611,MATCH($D183,'DEQ Pollutant List'!$B$7:$B$611,0)),INDEX('DEQ Pollutant List'!$D$7:$D$611,MATCH($C183,'DEQ Pollutant List'!$A$7:$A$611,0))),"")</f>
        <v>426</v>
      </c>
    </row>
    <row r="184" spans="1:15" ht="15" x14ac:dyDescent="0.25">
      <c r="A184" s="5" t="s">
        <v>1309</v>
      </c>
      <c r="B184" s="7" t="s">
        <v>1318</v>
      </c>
      <c r="C184" s="13" t="s">
        <v>49</v>
      </c>
      <c r="D184" s="19" t="str">
        <f>IFERROR(IF(C184="No CAS","",INDEX('DEQ Pollutant List'!$B$7:$B$611,MATCH('3. Pollutant Emissions - EF'!C184,'DEQ Pollutant List'!$A$7:$A$611,0))),"")</f>
        <v>Naphthalene</v>
      </c>
      <c r="E184" s="23" t="s">
        <v>1322</v>
      </c>
      <c r="F184" s="21" t="s">
        <v>1322</v>
      </c>
      <c r="G184" s="23" t="s">
        <v>1317</v>
      </c>
      <c r="H184" s="21" t="s">
        <v>1317</v>
      </c>
      <c r="I184" s="34">
        <v>9.9599999999999995E-5</v>
      </c>
      <c r="J184" s="11">
        <v>9.9599999999999995E-5</v>
      </c>
      <c r="K184" s="6" t="s">
        <v>1355</v>
      </c>
      <c r="L184" s="20" t="s">
        <v>1357</v>
      </c>
      <c r="M184" s="7">
        <v>0.62042498630313903</v>
      </c>
      <c r="N184" s="5">
        <v>1.7726428180089685E-2</v>
      </c>
      <c r="O184" s="129">
        <f>IFERROR(IF(OR($C184="",$C184="No CAS"),INDEX('DEQ Pollutant List'!$D$7:$D$611,MATCH($D184,'DEQ Pollutant List'!$B$7:$B$611,0)),INDEX('DEQ Pollutant List'!$D$7:$D$611,MATCH($C184,'DEQ Pollutant List'!$A$7:$A$611,0))),"")</f>
        <v>428</v>
      </c>
    </row>
    <row r="185" spans="1:15" ht="15" x14ac:dyDescent="0.25">
      <c r="A185" s="5" t="s">
        <v>1309</v>
      </c>
      <c r="B185" s="7" t="s">
        <v>1318</v>
      </c>
      <c r="C185" s="13" t="s">
        <v>132</v>
      </c>
      <c r="D185" s="19" t="str">
        <f>IFERROR(IF(C185="No CAS","",INDEX('DEQ Pollutant List'!$B$7:$B$611,MATCH('3. Pollutant Emissions - EF'!C185,'DEQ Pollutant List'!$A$7:$A$611,0))),"")</f>
        <v>Perylene</v>
      </c>
      <c r="E185" s="23" t="s">
        <v>1322</v>
      </c>
      <c r="F185" s="21" t="s">
        <v>1322</v>
      </c>
      <c r="G185" s="23" t="s">
        <v>1317</v>
      </c>
      <c r="H185" s="21" t="s">
        <v>1317</v>
      </c>
      <c r="I185" s="34">
        <v>3.2000000000000002E-8</v>
      </c>
      <c r="J185" s="11">
        <v>3.2000000000000002E-8</v>
      </c>
      <c r="K185" s="6" t="s">
        <v>1355</v>
      </c>
      <c r="L185" s="20" t="s">
        <v>1357</v>
      </c>
      <c r="M185" s="7">
        <v>1.9933332893273543E-4</v>
      </c>
      <c r="N185" s="5">
        <v>5.6952379695067266E-6</v>
      </c>
      <c r="O185" s="129">
        <f>IFERROR(IF(OR($C185="",$C185="No CAS"),INDEX('DEQ Pollutant List'!$D$7:$D$611,MATCH($D185,'DEQ Pollutant List'!$B$7:$B$611,0)),INDEX('DEQ Pollutant List'!$D$7:$D$611,MATCH($C185,'DEQ Pollutant List'!$A$7:$A$611,0))),"")</f>
        <v>429</v>
      </c>
    </row>
    <row r="186" spans="1:15" ht="15" x14ac:dyDescent="0.25">
      <c r="A186" s="5" t="s">
        <v>1309</v>
      </c>
      <c r="B186" s="7" t="s">
        <v>1318</v>
      </c>
      <c r="C186" s="13" t="s">
        <v>133</v>
      </c>
      <c r="D186" s="19" t="str">
        <f>IFERROR(IF(C186="No CAS","",INDEX('DEQ Pollutant List'!$B$7:$B$611,MATCH('3. Pollutant Emissions - EF'!C186,'DEQ Pollutant List'!$A$7:$A$611,0))),"")</f>
        <v>Phenanthrene</v>
      </c>
      <c r="E186" s="23" t="s">
        <v>1322</v>
      </c>
      <c r="F186" s="21" t="s">
        <v>1322</v>
      </c>
      <c r="G186" s="23" t="s">
        <v>1317</v>
      </c>
      <c r="H186" s="21" t="s">
        <v>1317</v>
      </c>
      <c r="I186" s="34">
        <v>6.46E-6</v>
      </c>
      <c r="J186" s="11">
        <v>6.46E-6</v>
      </c>
      <c r="K186" s="6" t="s">
        <v>1355</v>
      </c>
      <c r="L186" s="20" t="s">
        <v>1357</v>
      </c>
      <c r="M186" s="7">
        <v>4.0240415778295964E-2</v>
      </c>
      <c r="N186" s="5">
        <v>1.1497261650941703E-3</v>
      </c>
      <c r="O186" s="129">
        <f>IFERROR(IF(OR($C186="",$C186="No CAS"),INDEX('DEQ Pollutant List'!$D$7:$D$611,MATCH($D186,'DEQ Pollutant List'!$B$7:$B$611,0)),INDEX('DEQ Pollutant List'!$D$7:$D$611,MATCH($C186,'DEQ Pollutant List'!$A$7:$A$611,0))),"")</f>
        <v>430</v>
      </c>
    </row>
    <row r="187" spans="1:15" ht="15" x14ac:dyDescent="0.25">
      <c r="A187" s="5" t="s">
        <v>1309</v>
      </c>
      <c r="B187" s="7" t="s">
        <v>1318</v>
      </c>
      <c r="C187" s="13" t="s">
        <v>134</v>
      </c>
      <c r="D187" s="19" t="str">
        <f>IFERROR(IF(C187="No CAS","",INDEX('DEQ Pollutant List'!$B$7:$B$611,MATCH('3. Pollutant Emissions - EF'!C187,'DEQ Pollutant List'!$A$7:$A$611,0))),"")</f>
        <v>Pyrene</v>
      </c>
      <c r="E187" s="23" t="s">
        <v>1322</v>
      </c>
      <c r="F187" s="21" t="s">
        <v>1322</v>
      </c>
      <c r="G187" s="23" t="s">
        <v>1317</v>
      </c>
      <c r="H187" s="21" t="s">
        <v>1317</v>
      </c>
      <c r="I187" s="34">
        <v>3.54E-6</v>
      </c>
      <c r="J187" s="11">
        <v>3.54E-6</v>
      </c>
      <c r="K187" s="6" t="s">
        <v>1355</v>
      </c>
      <c r="L187" s="20" t="s">
        <v>1357</v>
      </c>
      <c r="M187" s="7">
        <v>2.2051249513183858E-2</v>
      </c>
      <c r="N187" s="5">
        <v>6.300357003766816E-4</v>
      </c>
      <c r="O187" s="129">
        <f>IFERROR(IF(OR($C187="",$C187="No CAS"),INDEX('DEQ Pollutant List'!$D$7:$D$611,MATCH($D187,'DEQ Pollutant List'!$B$7:$B$611,0)),INDEX('DEQ Pollutant List'!$D$7:$D$611,MATCH($C187,'DEQ Pollutant List'!$A$7:$A$611,0))),"")</f>
        <v>431</v>
      </c>
    </row>
    <row r="188" spans="1:15" ht="15" x14ac:dyDescent="0.25">
      <c r="A188" s="5" t="s">
        <v>1309</v>
      </c>
      <c r="B188" s="7" t="s">
        <v>1318</v>
      </c>
      <c r="C188" s="13" t="s">
        <v>152</v>
      </c>
      <c r="D188" s="19" t="str">
        <f>IFERROR(IF(C188="No CAS","",INDEX('DEQ Pollutant List'!$B$7:$B$611,MATCH('3. Pollutant Emissions - EF'!C188,'DEQ Pollutant List'!$A$7:$A$611,0))),"")</f>
        <v>Polychlorinated biphenyls (PCBs)</v>
      </c>
      <c r="E188" s="23" t="s">
        <v>1322</v>
      </c>
      <c r="F188" s="21" t="s">
        <v>1322</v>
      </c>
      <c r="G188" s="23" t="s">
        <v>1317</v>
      </c>
      <c r="H188" s="21" t="s">
        <v>1317</v>
      </c>
      <c r="I188" s="34">
        <v>7.8549999999999999E-9</v>
      </c>
      <c r="J188" s="11">
        <v>7.8549999999999999E-9</v>
      </c>
      <c r="K188" s="6" t="s">
        <v>1355</v>
      </c>
      <c r="L188" s="20" t="s">
        <v>1357</v>
      </c>
      <c r="M188" s="7">
        <v>4.8930103086457401E-5</v>
      </c>
      <c r="N188" s="5">
        <v>1.3980029453273543E-6</v>
      </c>
      <c r="O188" s="129">
        <f>IFERROR(IF(OR($C188="",$C188="No CAS"),INDEX('DEQ Pollutant List'!$D$7:$D$611,MATCH($D188,'DEQ Pollutant List'!$B$7:$B$611,0)),INDEX('DEQ Pollutant List'!$D$7:$D$611,MATCH($C188,'DEQ Pollutant List'!$A$7:$A$611,0))),"")</f>
        <v>456</v>
      </c>
    </row>
    <row r="189" spans="1:15" ht="15" x14ac:dyDescent="0.25">
      <c r="A189" s="5" t="s">
        <v>1309</v>
      </c>
      <c r="B189" s="7" t="s">
        <v>1318</v>
      </c>
      <c r="C189" s="13" t="s">
        <v>135</v>
      </c>
      <c r="D189" s="19" t="str">
        <f>IFERROR(IF(C189="No CAS","",INDEX('DEQ Pollutant List'!$B$7:$B$611,MATCH('3. Pollutant Emissions - EF'!C189,'DEQ Pollutant List'!$A$7:$A$611,0))),"")</f>
        <v>2,3,7,8-Tetrachlorodibenzo-p-dioxin (TCDD)</v>
      </c>
      <c r="E189" s="23" t="s">
        <v>1322</v>
      </c>
      <c r="F189" s="21" t="s">
        <v>1322</v>
      </c>
      <c r="G189" s="23" t="s">
        <v>1317</v>
      </c>
      <c r="H189" s="21" t="s">
        <v>1317</v>
      </c>
      <c r="I189" s="34">
        <v>9.5300000000000008E-13</v>
      </c>
      <c r="J189" s="11">
        <v>9.5300000000000008E-13</v>
      </c>
      <c r="K189" s="6" t="s">
        <v>1355</v>
      </c>
      <c r="L189" s="20" t="s">
        <v>1357</v>
      </c>
      <c r="M189" s="7">
        <v>5.9363957022780279E-9</v>
      </c>
      <c r="N189" s="5">
        <v>1.696113057793722E-10</v>
      </c>
      <c r="O189" s="129">
        <f>IFERROR(IF(OR($C189="",$C189="No CAS"),INDEX('DEQ Pollutant List'!$D$7:$D$611,MATCH($D189,'DEQ Pollutant List'!$B$7:$B$611,0)),INDEX('DEQ Pollutant List'!$D$7:$D$611,MATCH($C189,'DEQ Pollutant List'!$A$7:$A$611,0))),"")</f>
        <v>527</v>
      </c>
    </row>
    <row r="190" spans="1:15" ht="15" x14ac:dyDescent="0.25">
      <c r="A190" s="5" t="s">
        <v>1309</v>
      </c>
      <c r="B190" s="7" t="s">
        <v>1318</v>
      </c>
      <c r="C190" s="13" t="s">
        <v>136</v>
      </c>
      <c r="D190" s="19" t="str">
        <f>IFERROR(IF(C190="No CAS","",INDEX('DEQ Pollutant List'!$B$7:$B$611,MATCH('3. Pollutant Emissions - EF'!C190,'DEQ Pollutant List'!$A$7:$A$611,0))),"")</f>
        <v>1,2,3,7,8-Pentachlorodibenzo-p-dioxin (PeCDD)</v>
      </c>
      <c r="E190" s="23" t="s">
        <v>1322</v>
      </c>
      <c r="F190" s="21" t="s">
        <v>1322</v>
      </c>
      <c r="G190" s="23" t="s">
        <v>1317</v>
      </c>
      <c r="H190" s="21" t="s">
        <v>1317</v>
      </c>
      <c r="I190" s="34">
        <v>1.33E-12</v>
      </c>
      <c r="J190" s="11">
        <v>1.33E-12</v>
      </c>
      <c r="K190" s="6" t="s">
        <v>1355</v>
      </c>
      <c r="L190" s="20" t="s">
        <v>1357</v>
      </c>
      <c r="M190" s="7">
        <v>8.2847914837668162E-9</v>
      </c>
      <c r="N190" s="5">
        <v>2.367083281076233E-10</v>
      </c>
      <c r="O190" s="129">
        <f>IFERROR(IF(OR($C190="",$C190="No CAS"),INDEX('DEQ Pollutant List'!$D$7:$D$611,MATCH($D190,'DEQ Pollutant List'!$B$7:$B$611,0)),INDEX('DEQ Pollutant List'!$D$7:$D$611,MATCH($C190,'DEQ Pollutant List'!$A$7:$A$611,0))),"")</f>
        <v>528</v>
      </c>
    </row>
    <row r="191" spans="1:15" ht="15" x14ac:dyDescent="0.25">
      <c r="A191" s="5" t="s">
        <v>1309</v>
      </c>
      <c r="B191" s="7" t="s">
        <v>1318</v>
      </c>
      <c r="C191" s="13" t="s">
        <v>137</v>
      </c>
      <c r="D191" s="19" t="str">
        <f>IFERROR(IF(C191="No CAS","",INDEX('DEQ Pollutant List'!$B$7:$B$611,MATCH('3. Pollutant Emissions - EF'!C191,'DEQ Pollutant List'!$A$7:$A$611,0))),"")</f>
        <v>1,2,3,4,7,8-Hexachlorodibenzo-p-dioxin (HxCDD)</v>
      </c>
      <c r="E191" s="23" t="s">
        <v>1322</v>
      </c>
      <c r="F191" s="21" t="s">
        <v>1322</v>
      </c>
      <c r="G191" s="23" t="s">
        <v>1317</v>
      </c>
      <c r="H191" s="21" t="s">
        <v>1317</v>
      </c>
      <c r="I191" s="34">
        <v>8.7000000000000003E-13</v>
      </c>
      <c r="J191" s="11">
        <v>8.7000000000000003E-13</v>
      </c>
      <c r="K191" s="6" t="s">
        <v>1355</v>
      </c>
      <c r="L191" s="20" t="s">
        <v>1357</v>
      </c>
      <c r="M191" s="7">
        <v>5.4193748803587444E-9</v>
      </c>
      <c r="N191" s="5">
        <v>1.5483928229596413E-10</v>
      </c>
      <c r="O191" s="129">
        <f>IFERROR(IF(OR($C191="",$C191="No CAS"),INDEX('DEQ Pollutant List'!$D$7:$D$611,MATCH($D191,'DEQ Pollutant List'!$B$7:$B$611,0)),INDEX('DEQ Pollutant List'!$D$7:$D$611,MATCH($C191,'DEQ Pollutant List'!$A$7:$A$611,0))),"")</f>
        <v>529</v>
      </c>
    </row>
    <row r="192" spans="1:15" ht="15" x14ac:dyDescent="0.25">
      <c r="A192" s="5" t="s">
        <v>1309</v>
      </c>
      <c r="B192" s="7" t="s">
        <v>1318</v>
      </c>
      <c r="C192" s="13" t="s">
        <v>138</v>
      </c>
      <c r="D192" s="19" t="str">
        <f>IFERROR(IF(C192="No CAS","",INDEX('DEQ Pollutant List'!$B$7:$B$611,MATCH('3. Pollutant Emissions - EF'!C192,'DEQ Pollutant List'!$A$7:$A$611,0))),"")</f>
        <v>1,2,3,6,7,8-Hexachlorodibenzo-p-dioxin (HxCDD)</v>
      </c>
      <c r="E192" s="23" t="s">
        <v>1322</v>
      </c>
      <c r="F192" s="21" t="s">
        <v>1322</v>
      </c>
      <c r="G192" s="23" t="s">
        <v>1317</v>
      </c>
      <c r="H192" s="21" t="s">
        <v>1317</v>
      </c>
      <c r="I192" s="34">
        <v>2.0900000000000002E-12</v>
      </c>
      <c r="J192" s="11">
        <v>2.0900000000000002E-12</v>
      </c>
      <c r="K192" s="6" t="s">
        <v>1355</v>
      </c>
      <c r="L192" s="20" t="s">
        <v>1357</v>
      </c>
      <c r="M192" s="7">
        <v>1.3018958045919284E-8</v>
      </c>
      <c r="N192" s="5">
        <v>3.7197022988340812E-10</v>
      </c>
      <c r="O192" s="129">
        <f>IFERROR(IF(OR($C192="",$C192="No CAS"),INDEX('DEQ Pollutant List'!$D$7:$D$611,MATCH($D192,'DEQ Pollutant List'!$B$7:$B$611,0)),INDEX('DEQ Pollutant List'!$D$7:$D$611,MATCH($C192,'DEQ Pollutant List'!$A$7:$A$611,0))),"")</f>
        <v>530</v>
      </c>
    </row>
    <row r="193" spans="1:15" ht="15" x14ac:dyDescent="0.25">
      <c r="A193" s="5" t="s">
        <v>1309</v>
      </c>
      <c r="B193" s="7" t="s">
        <v>1318</v>
      </c>
      <c r="C193" s="13" t="s">
        <v>139</v>
      </c>
      <c r="D193" s="19" t="str">
        <f>IFERROR(IF(C193="No CAS","",INDEX('DEQ Pollutant List'!$B$7:$B$611,MATCH('3. Pollutant Emissions - EF'!C193,'DEQ Pollutant List'!$A$7:$A$611,0))),"")</f>
        <v>1,2,3,7,8,9-Hexachlorodibenzo-p-dioxin (HxCDD)</v>
      </c>
      <c r="E193" s="23" t="s">
        <v>1322</v>
      </c>
      <c r="F193" s="21" t="s">
        <v>1322</v>
      </c>
      <c r="G193" s="23" t="s">
        <v>1317</v>
      </c>
      <c r="H193" s="21" t="s">
        <v>1317</v>
      </c>
      <c r="I193" s="34">
        <v>2.2100000000000001E-12</v>
      </c>
      <c r="J193" s="11">
        <v>2.2100000000000001E-12</v>
      </c>
      <c r="K193" s="6" t="s">
        <v>1355</v>
      </c>
      <c r="L193" s="20" t="s">
        <v>1357</v>
      </c>
      <c r="M193" s="7">
        <v>1.3766458029417042E-8</v>
      </c>
      <c r="N193" s="5">
        <v>3.9332737226905831E-10</v>
      </c>
      <c r="O193" s="129">
        <f>IFERROR(IF(OR($C193="",$C193="No CAS"),INDEX('DEQ Pollutant List'!$D$7:$D$611,MATCH($D193,'DEQ Pollutant List'!$B$7:$B$611,0)),INDEX('DEQ Pollutant List'!$D$7:$D$611,MATCH($C193,'DEQ Pollutant List'!$A$7:$A$611,0))),"")</f>
        <v>531</v>
      </c>
    </row>
    <row r="194" spans="1:15" ht="15" x14ac:dyDescent="0.25">
      <c r="A194" s="5" t="s">
        <v>1309</v>
      </c>
      <c r="B194" s="7" t="s">
        <v>1318</v>
      </c>
      <c r="C194" s="13" t="s">
        <v>140</v>
      </c>
      <c r="D194" s="19" t="str">
        <f>IFERROR(IF(C194="No CAS","",INDEX('DEQ Pollutant List'!$B$7:$B$611,MATCH('3. Pollutant Emissions - EF'!C194,'DEQ Pollutant List'!$A$7:$A$611,0))),"")</f>
        <v>1,2,3,4,6,7,8-Heptachlorodibenzo-p-dioxin (HpCDD)</v>
      </c>
      <c r="E194" s="23" t="s">
        <v>1322</v>
      </c>
      <c r="F194" s="21" t="s">
        <v>1322</v>
      </c>
      <c r="G194" s="23" t="s">
        <v>1317</v>
      </c>
      <c r="H194" s="21" t="s">
        <v>1317</v>
      </c>
      <c r="I194" s="34">
        <v>9.7600000000000004E-12</v>
      </c>
      <c r="J194" s="11">
        <v>9.7600000000000004E-12</v>
      </c>
      <c r="K194" s="6" t="s">
        <v>1355</v>
      </c>
      <c r="L194" s="20" t="s">
        <v>1357</v>
      </c>
      <c r="M194" s="7">
        <v>6.0796665324484307E-8</v>
      </c>
      <c r="N194" s="5">
        <v>1.7370475806995517E-9</v>
      </c>
      <c r="O194" s="129">
        <f>IFERROR(IF(OR($C194="",$C194="No CAS"),INDEX('DEQ Pollutant List'!$D$7:$D$611,MATCH($D194,'DEQ Pollutant List'!$B$7:$B$611,0)),INDEX('DEQ Pollutant List'!$D$7:$D$611,MATCH($C194,'DEQ Pollutant List'!$A$7:$A$611,0))),"")</f>
        <v>532</v>
      </c>
    </row>
    <row r="195" spans="1:15" ht="15" x14ac:dyDescent="0.25">
      <c r="A195" s="5" t="s">
        <v>1309</v>
      </c>
      <c r="B195" s="7" t="s">
        <v>1318</v>
      </c>
      <c r="C195" s="13" t="s">
        <v>141</v>
      </c>
      <c r="D195" s="19" t="str">
        <f>IFERROR(IF(C195="No CAS","",INDEX('DEQ Pollutant List'!$B$7:$B$611,MATCH('3. Pollutant Emissions - EF'!C195,'DEQ Pollutant List'!$A$7:$A$611,0))),"")</f>
        <v>Octachlorodibenzo-p-dioxin (OCDD)</v>
      </c>
      <c r="E195" s="23" t="s">
        <v>1322</v>
      </c>
      <c r="F195" s="21" t="s">
        <v>1322</v>
      </c>
      <c r="G195" s="23" t="s">
        <v>1317</v>
      </c>
      <c r="H195" s="21" t="s">
        <v>1317</v>
      </c>
      <c r="I195" s="34">
        <v>2.4600000000000001E-11</v>
      </c>
      <c r="J195" s="11">
        <v>2.4600000000000001E-11</v>
      </c>
      <c r="K195" s="6" t="s">
        <v>1355</v>
      </c>
      <c r="L195" s="20" t="s">
        <v>1357</v>
      </c>
      <c r="M195" s="7">
        <v>1.5323749661704038E-7</v>
      </c>
      <c r="N195" s="5">
        <v>4.3782141890582964E-9</v>
      </c>
      <c r="O195" s="129">
        <f>IFERROR(IF(OR($C195="",$C195="No CAS"),INDEX('DEQ Pollutant List'!$D$7:$D$611,MATCH($D195,'DEQ Pollutant List'!$B$7:$B$611,0)),INDEX('DEQ Pollutant List'!$D$7:$D$611,MATCH($C195,'DEQ Pollutant List'!$A$7:$A$611,0))),"")</f>
        <v>533</v>
      </c>
    </row>
    <row r="196" spans="1:15" ht="15" x14ac:dyDescent="0.25">
      <c r="A196" s="5" t="s">
        <v>1309</v>
      </c>
      <c r="B196" s="7" t="s">
        <v>1318</v>
      </c>
      <c r="C196" s="13" t="s">
        <v>142</v>
      </c>
      <c r="D196" s="19" t="str">
        <f>IFERROR(IF(C196="No CAS","",INDEX('DEQ Pollutant List'!$B$7:$B$611,MATCH('3. Pollutant Emissions - EF'!C196,'DEQ Pollutant List'!$A$7:$A$611,0))),"")</f>
        <v>2,3,7,8-Tetrachlorodibenzofuran (TcDF)</v>
      </c>
      <c r="E196" s="23" t="s">
        <v>1322</v>
      </c>
      <c r="F196" s="21" t="s">
        <v>1322</v>
      </c>
      <c r="G196" s="23" t="s">
        <v>1317</v>
      </c>
      <c r="H196" s="21" t="s">
        <v>1317</v>
      </c>
      <c r="I196" s="34">
        <v>8.0400000000000005E-12</v>
      </c>
      <c r="J196" s="11">
        <v>8.0400000000000005E-12</v>
      </c>
      <c r="K196" s="6" t="s">
        <v>1355</v>
      </c>
      <c r="L196" s="20" t="s">
        <v>1357</v>
      </c>
      <c r="M196" s="7">
        <v>5.0082498894349781E-8</v>
      </c>
      <c r="N196" s="5">
        <v>1.4309285398385652E-9</v>
      </c>
      <c r="O196" s="129">
        <f>IFERROR(IF(OR($C196="",$C196="No CAS"),INDEX('DEQ Pollutant List'!$D$7:$D$611,MATCH($D196,'DEQ Pollutant List'!$B$7:$B$611,0)),INDEX('DEQ Pollutant List'!$D$7:$D$611,MATCH($C196,'DEQ Pollutant List'!$A$7:$A$611,0))),"")</f>
        <v>539</v>
      </c>
    </row>
    <row r="197" spans="1:15" ht="15" x14ac:dyDescent="0.25">
      <c r="A197" s="5" t="s">
        <v>1309</v>
      </c>
      <c r="B197" s="7" t="s">
        <v>1318</v>
      </c>
      <c r="C197" s="13" t="s">
        <v>143</v>
      </c>
      <c r="D197" s="19" t="str">
        <f>IFERROR(IF(C197="No CAS","",INDEX('DEQ Pollutant List'!$B$7:$B$611,MATCH('3. Pollutant Emissions - EF'!C197,'DEQ Pollutant List'!$A$7:$A$611,0))),"")</f>
        <v>1,2,3,7,8-Pentachlorodibenzofuran (PeCDF)</v>
      </c>
      <c r="E197" s="23" t="s">
        <v>1322</v>
      </c>
      <c r="F197" s="21" t="s">
        <v>1322</v>
      </c>
      <c r="G197" s="23" t="s">
        <v>1317</v>
      </c>
      <c r="H197" s="21" t="s">
        <v>1317</v>
      </c>
      <c r="I197" s="34">
        <v>3.9899999999999998E-12</v>
      </c>
      <c r="J197" s="11">
        <v>3.9899999999999998E-12</v>
      </c>
      <c r="K197" s="6" t="s">
        <v>1355</v>
      </c>
      <c r="L197" s="20" t="s">
        <v>1357</v>
      </c>
      <c r="M197" s="7">
        <v>2.4854374451300447E-8</v>
      </c>
      <c r="N197" s="5">
        <v>7.1012498432286995E-10</v>
      </c>
      <c r="O197" s="129">
        <f>IFERROR(IF(OR($C197="",$C197="No CAS"),INDEX('DEQ Pollutant List'!$D$7:$D$611,MATCH($D197,'DEQ Pollutant List'!$B$7:$B$611,0)),INDEX('DEQ Pollutant List'!$D$7:$D$611,MATCH($C197,'DEQ Pollutant List'!$A$7:$A$611,0))),"")</f>
        <v>540</v>
      </c>
    </row>
    <row r="198" spans="1:15" ht="15" x14ac:dyDescent="0.25">
      <c r="A198" s="5" t="s">
        <v>1309</v>
      </c>
      <c r="B198" s="7" t="s">
        <v>1318</v>
      </c>
      <c r="C198" s="13" t="s">
        <v>144</v>
      </c>
      <c r="D198" s="19" t="str">
        <f>IFERROR(IF(C198="No CAS","",INDEX('DEQ Pollutant List'!$B$7:$B$611,MATCH('3. Pollutant Emissions - EF'!C198,'DEQ Pollutant List'!$A$7:$A$611,0))),"")</f>
        <v>2,3,4,7,8-Pentachlorodibenzofuran (PeCDF)</v>
      </c>
      <c r="E198" s="23" t="s">
        <v>1322</v>
      </c>
      <c r="F198" s="21" t="s">
        <v>1322</v>
      </c>
      <c r="G198" s="23" t="s">
        <v>1317</v>
      </c>
      <c r="H198" s="21" t="s">
        <v>1317</v>
      </c>
      <c r="I198" s="34">
        <v>6.0900000000000001E-12</v>
      </c>
      <c r="J198" s="11">
        <v>6.0900000000000001E-12</v>
      </c>
      <c r="K198" s="6" t="s">
        <v>1355</v>
      </c>
      <c r="L198" s="20" t="s">
        <v>1357</v>
      </c>
      <c r="M198" s="7">
        <v>3.7935624162511214E-8</v>
      </c>
      <c r="N198" s="5">
        <v>1.083874976071749E-9</v>
      </c>
      <c r="O198" s="129">
        <f>IFERROR(IF(OR($C198="",$C198="No CAS"),INDEX('DEQ Pollutant List'!$D$7:$D$611,MATCH($D198,'DEQ Pollutant List'!$B$7:$B$611,0)),INDEX('DEQ Pollutant List'!$D$7:$D$611,MATCH($C198,'DEQ Pollutant List'!$A$7:$A$611,0))),"")</f>
        <v>541</v>
      </c>
    </row>
    <row r="199" spans="1:15" ht="15" x14ac:dyDescent="0.25">
      <c r="A199" s="5" t="s">
        <v>1309</v>
      </c>
      <c r="B199" s="7" t="s">
        <v>1318</v>
      </c>
      <c r="C199" s="13" t="s">
        <v>145</v>
      </c>
      <c r="D199" s="19" t="str">
        <f>IFERROR(IF(C199="No CAS","",INDEX('DEQ Pollutant List'!$B$7:$B$611,MATCH('3. Pollutant Emissions - EF'!C199,'DEQ Pollutant List'!$A$7:$A$611,0))),"")</f>
        <v>1,2,3,4,7,8-Hexachlorodibenzofuran (HxCDF)</v>
      </c>
      <c r="E199" s="23" t="s">
        <v>1322</v>
      </c>
      <c r="F199" s="21" t="s">
        <v>1322</v>
      </c>
      <c r="G199" s="23" t="s">
        <v>1317</v>
      </c>
      <c r="H199" s="21" t="s">
        <v>1317</v>
      </c>
      <c r="I199" s="34">
        <v>3.5600000000000002E-12</v>
      </c>
      <c r="J199" s="11">
        <v>3.5600000000000002E-12</v>
      </c>
      <c r="K199" s="6" t="s">
        <v>1355</v>
      </c>
      <c r="L199" s="20" t="s">
        <v>1357</v>
      </c>
      <c r="M199" s="7">
        <v>2.2175832843766817E-8</v>
      </c>
      <c r="N199" s="5">
        <v>6.3359522410762338E-10</v>
      </c>
      <c r="O199" s="129">
        <f>IFERROR(IF(OR($C199="",$C199="No CAS"),INDEX('DEQ Pollutant List'!$D$7:$D$611,MATCH($D199,'DEQ Pollutant List'!$B$7:$B$611,0)),INDEX('DEQ Pollutant List'!$D$7:$D$611,MATCH($C199,'DEQ Pollutant List'!$A$7:$A$611,0))),"")</f>
        <v>542</v>
      </c>
    </row>
    <row r="200" spans="1:15" ht="15" x14ac:dyDescent="0.25">
      <c r="A200" s="5" t="s">
        <v>1309</v>
      </c>
      <c r="B200" s="7" t="s">
        <v>1318</v>
      </c>
      <c r="C200" s="13" t="s">
        <v>146</v>
      </c>
      <c r="D200" s="19" t="str">
        <f>IFERROR(IF(C200="No CAS","",INDEX('DEQ Pollutant List'!$B$7:$B$611,MATCH('3. Pollutant Emissions - EF'!C200,'DEQ Pollutant List'!$A$7:$A$611,0))),"")</f>
        <v>1,2,3,6,7,8-Hexachlorodibenzofuran (HxCDF)</v>
      </c>
      <c r="E200" s="23" t="s">
        <v>1322</v>
      </c>
      <c r="F200" s="21" t="s">
        <v>1322</v>
      </c>
      <c r="G200" s="23" t="s">
        <v>1317</v>
      </c>
      <c r="H200" s="21" t="s">
        <v>1317</v>
      </c>
      <c r="I200" s="34">
        <v>3.1599999999999999E-12</v>
      </c>
      <c r="J200" s="11">
        <v>3.1599999999999999E-12</v>
      </c>
      <c r="K200" s="6" t="s">
        <v>1355</v>
      </c>
      <c r="L200" s="20" t="s">
        <v>1357</v>
      </c>
      <c r="M200" s="7">
        <v>1.9684166232107624E-8</v>
      </c>
      <c r="N200" s="5">
        <v>5.6240474948878926E-10</v>
      </c>
      <c r="O200" s="129">
        <f>IFERROR(IF(OR($C200="",$C200="No CAS"),INDEX('DEQ Pollutant List'!$D$7:$D$611,MATCH($D200,'DEQ Pollutant List'!$B$7:$B$611,0)),INDEX('DEQ Pollutant List'!$D$7:$D$611,MATCH($C200,'DEQ Pollutant List'!$A$7:$A$611,0))),"")</f>
        <v>543</v>
      </c>
    </row>
    <row r="201" spans="1:15" ht="15" x14ac:dyDescent="0.25">
      <c r="A201" s="5" t="s">
        <v>1309</v>
      </c>
      <c r="B201" s="7" t="s">
        <v>1318</v>
      </c>
      <c r="C201" s="13" t="s">
        <v>147</v>
      </c>
      <c r="D201" s="19" t="str">
        <f>IFERROR(IF(C201="No CAS","",INDEX('DEQ Pollutant List'!$B$7:$B$611,MATCH('3. Pollutant Emissions - EF'!C201,'DEQ Pollutant List'!$A$7:$A$611,0))),"")</f>
        <v>1,2,3,7,8,9-Hexachlorodibenzofuran (HxCDF)</v>
      </c>
      <c r="E201" s="23" t="s">
        <v>1322</v>
      </c>
      <c r="F201" s="21" t="s">
        <v>1322</v>
      </c>
      <c r="G201" s="23" t="s">
        <v>1317</v>
      </c>
      <c r="H201" s="21" t="s">
        <v>1317</v>
      </c>
      <c r="I201" s="34">
        <v>6.6699999999999999E-13</v>
      </c>
      <c r="J201" s="11">
        <v>6.6699999999999999E-13</v>
      </c>
      <c r="K201" s="6" t="s">
        <v>1355</v>
      </c>
      <c r="L201" s="20" t="s">
        <v>1357</v>
      </c>
      <c r="M201" s="7">
        <v>4.1548540749417037E-9</v>
      </c>
      <c r="N201" s="5">
        <v>1.1871011642690583E-10</v>
      </c>
      <c r="O201" s="129">
        <f>IFERROR(IF(OR($C201="",$C201="No CAS"),INDEX('DEQ Pollutant List'!$D$7:$D$611,MATCH($D201,'DEQ Pollutant List'!$B$7:$B$611,0)),INDEX('DEQ Pollutant List'!$D$7:$D$611,MATCH($C201,'DEQ Pollutant List'!$A$7:$A$611,0))),"")</f>
        <v>544</v>
      </c>
    </row>
    <row r="202" spans="1:15" ht="15" x14ac:dyDescent="0.25">
      <c r="A202" s="5" t="s">
        <v>1309</v>
      </c>
      <c r="B202" s="7" t="s">
        <v>1318</v>
      </c>
      <c r="C202" s="13" t="s">
        <v>148</v>
      </c>
      <c r="D202" s="19" t="str">
        <f>IFERROR(IF(C202="No CAS","",INDEX('DEQ Pollutant List'!$B$7:$B$611,MATCH('3. Pollutant Emissions - EF'!C202,'DEQ Pollutant List'!$A$7:$A$611,0))),"")</f>
        <v>2,3,4,6,7,8-Hexachlorodibenzofuran (HxCDF)</v>
      </c>
      <c r="E202" s="23" t="s">
        <v>1322</v>
      </c>
      <c r="F202" s="21" t="s">
        <v>1322</v>
      </c>
      <c r="G202" s="23" t="s">
        <v>1317</v>
      </c>
      <c r="H202" s="21" t="s">
        <v>1317</v>
      </c>
      <c r="I202" s="34">
        <v>2.66E-12</v>
      </c>
      <c r="J202" s="11">
        <v>2.66E-12</v>
      </c>
      <c r="K202" s="6" t="s">
        <v>1355</v>
      </c>
      <c r="L202" s="20" t="s">
        <v>1357</v>
      </c>
      <c r="M202" s="7">
        <v>1.6569582967533632E-8</v>
      </c>
      <c r="N202" s="5">
        <v>4.734166562152466E-10</v>
      </c>
      <c r="O202" s="129">
        <f>IFERROR(IF(OR($C202="",$C202="No CAS"),INDEX('DEQ Pollutant List'!$D$7:$D$611,MATCH($D202,'DEQ Pollutant List'!$B$7:$B$611,0)),INDEX('DEQ Pollutant List'!$D$7:$D$611,MATCH($C202,'DEQ Pollutant List'!$A$7:$A$611,0))),"")</f>
        <v>545</v>
      </c>
    </row>
    <row r="203" spans="1:15" ht="15" x14ac:dyDescent="0.25">
      <c r="A203" s="5" t="s">
        <v>1309</v>
      </c>
      <c r="B203" s="7" t="s">
        <v>1318</v>
      </c>
      <c r="C203" s="13" t="s">
        <v>149</v>
      </c>
      <c r="D203" s="19" t="str">
        <f>IFERROR(IF(C203="No CAS","",INDEX('DEQ Pollutant List'!$B$7:$B$611,MATCH('3. Pollutant Emissions - EF'!C203,'DEQ Pollutant List'!$A$7:$A$611,0))),"")</f>
        <v>1,2,3,4,6,7,8-Heptachlorodibenzofuran (HpCDF)</v>
      </c>
      <c r="E203" s="23" t="s">
        <v>1322</v>
      </c>
      <c r="F203" s="21" t="s">
        <v>1322</v>
      </c>
      <c r="G203" s="23" t="s">
        <v>1317</v>
      </c>
      <c r="H203" s="21" t="s">
        <v>1317</v>
      </c>
      <c r="I203" s="34">
        <v>5.7099999999999997E-12</v>
      </c>
      <c r="J203" s="11">
        <v>5.7099999999999997E-12</v>
      </c>
      <c r="K203" s="6" t="s">
        <v>1355</v>
      </c>
      <c r="L203" s="20" t="s">
        <v>1357</v>
      </c>
      <c r="M203" s="7">
        <v>3.5568540881434977E-8</v>
      </c>
      <c r="N203" s="5">
        <v>1.0162440251838564E-9</v>
      </c>
      <c r="O203" s="129">
        <f>IFERROR(IF(OR($C203="",$C203="No CAS"),INDEX('DEQ Pollutant List'!$D$7:$D$611,MATCH($D203,'DEQ Pollutant List'!$B$7:$B$611,0)),INDEX('DEQ Pollutant List'!$D$7:$D$611,MATCH($C203,'DEQ Pollutant List'!$A$7:$A$611,0))),"")</f>
        <v>546</v>
      </c>
    </row>
    <row r="204" spans="1:15" ht="15" x14ac:dyDescent="0.25">
      <c r="A204" s="5" t="s">
        <v>1309</v>
      </c>
      <c r="B204" s="7" t="s">
        <v>1318</v>
      </c>
      <c r="C204" s="13" t="s">
        <v>150</v>
      </c>
      <c r="D204" s="19" t="str">
        <f>IFERROR(IF(C204="No CAS","",INDEX('DEQ Pollutant List'!$B$7:$B$611,MATCH('3. Pollutant Emissions - EF'!C204,'DEQ Pollutant List'!$A$7:$A$611,0))),"")</f>
        <v>1,2,3,4,7,8,9-Heptachlorodibenzofuran (HpCDF)</v>
      </c>
      <c r="E204" s="23" t="s">
        <v>1322</v>
      </c>
      <c r="F204" s="21" t="s">
        <v>1322</v>
      </c>
      <c r="G204" s="23" t="s">
        <v>1317</v>
      </c>
      <c r="H204" s="21" t="s">
        <v>1317</v>
      </c>
      <c r="I204" s="34">
        <v>7.9800000000000003E-13</v>
      </c>
      <c r="J204" s="11">
        <v>7.9800000000000003E-13</v>
      </c>
      <c r="K204" s="6" t="s">
        <v>1355</v>
      </c>
      <c r="L204" s="20" t="s">
        <v>1357</v>
      </c>
      <c r="M204" s="7">
        <v>4.9708748902600899E-9</v>
      </c>
      <c r="N204" s="5">
        <v>1.4202499686457399E-10</v>
      </c>
      <c r="O204" s="129">
        <f>IFERROR(IF(OR($C204="",$C204="No CAS"),INDEX('DEQ Pollutant List'!$D$7:$D$611,MATCH($D204,'DEQ Pollutant List'!$B$7:$B$611,0)),INDEX('DEQ Pollutant List'!$D$7:$D$611,MATCH($C204,'DEQ Pollutant List'!$A$7:$A$611,0))),"")</f>
        <v>547</v>
      </c>
    </row>
    <row r="205" spans="1:15" ht="15" x14ac:dyDescent="0.25">
      <c r="A205" s="5" t="s">
        <v>1309</v>
      </c>
      <c r="B205" s="7" t="s">
        <v>1318</v>
      </c>
      <c r="C205" s="13" t="s">
        <v>151</v>
      </c>
      <c r="D205" s="19" t="str">
        <f>IFERROR(IF(C205="No CAS","",INDEX('DEQ Pollutant List'!$B$7:$B$611,MATCH('3. Pollutant Emissions - EF'!C205,'DEQ Pollutant List'!$A$7:$A$611,0))),"")</f>
        <v>Octachlorodibenzofuran (OCDF)</v>
      </c>
      <c r="E205" s="23" t="s">
        <v>1322</v>
      </c>
      <c r="F205" s="21" t="s">
        <v>1322</v>
      </c>
      <c r="G205" s="23" t="s">
        <v>1317</v>
      </c>
      <c r="H205" s="21" t="s">
        <v>1317</v>
      </c>
      <c r="I205" s="34">
        <v>4.9999999999999997E-12</v>
      </c>
      <c r="J205" s="11">
        <v>4.9999999999999997E-12</v>
      </c>
      <c r="K205" s="6" t="s">
        <v>1355</v>
      </c>
      <c r="L205" s="20" t="s">
        <v>1357</v>
      </c>
      <c r="M205" s="7">
        <v>3.1145832645739908E-8</v>
      </c>
      <c r="N205" s="5">
        <v>8.8988093273542594E-10</v>
      </c>
      <c r="O205" s="129">
        <f>IFERROR(IF(OR($C205="",$C205="No CAS"),INDEX('DEQ Pollutant List'!$D$7:$D$611,MATCH($D205,'DEQ Pollutant List'!$B$7:$B$611,0)),INDEX('DEQ Pollutant List'!$D$7:$D$611,MATCH($C205,'DEQ Pollutant List'!$A$7:$A$611,0))),"")</f>
        <v>548</v>
      </c>
    </row>
    <row r="206" spans="1:15" ht="15" x14ac:dyDescent="0.25">
      <c r="A206" s="5" t="s">
        <v>1309</v>
      </c>
      <c r="B206" s="7" t="s">
        <v>1318</v>
      </c>
      <c r="C206" s="13" t="s">
        <v>112</v>
      </c>
      <c r="D206" s="19" t="str">
        <f>IFERROR(IF(C206="No CAS","",INDEX('DEQ Pollutant List'!$B$7:$B$611,MATCH('3. Pollutant Emissions - EF'!C206,'DEQ Pollutant List'!$A$7:$A$611,0))),"")</f>
        <v>Antimony and compounds</v>
      </c>
      <c r="E206" s="23" t="s">
        <v>1322</v>
      </c>
      <c r="F206" s="21" t="s">
        <v>1322</v>
      </c>
      <c r="G206" s="23" t="s">
        <v>1317</v>
      </c>
      <c r="H206" s="21" t="s">
        <v>1317</v>
      </c>
      <c r="I206" s="34">
        <v>3.1099999999999999E-6</v>
      </c>
      <c r="J206" s="11">
        <v>3.1099999999999999E-6</v>
      </c>
      <c r="K206" s="6" t="s">
        <v>1355</v>
      </c>
      <c r="L206" s="20" t="s">
        <v>1357</v>
      </c>
      <c r="M206" s="7">
        <v>1.9372707905650224E-2</v>
      </c>
      <c r="N206" s="5">
        <v>5.5350594016143496E-4</v>
      </c>
      <c r="O206" s="129">
        <f>IFERROR(IF(OR($C206="",$C206="No CAS"),INDEX('DEQ Pollutant List'!$D$7:$D$611,MATCH($D206,'DEQ Pollutant List'!$B$7:$B$611,0)),INDEX('DEQ Pollutant List'!$D$7:$D$611,MATCH($C206,'DEQ Pollutant List'!$A$7:$A$611,0))),"")</f>
        <v>33</v>
      </c>
    </row>
    <row r="207" spans="1:15" ht="15" x14ac:dyDescent="0.25">
      <c r="A207" s="5" t="s">
        <v>1309</v>
      </c>
      <c r="B207" s="7" t="s">
        <v>1318</v>
      </c>
      <c r="C207" s="13" t="s">
        <v>53</v>
      </c>
      <c r="D207" s="19" t="str">
        <f>IFERROR(IF(C207="No CAS","",INDEX('DEQ Pollutant List'!$B$7:$B$611,MATCH('3. Pollutant Emissions - EF'!C207,'DEQ Pollutant List'!$A$7:$A$611,0))),"")</f>
        <v>Arsenic and compounds</v>
      </c>
      <c r="E207" s="23" t="s">
        <v>1322</v>
      </c>
      <c r="F207" s="21" t="s">
        <v>1322</v>
      </c>
      <c r="G207" s="23" t="s">
        <v>1317</v>
      </c>
      <c r="H207" s="21" t="s">
        <v>1317</v>
      </c>
      <c r="I207" s="34">
        <v>8.5499999999999995E-6</v>
      </c>
      <c r="J207" s="11">
        <v>8.5499999999999995E-6</v>
      </c>
      <c r="K207" s="6" t="s">
        <v>1355</v>
      </c>
      <c r="L207" s="20" t="s">
        <v>1357</v>
      </c>
      <c r="M207" s="7">
        <v>5.3259373824215243E-2</v>
      </c>
      <c r="N207" s="5">
        <v>1.5216963949775783E-3</v>
      </c>
      <c r="O207" s="129">
        <f>IFERROR(IF(OR($C207="",$C207="No CAS"),INDEX('DEQ Pollutant List'!$D$7:$D$611,MATCH($D207,'DEQ Pollutant List'!$B$7:$B$611,0)),INDEX('DEQ Pollutant List'!$D$7:$D$611,MATCH($C207,'DEQ Pollutant List'!$A$7:$A$611,0))),"")</f>
        <v>37</v>
      </c>
    </row>
    <row r="208" spans="1:15" ht="15" x14ac:dyDescent="0.25">
      <c r="A208" s="5" t="s">
        <v>1309</v>
      </c>
      <c r="B208" s="7" t="s">
        <v>1318</v>
      </c>
      <c r="C208" s="13" t="s">
        <v>54</v>
      </c>
      <c r="D208" s="19" t="str">
        <f>IFERROR(IF(C208="No CAS","",INDEX('DEQ Pollutant List'!$B$7:$B$611,MATCH('3. Pollutant Emissions - EF'!C208,'DEQ Pollutant List'!$A$7:$A$611,0))),"")</f>
        <v>Barium and compounds</v>
      </c>
      <c r="E208" s="23" t="s">
        <v>1322</v>
      </c>
      <c r="F208" s="21" t="s">
        <v>1322</v>
      </c>
      <c r="G208" s="23" t="s">
        <v>1317</v>
      </c>
      <c r="H208" s="21" t="s">
        <v>1317</v>
      </c>
      <c r="I208" s="34">
        <v>4.8300000000000001E-3</v>
      </c>
      <c r="J208" s="11">
        <v>4.8300000000000001E-3</v>
      </c>
      <c r="K208" s="6" t="s">
        <v>1355</v>
      </c>
      <c r="L208" s="20" t="s">
        <v>1357</v>
      </c>
      <c r="M208" s="7">
        <v>30.086874335784753</v>
      </c>
      <c r="N208" s="5">
        <v>0.85962498102242157</v>
      </c>
      <c r="O208" s="129">
        <f>IFERROR(IF(OR($C208="",$C208="No CAS"),INDEX('DEQ Pollutant List'!$D$7:$D$611,MATCH($D208,'DEQ Pollutant List'!$B$7:$B$611,0)),INDEX('DEQ Pollutant List'!$D$7:$D$611,MATCH($C208,'DEQ Pollutant List'!$A$7:$A$611,0))),"")</f>
        <v>45</v>
      </c>
    </row>
    <row r="209" spans="1:15" ht="15" x14ac:dyDescent="0.25">
      <c r="A209" s="5" t="s">
        <v>1309</v>
      </c>
      <c r="B209" s="7" t="s">
        <v>1318</v>
      </c>
      <c r="C209" s="13" t="s">
        <v>55</v>
      </c>
      <c r="D209" s="19" t="str">
        <f>IFERROR(IF(C209="No CAS","",INDEX('DEQ Pollutant List'!$B$7:$B$611,MATCH('3. Pollutant Emissions - EF'!C209,'DEQ Pollutant List'!$A$7:$A$611,0))),"")</f>
        <v>Beryllium and compounds</v>
      </c>
      <c r="E209" s="23" t="s">
        <v>1322</v>
      </c>
      <c r="F209" s="21" t="s">
        <v>1322</v>
      </c>
      <c r="G209" s="23" t="s">
        <v>1317</v>
      </c>
      <c r="H209" s="21" t="s">
        <v>1317</v>
      </c>
      <c r="I209" s="34">
        <v>1.35E-7</v>
      </c>
      <c r="J209" s="11">
        <v>1.35E-7</v>
      </c>
      <c r="K209" s="6" t="s">
        <v>1355</v>
      </c>
      <c r="L209" s="20" t="s">
        <v>1357</v>
      </c>
      <c r="M209" s="7">
        <v>8.4093748143497765E-4</v>
      </c>
      <c r="N209" s="5">
        <v>2.4026785183856505E-5</v>
      </c>
      <c r="O209" s="129">
        <f>IFERROR(IF(OR($C209="",$C209="No CAS"),INDEX('DEQ Pollutant List'!$D$7:$D$611,MATCH($D209,'DEQ Pollutant List'!$B$7:$B$611,0)),INDEX('DEQ Pollutant List'!$D$7:$D$611,MATCH($C209,'DEQ Pollutant List'!$A$7:$A$611,0))),"")</f>
        <v>58</v>
      </c>
    </row>
    <row r="210" spans="1:15" ht="15" x14ac:dyDescent="0.25">
      <c r="A210" s="5" t="s">
        <v>1309</v>
      </c>
      <c r="B210" s="7" t="s">
        <v>1318</v>
      </c>
      <c r="C210" s="13" t="s">
        <v>56</v>
      </c>
      <c r="D210" s="19" t="str">
        <f>IFERROR(IF(C210="No CAS","",INDEX('DEQ Pollutant List'!$B$7:$B$611,MATCH('3. Pollutant Emissions - EF'!C210,'DEQ Pollutant List'!$A$7:$A$611,0))),"")</f>
        <v>Cadmium and compounds</v>
      </c>
      <c r="E210" s="23" t="s">
        <v>1322</v>
      </c>
      <c r="F210" s="21" t="s">
        <v>1322</v>
      </c>
      <c r="G210" s="23" t="s">
        <v>1317</v>
      </c>
      <c r="H210" s="21" t="s">
        <v>1317</v>
      </c>
      <c r="I210" s="34">
        <v>4.9899999999999997E-6</v>
      </c>
      <c r="J210" s="11">
        <v>4.9899999999999997E-6</v>
      </c>
      <c r="K210" s="6" t="s">
        <v>1355</v>
      </c>
      <c r="L210" s="20" t="s">
        <v>1357</v>
      </c>
      <c r="M210" s="7">
        <v>3.1083540980448427E-2</v>
      </c>
      <c r="N210" s="5">
        <v>8.8810117086995509E-4</v>
      </c>
      <c r="O210" s="129">
        <f>IFERROR(IF(OR($C210="",$C210="No CAS"),INDEX('DEQ Pollutant List'!$D$7:$D$611,MATCH($D210,'DEQ Pollutant List'!$B$7:$B$611,0)),INDEX('DEQ Pollutant List'!$D$7:$D$611,MATCH($C210,'DEQ Pollutant List'!$A$7:$A$611,0))),"")</f>
        <v>83</v>
      </c>
    </row>
    <row r="211" spans="1:15" ht="15" x14ac:dyDescent="0.25">
      <c r="A211" s="5" t="s">
        <v>1309</v>
      </c>
      <c r="B211" s="7" t="s">
        <v>1318</v>
      </c>
      <c r="C211" s="13" t="s">
        <v>57</v>
      </c>
      <c r="D211" s="19" t="str">
        <f>IFERROR(IF(C211="No CAS","",INDEX('DEQ Pollutant List'!$B$7:$B$611,MATCH('3. Pollutant Emissions - EF'!C211,'DEQ Pollutant List'!$A$7:$A$611,0))),"")</f>
        <v>Chromium VI, chromate and dichromate particulate</v>
      </c>
      <c r="E211" s="23" t="s">
        <v>1322</v>
      </c>
      <c r="F211" s="21" t="s">
        <v>1322</v>
      </c>
      <c r="G211" s="23" t="s">
        <v>1317</v>
      </c>
      <c r="H211" s="21" t="s">
        <v>1317</v>
      </c>
      <c r="I211" s="34">
        <v>6.9700000000000002E-6</v>
      </c>
      <c r="J211" s="11">
        <v>6.9700000000000002E-6</v>
      </c>
      <c r="K211" s="6" t="s">
        <v>1355</v>
      </c>
      <c r="L211" s="20" t="s">
        <v>1357</v>
      </c>
      <c r="M211" s="7">
        <v>4.3417290708161436E-2</v>
      </c>
      <c r="N211" s="5">
        <v>1.240494020233184E-3</v>
      </c>
      <c r="O211" s="129">
        <f>IFERROR(IF(OR($C211="",$C211="No CAS"),INDEX('DEQ Pollutant List'!$D$7:$D$611,MATCH($D211,'DEQ Pollutant List'!$B$7:$B$611,0)),INDEX('DEQ Pollutant List'!$D$7:$D$611,MATCH($C211,'DEQ Pollutant List'!$A$7:$A$611,0))),"")</f>
        <v>136</v>
      </c>
    </row>
    <row r="212" spans="1:15" ht="15" x14ac:dyDescent="0.25">
      <c r="A212" s="5" t="s">
        <v>1309</v>
      </c>
      <c r="B212" s="7" t="s">
        <v>1318</v>
      </c>
      <c r="C212" s="13" t="s">
        <v>58</v>
      </c>
      <c r="D212" s="19" t="str">
        <f>IFERROR(IF(C212="No CAS","",INDEX('DEQ Pollutant List'!$B$7:$B$611,MATCH('3. Pollutant Emissions - EF'!C212,'DEQ Pollutant List'!$A$7:$A$611,0))),"")</f>
        <v>Cobalt and compounds</v>
      </c>
      <c r="E212" s="23" t="s">
        <v>1322</v>
      </c>
      <c r="F212" s="21" t="s">
        <v>1322</v>
      </c>
      <c r="G212" s="23" t="s">
        <v>1317</v>
      </c>
      <c r="H212" s="21" t="s">
        <v>1317</v>
      </c>
      <c r="I212" s="34">
        <v>1.6700000000000001E-6</v>
      </c>
      <c r="J212" s="11">
        <v>1.6700000000000001E-6</v>
      </c>
      <c r="K212" s="6" t="s">
        <v>1355</v>
      </c>
      <c r="L212" s="20" t="s">
        <v>1357</v>
      </c>
      <c r="M212" s="7">
        <v>1.0402708103677131E-2</v>
      </c>
      <c r="N212" s="5">
        <v>2.9722023153363233E-4</v>
      </c>
      <c r="O212" s="129">
        <f>IFERROR(IF(OR($C212="",$C212="No CAS"),INDEX('DEQ Pollutant List'!$D$7:$D$611,MATCH($D212,'DEQ Pollutant List'!$B$7:$B$611,0)),INDEX('DEQ Pollutant List'!$D$7:$D$611,MATCH($C212,'DEQ Pollutant List'!$A$7:$A$611,0))),"")</f>
        <v>146</v>
      </c>
    </row>
    <row r="213" spans="1:15" ht="15" x14ac:dyDescent="0.25">
      <c r="A213" s="5" t="s">
        <v>1309</v>
      </c>
      <c r="B213" s="7" t="s">
        <v>1318</v>
      </c>
      <c r="C213" s="13" t="s">
        <v>59</v>
      </c>
      <c r="D213" s="19" t="str">
        <f>IFERROR(IF(C213="No CAS","",INDEX('DEQ Pollutant List'!$B$7:$B$611,MATCH('3. Pollutant Emissions - EF'!C213,'DEQ Pollutant List'!$A$7:$A$611,0))),"")</f>
        <v>Copper and compounds</v>
      </c>
      <c r="E213" s="23" t="s">
        <v>1322</v>
      </c>
      <c r="F213" s="21" t="s">
        <v>1322</v>
      </c>
      <c r="G213" s="23" t="s">
        <v>1317</v>
      </c>
      <c r="H213" s="21" t="s">
        <v>1317</v>
      </c>
      <c r="I213" s="34">
        <v>8.25E-5</v>
      </c>
      <c r="J213" s="11">
        <v>8.25E-5</v>
      </c>
      <c r="K213" s="6" t="s">
        <v>1355</v>
      </c>
      <c r="L213" s="20" t="s">
        <v>1357</v>
      </c>
      <c r="M213" s="7">
        <v>0.51390623865470852</v>
      </c>
      <c r="N213" s="5">
        <v>1.4683035390134529E-2</v>
      </c>
      <c r="O213" s="129">
        <f>IFERROR(IF(OR($C213="",$C213="No CAS"),INDEX('DEQ Pollutant List'!$D$7:$D$611,MATCH($D213,'DEQ Pollutant List'!$B$7:$B$611,0)),INDEX('DEQ Pollutant List'!$D$7:$D$611,MATCH($C213,'DEQ Pollutant List'!$A$7:$A$611,0))),"")</f>
        <v>149</v>
      </c>
    </row>
    <row r="214" spans="1:15" ht="15" x14ac:dyDescent="0.25">
      <c r="A214" s="5" t="s">
        <v>1309</v>
      </c>
      <c r="B214" s="7" t="s">
        <v>1318</v>
      </c>
      <c r="C214" s="13" t="s">
        <v>62</v>
      </c>
      <c r="D214" s="19" t="str">
        <f>IFERROR(IF(C214="No CAS","",INDEX('DEQ Pollutant List'!$B$7:$B$611,MATCH('3. Pollutant Emissions - EF'!C214,'DEQ Pollutant List'!$A$7:$A$611,0))),"")</f>
        <v>Lead and compounds</v>
      </c>
      <c r="E214" s="23" t="s">
        <v>1322</v>
      </c>
      <c r="F214" s="21" t="s">
        <v>1322</v>
      </c>
      <c r="G214" s="23" t="s">
        <v>1317</v>
      </c>
      <c r="H214" s="21" t="s">
        <v>1317</v>
      </c>
      <c r="I214" s="34">
        <v>3.1000000000000001E-5</v>
      </c>
      <c r="J214" s="11">
        <v>3.1000000000000001E-5</v>
      </c>
      <c r="K214" s="6" t="s">
        <v>1355</v>
      </c>
      <c r="L214" s="20" t="s">
        <v>1357</v>
      </c>
      <c r="M214" s="7">
        <v>0.19310416240358746</v>
      </c>
      <c r="N214" s="5">
        <v>5.5172617829596414E-3</v>
      </c>
      <c r="O214" s="129">
        <f>IFERROR(IF(OR($C214="",$C214="No CAS"),INDEX('DEQ Pollutant List'!$D$7:$D$611,MATCH($D214,'DEQ Pollutant List'!$B$7:$B$611,0)),INDEX('DEQ Pollutant List'!$D$7:$D$611,MATCH($C214,'DEQ Pollutant List'!$A$7:$A$611,0))),"")</f>
        <v>305</v>
      </c>
    </row>
    <row r="215" spans="1:15" ht="15" x14ac:dyDescent="0.25">
      <c r="A215" s="5" t="s">
        <v>1309</v>
      </c>
      <c r="B215" s="7" t="s">
        <v>1318</v>
      </c>
      <c r="C215" s="13" t="s">
        <v>63</v>
      </c>
      <c r="D215" s="19" t="str">
        <f>IFERROR(IF(C215="No CAS","",INDEX('DEQ Pollutant List'!$B$7:$B$611,MATCH('3. Pollutant Emissions - EF'!C215,'DEQ Pollutant List'!$A$7:$A$611,0))),"")</f>
        <v>Manganese and compounds</v>
      </c>
      <c r="E215" s="23" t="s">
        <v>1322</v>
      </c>
      <c r="F215" s="21" t="s">
        <v>1322</v>
      </c>
      <c r="G215" s="23" t="s">
        <v>1317</v>
      </c>
      <c r="H215" s="21" t="s">
        <v>1317</v>
      </c>
      <c r="I215" s="34">
        <v>1.8500000000000001E-3</v>
      </c>
      <c r="J215" s="11">
        <v>1.8500000000000001E-3</v>
      </c>
      <c r="K215" s="6" t="s">
        <v>1355</v>
      </c>
      <c r="L215" s="20" t="s">
        <v>1357</v>
      </c>
      <c r="M215" s="7">
        <v>11.523958078923767</v>
      </c>
      <c r="N215" s="5">
        <v>0.32925594511210765</v>
      </c>
      <c r="O215" s="129">
        <f>IFERROR(IF(OR($C215="",$C215="No CAS"),INDEX('DEQ Pollutant List'!$D$7:$D$611,MATCH($D215,'DEQ Pollutant List'!$B$7:$B$611,0)),INDEX('DEQ Pollutant List'!$D$7:$D$611,MATCH($C215,'DEQ Pollutant List'!$A$7:$A$611,0))),"")</f>
        <v>312</v>
      </c>
    </row>
    <row r="216" spans="1:15" ht="15" x14ac:dyDescent="0.25">
      <c r="A216" s="5" t="s">
        <v>1309</v>
      </c>
      <c r="B216" s="7" t="s">
        <v>1318</v>
      </c>
      <c r="C216" s="13" t="s">
        <v>64</v>
      </c>
      <c r="D216" s="19" t="str">
        <f>IFERROR(IF(C216="No CAS","",INDEX('DEQ Pollutant List'!$B$7:$B$611,MATCH('3. Pollutant Emissions - EF'!C216,'DEQ Pollutant List'!$A$7:$A$611,0))),"")</f>
        <v>Mercury and compounds</v>
      </c>
      <c r="E216" s="23" t="s">
        <v>1322</v>
      </c>
      <c r="F216" s="21" t="s">
        <v>1322</v>
      </c>
      <c r="G216" s="23" t="s">
        <v>1317</v>
      </c>
      <c r="H216" s="21" t="s">
        <v>1317</v>
      </c>
      <c r="I216" s="34">
        <v>1.77E-6</v>
      </c>
      <c r="J216" s="11">
        <v>1.77E-6</v>
      </c>
      <c r="K216" s="6" t="s">
        <v>1355</v>
      </c>
      <c r="L216" s="20" t="s">
        <v>1357</v>
      </c>
      <c r="M216" s="7">
        <v>1.1025624756591929E-2</v>
      </c>
      <c r="N216" s="5">
        <v>3.150178501883408E-4</v>
      </c>
      <c r="O216" s="129">
        <f>IFERROR(IF(OR($C216="",$C216="No CAS"),INDEX('DEQ Pollutant List'!$D$7:$D$611,MATCH($D216,'DEQ Pollutant List'!$B$7:$B$611,0)),INDEX('DEQ Pollutant List'!$D$7:$D$611,MATCH($C216,'DEQ Pollutant List'!$A$7:$A$611,0))),"")</f>
        <v>316</v>
      </c>
    </row>
    <row r="217" spans="1:15" ht="15" x14ac:dyDescent="0.25">
      <c r="A217" s="5" t="s">
        <v>1309</v>
      </c>
      <c r="B217" s="7" t="s">
        <v>1318</v>
      </c>
      <c r="C217" s="13" t="s">
        <v>65</v>
      </c>
      <c r="D217" s="19" t="str">
        <f>IFERROR(IF(C217="No CAS","",INDEX('DEQ Pollutant List'!$B$7:$B$611,MATCH('3. Pollutant Emissions - EF'!C217,'DEQ Pollutant List'!$A$7:$A$611,0))),"")</f>
        <v>Molybdenum trioxide</v>
      </c>
      <c r="E217" s="23" t="s">
        <v>1322</v>
      </c>
      <c r="F217" s="21" t="s">
        <v>1322</v>
      </c>
      <c r="G217" s="23" t="s">
        <v>1317</v>
      </c>
      <c r="H217" s="21" t="s">
        <v>1317</v>
      </c>
      <c r="I217" s="34">
        <v>3.150328295987493E-6</v>
      </c>
      <c r="J217" s="11">
        <v>3.150328295987493E-6</v>
      </c>
      <c r="K217" s="6" t="s">
        <v>1355</v>
      </c>
      <c r="L217" s="20" t="s">
        <v>1357</v>
      </c>
      <c r="M217" s="7">
        <v>1.9623919577193089E-2</v>
      </c>
      <c r="N217" s="5">
        <v>5.6068341649123112E-4</v>
      </c>
      <c r="O217" s="129">
        <f>IFERROR(IF(OR($C217="",$C217="No CAS"),INDEX('DEQ Pollutant List'!$D$7:$D$611,MATCH($D217,'DEQ Pollutant List'!$B$7:$B$611,0)),INDEX('DEQ Pollutant List'!$D$7:$D$611,MATCH($C217,'DEQ Pollutant List'!$A$7:$A$611,0))),"")</f>
        <v>361</v>
      </c>
    </row>
    <row r="218" spans="1:15" ht="15" x14ac:dyDescent="0.25">
      <c r="A218" s="5" t="s">
        <v>1309</v>
      </c>
      <c r="B218" s="7" t="s">
        <v>1318</v>
      </c>
      <c r="C218" s="13" t="s">
        <v>66</v>
      </c>
      <c r="D218" s="19" t="str">
        <f>IFERROR(IF(C218="No CAS","",INDEX('DEQ Pollutant List'!$B$7:$B$611,MATCH('3. Pollutant Emissions - EF'!C218,'DEQ Pollutant List'!$A$7:$A$611,0))),"")</f>
        <v>Nickel and compounds</v>
      </c>
      <c r="E218" s="23" t="s">
        <v>1322</v>
      </c>
      <c r="F218" s="21" t="s">
        <v>1322</v>
      </c>
      <c r="G218" s="23" t="s">
        <v>1317</v>
      </c>
      <c r="H218" s="21" t="s">
        <v>1317</v>
      </c>
      <c r="I218" s="34">
        <v>1.3200000000000001E-5</v>
      </c>
      <c r="J218" s="11">
        <v>1.3200000000000001E-5</v>
      </c>
      <c r="K218" s="6" t="s">
        <v>1355</v>
      </c>
      <c r="L218" s="20" t="s">
        <v>1357</v>
      </c>
      <c r="M218" s="7">
        <v>8.2224998184753373E-2</v>
      </c>
      <c r="N218" s="5">
        <v>2.3492856624215248E-3</v>
      </c>
      <c r="O218" s="129">
        <f>IFERROR(IF(OR($C218="",$C218="No CAS"),INDEX('DEQ Pollutant List'!$D$7:$D$611,MATCH($D218,'DEQ Pollutant List'!$B$7:$B$611,0)),INDEX('DEQ Pollutant List'!$D$7:$D$611,MATCH($C218,'DEQ Pollutant List'!$A$7:$A$611,0))),"")</f>
        <v>364</v>
      </c>
    </row>
    <row r="219" spans="1:15" ht="15" x14ac:dyDescent="0.25">
      <c r="A219" s="5" t="s">
        <v>1309</v>
      </c>
      <c r="B219" s="7" t="s">
        <v>1318</v>
      </c>
      <c r="C219" s="13">
        <v>504</v>
      </c>
      <c r="D219" s="19" t="str">
        <f>IFERROR(IF(C219="No CAS","",INDEX('DEQ Pollutant List'!$B$7:$B$611,MATCH('3. Pollutant Emissions - EF'!C219,'DEQ Pollutant List'!$A$7:$A$611,0))),"")</f>
        <v>Phosphorus and compounds</v>
      </c>
      <c r="E219" s="23" t="s">
        <v>1322</v>
      </c>
      <c r="F219" s="21" t="s">
        <v>1322</v>
      </c>
      <c r="G219" s="23" t="s">
        <v>1317</v>
      </c>
      <c r="H219" s="21" t="s">
        <v>1317</v>
      </c>
      <c r="I219" s="34">
        <v>5.45E-3</v>
      </c>
      <c r="J219" s="11">
        <v>5.45E-3</v>
      </c>
      <c r="K219" s="6" t="s">
        <v>1355</v>
      </c>
      <c r="L219" s="20" t="s">
        <v>1357</v>
      </c>
      <c r="M219" s="7">
        <v>33.948957583856505</v>
      </c>
      <c r="N219" s="5">
        <v>0.96997021668161432</v>
      </c>
      <c r="O219" s="129">
        <f>IFERROR(IF(OR($C219="",$C219="No CAS"),INDEX('DEQ Pollutant List'!$D$7:$D$611,MATCH($D219,'DEQ Pollutant List'!$B$7:$B$611,0)),INDEX('DEQ Pollutant List'!$D$7:$D$611,MATCH($C219,'DEQ Pollutant List'!$A$7:$A$611,0))),"")</f>
        <v>504</v>
      </c>
    </row>
    <row r="220" spans="1:15" ht="15" x14ac:dyDescent="0.25">
      <c r="A220" s="5" t="s">
        <v>1309</v>
      </c>
      <c r="B220" s="7" t="s">
        <v>1318</v>
      </c>
      <c r="C220" s="13" t="s">
        <v>67</v>
      </c>
      <c r="D220" s="19" t="str">
        <f>IFERROR(IF(C220="No CAS","",INDEX('DEQ Pollutant List'!$B$7:$B$611,MATCH('3. Pollutant Emissions - EF'!C220,'DEQ Pollutant List'!$A$7:$A$611,0))),"")</f>
        <v>Selenium and compounds</v>
      </c>
      <c r="E220" s="23" t="s">
        <v>1322</v>
      </c>
      <c r="F220" s="21" t="s">
        <v>1322</v>
      </c>
      <c r="G220" s="23" t="s">
        <v>1317</v>
      </c>
      <c r="H220" s="21" t="s">
        <v>1317</v>
      </c>
      <c r="I220" s="34">
        <v>7.2500000000000005E-7</v>
      </c>
      <c r="J220" s="11">
        <v>7.2500000000000005E-7</v>
      </c>
      <c r="K220" s="6" t="s">
        <v>1355</v>
      </c>
      <c r="L220" s="20" t="s">
        <v>1357</v>
      </c>
      <c r="M220" s="7">
        <v>4.5161457336322869E-3</v>
      </c>
      <c r="N220" s="5">
        <v>1.2903273524663677E-4</v>
      </c>
      <c r="O220" s="129">
        <f>IFERROR(IF(OR($C220="",$C220="No CAS"),INDEX('DEQ Pollutant List'!$D$7:$D$611,MATCH($D220,'DEQ Pollutant List'!$B$7:$B$611,0)),INDEX('DEQ Pollutant List'!$D$7:$D$611,MATCH($C220,'DEQ Pollutant List'!$A$7:$A$611,0))),"")</f>
        <v>575</v>
      </c>
    </row>
    <row r="221" spans="1:15" ht="15" x14ac:dyDescent="0.25">
      <c r="A221" s="5" t="s">
        <v>1309</v>
      </c>
      <c r="B221" s="7" t="s">
        <v>1318</v>
      </c>
      <c r="C221" s="13" t="s">
        <v>113</v>
      </c>
      <c r="D221" s="19" t="str">
        <f>IFERROR(IF(C221="No CAS","",INDEX('DEQ Pollutant List'!$B$7:$B$611,MATCH('3. Pollutant Emissions - EF'!C221,'DEQ Pollutant List'!$A$7:$A$611,0))),"")</f>
        <v>Silver and compounds</v>
      </c>
      <c r="E221" s="23" t="s">
        <v>1322</v>
      </c>
      <c r="F221" s="21" t="s">
        <v>1322</v>
      </c>
      <c r="G221" s="23" t="s">
        <v>1317</v>
      </c>
      <c r="H221" s="21" t="s">
        <v>1317</v>
      </c>
      <c r="I221" s="34">
        <v>9.3700000000000001E-4</v>
      </c>
      <c r="J221" s="11">
        <v>9.3700000000000001E-4</v>
      </c>
      <c r="K221" s="6" t="s">
        <v>1355</v>
      </c>
      <c r="L221" s="20" t="s">
        <v>1357</v>
      </c>
      <c r="M221" s="7">
        <v>5.8367290378116596</v>
      </c>
      <c r="N221" s="5">
        <v>0.16676368679461884</v>
      </c>
      <c r="O221" s="129">
        <f>IFERROR(IF(OR($C221="",$C221="No CAS"),INDEX('DEQ Pollutant List'!$D$7:$D$611,MATCH($D221,'DEQ Pollutant List'!$B$7:$B$611,0)),INDEX('DEQ Pollutant List'!$D$7:$D$611,MATCH($C221,'DEQ Pollutant List'!$A$7:$A$611,0))),"")</f>
        <v>580</v>
      </c>
    </row>
    <row r="222" spans="1:15" ht="15" x14ac:dyDescent="0.25">
      <c r="A222" s="5" t="s">
        <v>1309</v>
      </c>
      <c r="B222" s="7" t="s">
        <v>1318</v>
      </c>
      <c r="C222" s="13" t="s">
        <v>114</v>
      </c>
      <c r="D222" s="19" t="str">
        <f>IFERROR(IF(C222="No CAS","",INDEX('DEQ Pollutant List'!$B$7:$B$611,MATCH('3. Pollutant Emissions - EF'!C222,'DEQ Pollutant List'!$A$7:$A$611,0))),"")</f>
        <v>Thallium and compounds</v>
      </c>
      <c r="E222" s="23" t="s">
        <v>1322</v>
      </c>
      <c r="F222" s="21" t="s">
        <v>1322</v>
      </c>
      <c r="G222" s="23" t="s">
        <v>1317</v>
      </c>
      <c r="H222" s="21" t="s">
        <v>1317</v>
      </c>
      <c r="I222" s="34">
        <v>1.8500000000000001E-6</v>
      </c>
      <c r="J222" s="11">
        <v>1.8500000000000001E-6</v>
      </c>
      <c r="K222" s="6" t="s">
        <v>1355</v>
      </c>
      <c r="L222" s="20" t="s">
        <v>1357</v>
      </c>
      <c r="M222" s="7">
        <v>1.1523958078923768E-2</v>
      </c>
      <c r="N222" s="5">
        <v>3.2925594511210764E-4</v>
      </c>
      <c r="O222" s="129">
        <f>IFERROR(IF(OR($C222="",$C222="No CAS"),INDEX('DEQ Pollutant List'!$D$7:$D$611,MATCH($D222,'DEQ Pollutant List'!$B$7:$B$611,0)),INDEX('DEQ Pollutant List'!$D$7:$D$611,MATCH($C222,'DEQ Pollutant List'!$A$7:$A$611,0))),"")</f>
        <v>595</v>
      </c>
    </row>
    <row r="223" spans="1:15" ht="15" x14ac:dyDescent="0.25">
      <c r="A223" s="5" t="s">
        <v>1309</v>
      </c>
      <c r="B223" s="7" t="s">
        <v>1318</v>
      </c>
      <c r="C223" s="13" t="s">
        <v>69</v>
      </c>
      <c r="D223" s="19" t="str">
        <f>IFERROR(IF(C223="No CAS","",INDEX('DEQ Pollutant List'!$B$7:$B$611,MATCH('3. Pollutant Emissions - EF'!C223,'DEQ Pollutant List'!$A$7:$A$611,0))),"")</f>
        <v>Vanadium (fume or dust)</v>
      </c>
      <c r="E223" s="23" t="s">
        <v>1322</v>
      </c>
      <c r="F223" s="21" t="s">
        <v>1322</v>
      </c>
      <c r="G223" s="23" t="s">
        <v>1317</v>
      </c>
      <c r="H223" s="21" t="s">
        <v>1317</v>
      </c>
      <c r="I223" s="34">
        <v>9.7999999999999993E-7</v>
      </c>
      <c r="J223" s="11">
        <v>9.7999999999999993E-7</v>
      </c>
      <c r="K223" s="6" t="s">
        <v>1355</v>
      </c>
      <c r="L223" s="20" t="s">
        <v>1357</v>
      </c>
      <c r="M223" s="7">
        <v>6.1045831985650223E-3</v>
      </c>
      <c r="N223" s="5">
        <v>1.7441666281614349E-4</v>
      </c>
      <c r="O223" s="129">
        <f>IFERROR(IF(OR($C223="",$C223="No CAS"),INDEX('DEQ Pollutant List'!$D$7:$D$611,MATCH($D223,'DEQ Pollutant List'!$B$7:$B$611,0)),INDEX('DEQ Pollutant List'!$D$7:$D$611,MATCH($C223,'DEQ Pollutant List'!$A$7:$A$611,0))),"")</f>
        <v>620</v>
      </c>
    </row>
    <row r="224" spans="1:15" ht="15" x14ac:dyDescent="0.25">
      <c r="A224" s="5" t="s">
        <v>1309</v>
      </c>
      <c r="B224" s="7" t="s">
        <v>1318</v>
      </c>
      <c r="C224" s="13" t="s">
        <v>71</v>
      </c>
      <c r="D224" s="19" t="str">
        <f>IFERROR(IF(C224="No CAS","",INDEX('DEQ Pollutant List'!$B$7:$B$611,MATCH('3. Pollutant Emissions - EF'!C224,'DEQ Pollutant List'!$A$7:$A$611,0))),"")</f>
        <v>Zinc and compounds</v>
      </c>
      <c r="E224" s="23" t="s">
        <v>1322</v>
      </c>
      <c r="F224" s="21" t="s">
        <v>1322</v>
      </c>
      <c r="G224" s="23" t="s">
        <v>1317</v>
      </c>
      <c r="H224" s="21" t="s">
        <v>1317</v>
      </c>
      <c r="I224" s="34">
        <v>5.6899999999999995E-4</v>
      </c>
      <c r="J224" s="11">
        <v>5.6899999999999995E-4</v>
      </c>
      <c r="K224" s="6" t="s">
        <v>1355</v>
      </c>
      <c r="L224" s="20" t="s">
        <v>1357</v>
      </c>
      <c r="M224" s="7">
        <v>3.5443957550852017</v>
      </c>
      <c r="N224" s="5">
        <v>0.10126845014529147</v>
      </c>
      <c r="O224" s="129">
        <f>IFERROR(IF(OR($C224="",$C224="No CAS"),INDEX('DEQ Pollutant List'!$D$7:$D$611,MATCH($D224,'DEQ Pollutant List'!$B$7:$B$611,0)),INDEX('DEQ Pollutant List'!$D$7:$D$611,MATCH($C224,'DEQ Pollutant List'!$A$7:$A$611,0))),"")</f>
        <v>632</v>
      </c>
    </row>
    <row r="225" spans="1:15" ht="15" x14ac:dyDescent="0.25">
      <c r="A225" s="5" t="s">
        <v>1321</v>
      </c>
      <c r="B225" s="7" t="s">
        <v>1322</v>
      </c>
      <c r="C225" s="13" t="s">
        <v>50</v>
      </c>
      <c r="D225" s="19" t="str">
        <f>IFERROR(IF(C225="No CAS","",INDEX('DEQ Pollutant List'!$B$7:$B$611,MATCH('3. Pollutant Emissions - EF'!C225,'DEQ Pollutant List'!$A$7:$A$611,0))),"")</f>
        <v>Acetaldehyde</v>
      </c>
      <c r="E225" s="23" t="s">
        <v>1322</v>
      </c>
      <c r="F225" s="21" t="s">
        <v>1322</v>
      </c>
      <c r="G225" s="23" t="s">
        <v>1317</v>
      </c>
      <c r="H225" s="21" t="s">
        <v>1317</v>
      </c>
      <c r="I225" s="34">
        <v>3.0999999999999999E-3</v>
      </c>
      <c r="J225" s="11">
        <v>3.0999999999999999E-3</v>
      </c>
      <c r="K225" s="6" t="s">
        <v>1358</v>
      </c>
      <c r="L225" s="20" t="s">
        <v>1359</v>
      </c>
      <c r="M225" s="7">
        <v>0.46499999999999997</v>
      </c>
      <c r="N225" s="5">
        <v>2.4277894736842104E-3</v>
      </c>
      <c r="O225" s="129">
        <f>IFERROR(IF(OR($C225="",$C225="No CAS"),INDEX('DEQ Pollutant List'!$D$7:$D$611,MATCH($D225,'DEQ Pollutant List'!$B$7:$B$611,0)),INDEX('DEQ Pollutant List'!$D$7:$D$611,MATCH($C225,'DEQ Pollutant List'!$A$7:$A$611,0))),"")</f>
        <v>1</v>
      </c>
    </row>
    <row r="226" spans="1:15" ht="15" x14ac:dyDescent="0.25">
      <c r="A226" s="5" t="s">
        <v>1321</v>
      </c>
      <c r="B226" s="7" t="s">
        <v>1322</v>
      </c>
      <c r="C226" s="13" t="s">
        <v>51</v>
      </c>
      <c r="D226" s="19" t="str">
        <f>IFERROR(IF(C226="No CAS","",INDEX('DEQ Pollutant List'!$B$7:$B$611,MATCH('3. Pollutant Emissions - EF'!C226,'DEQ Pollutant List'!$A$7:$A$611,0))),"")</f>
        <v>Acrolein</v>
      </c>
      <c r="E226" s="23" t="s">
        <v>1322</v>
      </c>
      <c r="F226" s="21" t="s">
        <v>1322</v>
      </c>
      <c r="G226" s="23" t="s">
        <v>1317</v>
      </c>
      <c r="H226" s="21" t="s">
        <v>1317</v>
      </c>
      <c r="I226" s="34">
        <v>2.7000000000000001E-3</v>
      </c>
      <c r="J226" s="11">
        <v>2.7000000000000001E-3</v>
      </c>
      <c r="K226" s="6" t="s">
        <v>1358</v>
      </c>
      <c r="L226" s="20" t="s">
        <v>1359</v>
      </c>
      <c r="M226" s="7">
        <v>0.40500000000000003</v>
      </c>
      <c r="N226" s="5">
        <v>2.1145263157894738E-3</v>
      </c>
      <c r="O226" s="129">
        <f>IFERROR(IF(OR($C226="",$C226="No CAS"),INDEX('DEQ Pollutant List'!$D$7:$D$611,MATCH($D226,'DEQ Pollutant List'!$B$7:$B$611,0)),INDEX('DEQ Pollutant List'!$D$7:$D$611,MATCH($C226,'DEQ Pollutant List'!$A$7:$A$611,0))),"")</f>
        <v>5</v>
      </c>
    </row>
    <row r="227" spans="1:15" ht="15" x14ac:dyDescent="0.25">
      <c r="A227" s="5" t="s">
        <v>1321</v>
      </c>
      <c r="B227" s="7" t="s">
        <v>1322</v>
      </c>
      <c r="C227" s="13" t="s">
        <v>52</v>
      </c>
      <c r="D227" s="19" t="str">
        <f>IFERROR(IF(C227="No CAS","",INDEX('DEQ Pollutant List'!$B$7:$B$611,MATCH('3. Pollutant Emissions - EF'!C227,'DEQ Pollutant List'!$A$7:$A$611,0))),"")</f>
        <v>Ammonia</v>
      </c>
      <c r="E227" s="23" t="s">
        <v>1322</v>
      </c>
      <c r="F227" s="21" t="s">
        <v>1322</v>
      </c>
      <c r="G227" s="23" t="s">
        <v>1317</v>
      </c>
      <c r="H227" s="21" t="s">
        <v>1317</v>
      </c>
      <c r="I227" s="34">
        <v>3.2</v>
      </c>
      <c r="J227" s="11">
        <v>3.2</v>
      </c>
      <c r="K227" s="6" t="s">
        <v>1358</v>
      </c>
      <c r="L227" s="20" t="s">
        <v>1359</v>
      </c>
      <c r="M227" s="7">
        <v>480</v>
      </c>
      <c r="N227" s="5">
        <v>2.5061052631578948</v>
      </c>
      <c r="O227" s="129">
        <f>IFERROR(IF(OR($C227="",$C227="No CAS"),INDEX('DEQ Pollutant List'!$D$7:$D$611,MATCH($D227,'DEQ Pollutant List'!$B$7:$B$611,0)),INDEX('DEQ Pollutant List'!$D$7:$D$611,MATCH($C227,'DEQ Pollutant List'!$A$7:$A$611,0))),"")</f>
        <v>26</v>
      </c>
    </row>
    <row r="228" spans="1:15" ht="15" x14ac:dyDescent="0.25">
      <c r="A228" s="5" t="s">
        <v>1321</v>
      </c>
      <c r="B228" s="7" t="s">
        <v>1322</v>
      </c>
      <c r="C228" s="13" t="s">
        <v>46</v>
      </c>
      <c r="D228" s="19" t="str">
        <f>IFERROR(IF(C228="No CAS","",INDEX('DEQ Pollutant List'!$B$7:$B$611,MATCH('3. Pollutant Emissions - EF'!C228,'DEQ Pollutant List'!$A$7:$A$611,0))),"")</f>
        <v>Benzene</v>
      </c>
      <c r="E228" s="23" t="s">
        <v>1322</v>
      </c>
      <c r="F228" s="21" t="s">
        <v>1322</v>
      </c>
      <c r="G228" s="23" t="s">
        <v>1317</v>
      </c>
      <c r="H228" s="21" t="s">
        <v>1317</v>
      </c>
      <c r="I228" s="34">
        <v>5.7999999999999996E-3</v>
      </c>
      <c r="J228" s="11">
        <v>5.7999999999999996E-3</v>
      </c>
      <c r="K228" s="6" t="s">
        <v>1358</v>
      </c>
      <c r="L228" s="20" t="s">
        <v>1359</v>
      </c>
      <c r="M228" s="7">
        <v>0.86999999999999988</v>
      </c>
      <c r="N228" s="5">
        <v>4.5423157894736834E-3</v>
      </c>
      <c r="O228" s="129">
        <f>IFERROR(IF(OR($C228="",$C228="No CAS"),INDEX('DEQ Pollutant List'!$D$7:$D$611,MATCH($D228,'DEQ Pollutant List'!$B$7:$B$611,0)),INDEX('DEQ Pollutant List'!$D$7:$D$611,MATCH($C228,'DEQ Pollutant List'!$A$7:$A$611,0))),"")</f>
        <v>46</v>
      </c>
    </row>
    <row r="229" spans="1:15" ht="15" x14ac:dyDescent="0.25">
      <c r="A229" s="5" t="s">
        <v>1321</v>
      </c>
      <c r="B229" s="7" t="s">
        <v>1322</v>
      </c>
      <c r="C229" s="13" t="s">
        <v>60</v>
      </c>
      <c r="D229" s="19" t="str">
        <f>IFERROR(IF(C229="No CAS","",INDEX('DEQ Pollutant List'!$B$7:$B$611,MATCH('3. Pollutant Emissions - EF'!C229,'DEQ Pollutant List'!$A$7:$A$611,0))),"")</f>
        <v>Ethyl benzene</v>
      </c>
      <c r="E229" s="23" t="s">
        <v>1322</v>
      </c>
      <c r="F229" s="21" t="s">
        <v>1322</v>
      </c>
      <c r="G229" s="23" t="s">
        <v>1317</v>
      </c>
      <c r="H229" s="21" t="s">
        <v>1317</v>
      </c>
      <c r="I229" s="34">
        <v>6.8999999999999999E-3</v>
      </c>
      <c r="J229" s="11">
        <v>6.8999999999999999E-3</v>
      </c>
      <c r="K229" s="6" t="s">
        <v>1358</v>
      </c>
      <c r="L229" s="20" t="s">
        <v>1359</v>
      </c>
      <c r="M229" s="7">
        <v>1.0349999999999999</v>
      </c>
      <c r="N229" s="5">
        <v>5.4037894736842099E-3</v>
      </c>
      <c r="O229" s="129">
        <f>IFERROR(IF(OR($C229="",$C229="No CAS"),INDEX('DEQ Pollutant List'!$D$7:$D$611,MATCH($D229,'DEQ Pollutant List'!$B$7:$B$611,0)),INDEX('DEQ Pollutant List'!$D$7:$D$611,MATCH($C229,'DEQ Pollutant List'!$A$7:$A$611,0))),"")</f>
        <v>229</v>
      </c>
    </row>
    <row r="230" spans="1:15" ht="15" x14ac:dyDescent="0.25">
      <c r="A230" s="5" t="s">
        <v>1321</v>
      </c>
      <c r="B230" s="7" t="s">
        <v>1322</v>
      </c>
      <c r="C230" s="13" t="s">
        <v>47</v>
      </c>
      <c r="D230" s="19" t="str">
        <f>IFERROR(IF(C230="No CAS","",INDEX('DEQ Pollutant List'!$B$7:$B$611,MATCH('3. Pollutant Emissions - EF'!C230,'DEQ Pollutant List'!$A$7:$A$611,0))),"")</f>
        <v>Formaldehyde</v>
      </c>
      <c r="E230" s="23" t="s">
        <v>1322</v>
      </c>
      <c r="F230" s="21" t="s">
        <v>1322</v>
      </c>
      <c r="G230" s="23" t="s">
        <v>1317</v>
      </c>
      <c r="H230" s="21" t="s">
        <v>1317</v>
      </c>
      <c r="I230" s="34">
        <v>1.23E-2</v>
      </c>
      <c r="J230" s="11">
        <v>1.23E-2</v>
      </c>
      <c r="K230" s="6" t="s">
        <v>1358</v>
      </c>
      <c r="L230" s="20" t="s">
        <v>1359</v>
      </c>
      <c r="M230" s="7">
        <v>1.845</v>
      </c>
      <c r="N230" s="5">
        <v>9.6328421052631567E-3</v>
      </c>
      <c r="O230" s="129">
        <f>IFERROR(IF(OR($C230="",$C230="No CAS"),INDEX('DEQ Pollutant List'!$D$7:$D$611,MATCH($D230,'DEQ Pollutant List'!$B$7:$B$611,0)),INDEX('DEQ Pollutant List'!$D$7:$D$611,MATCH($C230,'DEQ Pollutant List'!$A$7:$A$611,0))),"")</f>
        <v>250</v>
      </c>
    </row>
    <row r="231" spans="1:15" ht="15" x14ac:dyDescent="0.25">
      <c r="A231" s="5" t="s">
        <v>1321</v>
      </c>
      <c r="B231" s="7" t="s">
        <v>1322</v>
      </c>
      <c r="C231" s="13" t="s">
        <v>61</v>
      </c>
      <c r="D231" s="19" t="str">
        <f>IFERROR(IF(C231="No CAS","",INDEX('DEQ Pollutant List'!$B$7:$B$611,MATCH('3. Pollutant Emissions - EF'!C231,'DEQ Pollutant List'!$A$7:$A$611,0))),"")</f>
        <v>Hexane</v>
      </c>
      <c r="E231" s="23" t="s">
        <v>1322</v>
      </c>
      <c r="F231" s="21" t="s">
        <v>1322</v>
      </c>
      <c r="G231" s="23" t="s">
        <v>1317</v>
      </c>
      <c r="H231" s="21" t="s">
        <v>1317</v>
      </c>
      <c r="I231" s="34">
        <v>4.5999999999999999E-3</v>
      </c>
      <c r="J231" s="11">
        <v>4.5999999999999999E-3</v>
      </c>
      <c r="K231" s="6" t="s">
        <v>1358</v>
      </c>
      <c r="L231" s="20" t="s">
        <v>1359</v>
      </c>
      <c r="M231" s="7">
        <v>0.69</v>
      </c>
      <c r="N231" s="5">
        <v>3.6025263157894736E-3</v>
      </c>
      <c r="O231" s="129">
        <f>IFERROR(IF(OR($C231="",$C231="No CAS"),INDEX('DEQ Pollutant List'!$D$7:$D$611,MATCH($D231,'DEQ Pollutant List'!$B$7:$B$611,0)),INDEX('DEQ Pollutant List'!$D$7:$D$611,MATCH($C231,'DEQ Pollutant List'!$A$7:$A$611,0))),"")</f>
        <v>289</v>
      </c>
    </row>
    <row r="232" spans="1:15" ht="15" x14ac:dyDescent="0.25">
      <c r="A232" s="5" t="s">
        <v>1321</v>
      </c>
      <c r="B232" s="7" t="s">
        <v>1322</v>
      </c>
      <c r="C232" s="13" t="s">
        <v>68</v>
      </c>
      <c r="D232" s="19" t="str">
        <f>IFERROR(IF(C232="No CAS","",INDEX('DEQ Pollutant List'!$B$7:$B$611,MATCH('3. Pollutant Emissions - EF'!C232,'DEQ Pollutant List'!$A$7:$A$611,0))),"")</f>
        <v>Toluene</v>
      </c>
      <c r="E232" s="23" t="s">
        <v>1322</v>
      </c>
      <c r="F232" s="21" t="s">
        <v>1322</v>
      </c>
      <c r="G232" s="23" t="s">
        <v>1317</v>
      </c>
      <c r="H232" s="21" t="s">
        <v>1317</v>
      </c>
      <c r="I232" s="34">
        <v>2.6499999999999999E-2</v>
      </c>
      <c r="J232" s="11">
        <v>2.6499999999999999E-2</v>
      </c>
      <c r="K232" s="6" t="s">
        <v>1358</v>
      </c>
      <c r="L232" s="20" t="s">
        <v>1359</v>
      </c>
      <c r="M232" s="7">
        <v>3.9750000000000001</v>
      </c>
      <c r="N232" s="5">
        <v>2.0753684210526313E-2</v>
      </c>
      <c r="O232" s="129">
        <f>IFERROR(IF(OR($C232="",$C232="No CAS"),INDEX('DEQ Pollutant List'!$D$7:$D$611,MATCH($D232,'DEQ Pollutant List'!$B$7:$B$611,0)),INDEX('DEQ Pollutant List'!$D$7:$D$611,MATCH($C232,'DEQ Pollutant List'!$A$7:$A$611,0))),"")</f>
        <v>600</v>
      </c>
    </row>
    <row r="233" spans="1:15" ht="15" x14ac:dyDescent="0.25">
      <c r="A233" s="5" t="s">
        <v>1321</v>
      </c>
      <c r="B233" s="7" t="s">
        <v>1322</v>
      </c>
      <c r="C233" s="13" t="s">
        <v>70</v>
      </c>
      <c r="D233" s="19" t="str">
        <f>IFERROR(IF(C233="No CAS","",INDEX('DEQ Pollutant List'!$B$7:$B$611,MATCH('3. Pollutant Emissions - EF'!C233,'DEQ Pollutant List'!$A$7:$A$611,0))),"")</f>
        <v>Xylene (mixture), including m-xylene, o-xylene, p-xylene</v>
      </c>
      <c r="E233" s="23" t="s">
        <v>1322</v>
      </c>
      <c r="F233" s="21" t="s">
        <v>1322</v>
      </c>
      <c r="G233" s="23" t="s">
        <v>1317</v>
      </c>
      <c r="H233" s="21" t="s">
        <v>1317</v>
      </c>
      <c r="I233" s="34">
        <v>1.9699999999999999E-2</v>
      </c>
      <c r="J233" s="11">
        <v>1.9699999999999999E-2</v>
      </c>
      <c r="K233" s="6" t="s">
        <v>1358</v>
      </c>
      <c r="L233" s="20" t="s">
        <v>1359</v>
      </c>
      <c r="M233" s="7">
        <v>2.9549999999999996</v>
      </c>
      <c r="N233" s="5">
        <v>1.5428210526315787E-2</v>
      </c>
      <c r="O233" s="129">
        <f>IFERROR(IF(OR($C233="",$C233="No CAS"),INDEX('DEQ Pollutant List'!$D$7:$D$611,MATCH($D233,'DEQ Pollutant List'!$B$7:$B$611,0)),INDEX('DEQ Pollutant List'!$D$7:$D$611,MATCH($C233,'DEQ Pollutant List'!$A$7:$A$611,0))),"")</f>
        <v>628</v>
      </c>
    </row>
    <row r="234" spans="1:15" ht="15" x14ac:dyDescent="0.25">
      <c r="A234" s="5" t="s">
        <v>1321</v>
      </c>
      <c r="B234" s="7" t="s">
        <v>1322</v>
      </c>
      <c r="C234" s="13" t="s">
        <v>48</v>
      </c>
      <c r="D234" s="19" t="str">
        <f>IFERROR(IF(C234="No CAS","",INDEX('DEQ Pollutant List'!$B$7:$B$611,MATCH('3. Pollutant Emissions - EF'!C234,'DEQ Pollutant List'!$A$7:$A$611,0))),"")</f>
        <v>Benzo[a]pyrene</v>
      </c>
      <c r="E234" s="23" t="s">
        <v>1322</v>
      </c>
      <c r="F234" s="21" t="s">
        <v>1322</v>
      </c>
      <c r="G234" s="23" t="s">
        <v>1317</v>
      </c>
      <c r="H234" s="21" t="s">
        <v>1317</v>
      </c>
      <c r="I234" s="34">
        <v>1.1999999999999999E-6</v>
      </c>
      <c r="J234" s="11">
        <v>1.1999999999999999E-6</v>
      </c>
      <c r="K234" s="6" t="s">
        <v>1358</v>
      </c>
      <c r="L234" s="20" t="s">
        <v>1359</v>
      </c>
      <c r="M234" s="7">
        <v>1.7999999999999998E-4</v>
      </c>
      <c r="N234" s="5">
        <v>9.3978947368421047E-7</v>
      </c>
      <c r="O234" s="129">
        <f>IFERROR(IF(OR($C234="",$C234="No CAS"),INDEX('DEQ Pollutant List'!$D$7:$D$611,MATCH($D234,'DEQ Pollutant List'!$B$7:$B$611,0)),INDEX('DEQ Pollutant List'!$D$7:$D$611,MATCH($C234,'DEQ Pollutant List'!$A$7:$A$611,0))),"")</f>
        <v>406</v>
      </c>
    </row>
    <row r="235" spans="1:15" ht="15" x14ac:dyDescent="0.25">
      <c r="A235" s="5" t="s">
        <v>1321</v>
      </c>
      <c r="B235" s="7" t="s">
        <v>1322</v>
      </c>
      <c r="C235" s="13" t="s">
        <v>49</v>
      </c>
      <c r="D235" s="19" t="str">
        <f>IFERROR(IF(C235="No CAS","",INDEX('DEQ Pollutant List'!$B$7:$B$611,MATCH('3. Pollutant Emissions - EF'!C235,'DEQ Pollutant List'!$A$7:$A$611,0))),"")</f>
        <v>Naphthalene</v>
      </c>
      <c r="E235" s="23" t="s">
        <v>1322</v>
      </c>
      <c r="F235" s="21" t="s">
        <v>1322</v>
      </c>
      <c r="G235" s="23" t="s">
        <v>1317</v>
      </c>
      <c r="H235" s="21" t="s">
        <v>1317</v>
      </c>
      <c r="I235" s="34">
        <v>2.9999999999999997E-4</v>
      </c>
      <c r="J235" s="11">
        <v>2.9999999999999997E-4</v>
      </c>
      <c r="K235" s="6" t="s">
        <v>1358</v>
      </c>
      <c r="L235" s="20" t="s">
        <v>1359</v>
      </c>
      <c r="M235" s="7">
        <v>4.4999999999999998E-2</v>
      </c>
      <c r="N235" s="5">
        <v>2.3494736842105259E-4</v>
      </c>
      <c r="O235" s="129">
        <f>IFERROR(IF(OR($C235="",$C235="No CAS"),INDEX('DEQ Pollutant List'!$D$7:$D$611,MATCH($D235,'DEQ Pollutant List'!$B$7:$B$611,0)),INDEX('DEQ Pollutant List'!$D$7:$D$611,MATCH($C235,'DEQ Pollutant List'!$A$7:$A$611,0))),"")</f>
        <v>428</v>
      </c>
    </row>
    <row r="236" spans="1:15" ht="15" x14ac:dyDescent="0.25">
      <c r="A236" s="5" t="s">
        <v>1321</v>
      </c>
      <c r="B236" s="7" t="s">
        <v>1322</v>
      </c>
      <c r="C236" s="13">
        <v>401</v>
      </c>
      <c r="D236" s="19" t="str">
        <f>IFERROR(IF(C236="No CAS","",INDEX('DEQ Pollutant List'!$B$7:$B$611,MATCH('3. Pollutant Emissions - EF'!C236,'DEQ Pollutant List'!$A$7:$A$611,0))),"")</f>
        <v>Polycyclic aromatic hydrocarbons (PAHs)</v>
      </c>
      <c r="E236" s="23" t="s">
        <v>1322</v>
      </c>
      <c r="F236" s="21" t="s">
        <v>1322</v>
      </c>
      <c r="G236" s="23" t="s">
        <v>1317</v>
      </c>
      <c r="H236" s="21" t="s">
        <v>1317</v>
      </c>
      <c r="I236" s="34">
        <v>1E-4</v>
      </c>
      <c r="J236" s="11">
        <v>1E-4</v>
      </c>
      <c r="K236" s="6" t="s">
        <v>1358</v>
      </c>
      <c r="L236" s="20" t="s">
        <v>1359</v>
      </c>
      <c r="M236" s="7">
        <v>1.5000000000000001E-2</v>
      </c>
      <c r="N236" s="5">
        <v>7.8315789473684205E-5</v>
      </c>
      <c r="O236" s="129">
        <f>IFERROR(IF(OR($C236="",$C236="No CAS"),INDEX('DEQ Pollutant List'!$D$7:$D$611,MATCH($D236,'DEQ Pollutant List'!$B$7:$B$611,0)),INDEX('DEQ Pollutant List'!$D$7:$D$611,MATCH($C236,'DEQ Pollutant List'!$A$7:$A$611,0))),"")</f>
        <v>401</v>
      </c>
    </row>
    <row r="237" spans="1:15" ht="15" x14ac:dyDescent="0.25">
      <c r="A237" s="5" t="s">
        <v>1321</v>
      </c>
      <c r="B237" s="7" t="s">
        <v>1322</v>
      </c>
      <c r="C237" s="13" t="s">
        <v>53</v>
      </c>
      <c r="D237" s="19" t="str">
        <f>IFERROR(IF(C237="No CAS","",INDEX('DEQ Pollutant List'!$B$7:$B$611,MATCH('3. Pollutant Emissions - EF'!C237,'DEQ Pollutant List'!$A$7:$A$611,0))),"")</f>
        <v>Arsenic and compounds</v>
      </c>
      <c r="E237" s="23" t="s">
        <v>1322</v>
      </c>
      <c r="F237" s="21" t="s">
        <v>1322</v>
      </c>
      <c r="G237" s="23" t="s">
        <v>1317</v>
      </c>
      <c r="H237" s="21" t="s">
        <v>1317</v>
      </c>
      <c r="I237" s="34">
        <v>2.0000000000000001E-4</v>
      </c>
      <c r="J237" s="11">
        <v>2.0000000000000001E-4</v>
      </c>
      <c r="K237" s="6" t="s">
        <v>1358</v>
      </c>
      <c r="L237" s="20" t="s">
        <v>1359</v>
      </c>
      <c r="M237" s="7">
        <v>3.0000000000000002E-2</v>
      </c>
      <c r="N237" s="5">
        <v>1.5663157894736841E-4</v>
      </c>
      <c r="O237" s="129">
        <f>IFERROR(IF(OR($C237="",$C237="No CAS"),INDEX('DEQ Pollutant List'!$D$7:$D$611,MATCH($D237,'DEQ Pollutant List'!$B$7:$B$611,0)),INDEX('DEQ Pollutant List'!$D$7:$D$611,MATCH($C237,'DEQ Pollutant List'!$A$7:$A$611,0))),"")</f>
        <v>37</v>
      </c>
    </row>
    <row r="238" spans="1:15" ht="15" x14ac:dyDescent="0.25">
      <c r="A238" s="5" t="s">
        <v>1321</v>
      </c>
      <c r="B238" s="7" t="s">
        <v>1322</v>
      </c>
      <c r="C238" s="13" t="s">
        <v>54</v>
      </c>
      <c r="D238" s="19" t="str">
        <f>IFERROR(IF(C238="No CAS","",INDEX('DEQ Pollutant List'!$B$7:$B$611,MATCH('3. Pollutant Emissions - EF'!C238,'DEQ Pollutant List'!$A$7:$A$611,0))),"")</f>
        <v>Barium and compounds</v>
      </c>
      <c r="E238" s="23" t="s">
        <v>1322</v>
      </c>
      <c r="F238" s="21" t="s">
        <v>1322</v>
      </c>
      <c r="G238" s="23" t="s">
        <v>1317</v>
      </c>
      <c r="H238" s="21" t="s">
        <v>1317</v>
      </c>
      <c r="I238" s="34">
        <v>4.4000000000000003E-3</v>
      </c>
      <c r="J238" s="11">
        <v>4.4000000000000003E-3</v>
      </c>
      <c r="K238" s="6" t="s">
        <v>1358</v>
      </c>
      <c r="L238" s="20" t="s">
        <v>1359</v>
      </c>
      <c r="M238" s="7">
        <v>0.66</v>
      </c>
      <c r="N238" s="5">
        <v>3.4458947368421053E-3</v>
      </c>
      <c r="O238" s="129">
        <f>IFERROR(IF(OR($C238="",$C238="No CAS"),INDEX('DEQ Pollutant List'!$D$7:$D$611,MATCH($D238,'DEQ Pollutant List'!$B$7:$B$611,0)),INDEX('DEQ Pollutant List'!$D$7:$D$611,MATCH($C238,'DEQ Pollutant List'!$A$7:$A$611,0))),"")</f>
        <v>45</v>
      </c>
    </row>
    <row r="239" spans="1:15" ht="15" x14ac:dyDescent="0.25">
      <c r="A239" s="5" t="s">
        <v>1321</v>
      </c>
      <c r="B239" s="7" t="s">
        <v>1322</v>
      </c>
      <c r="C239" s="13" t="s">
        <v>55</v>
      </c>
      <c r="D239" s="19" t="str">
        <f>IFERROR(IF(C239="No CAS","",INDEX('DEQ Pollutant List'!$B$7:$B$611,MATCH('3. Pollutant Emissions - EF'!C239,'DEQ Pollutant List'!$A$7:$A$611,0))),"")</f>
        <v>Beryllium and compounds</v>
      </c>
      <c r="E239" s="23" t="s">
        <v>1322</v>
      </c>
      <c r="F239" s="21" t="s">
        <v>1322</v>
      </c>
      <c r="G239" s="23" t="s">
        <v>1317</v>
      </c>
      <c r="H239" s="21" t="s">
        <v>1317</v>
      </c>
      <c r="I239" s="34">
        <v>1.2E-5</v>
      </c>
      <c r="J239" s="11">
        <v>1.2E-5</v>
      </c>
      <c r="K239" s="6" t="s">
        <v>1358</v>
      </c>
      <c r="L239" s="20" t="s">
        <v>1359</v>
      </c>
      <c r="M239" s="7">
        <v>1.8E-3</v>
      </c>
      <c r="N239" s="5">
        <v>9.3978947368421047E-6</v>
      </c>
      <c r="O239" s="129">
        <f>IFERROR(IF(OR($C239="",$C239="No CAS"),INDEX('DEQ Pollutant List'!$D$7:$D$611,MATCH($D239,'DEQ Pollutant List'!$B$7:$B$611,0)),INDEX('DEQ Pollutant List'!$D$7:$D$611,MATCH($C239,'DEQ Pollutant List'!$A$7:$A$611,0))),"")</f>
        <v>58</v>
      </c>
    </row>
    <row r="240" spans="1:15" ht="15" x14ac:dyDescent="0.25">
      <c r="A240" s="5" t="s">
        <v>1321</v>
      </c>
      <c r="B240" s="7" t="s">
        <v>1322</v>
      </c>
      <c r="C240" s="13" t="s">
        <v>56</v>
      </c>
      <c r="D240" s="19" t="str">
        <f>IFERROR(IF(C240="No CAS","",INDEX('DEQ Pollutant List'!$B$7:$B$611,MATCH('3. Pollutant Emissions - EF'!C240,'DEQ Pollutant List'!$A$7:$A$611,0))),"")</f>
        <v>Cadmium and compounds</v>
      </c>
      <c r="E240" s="23" t="s">
        <v>1322</v>
      </c>
      <c r="F240" s="21" t="s">
        <v>1322</v>
      </c>
      <c r="G240" s="23" t="s">
        <v>1317</v>
      </c>
      <c r="H240" s="21" t="s">
        <v>1317</v>
      </c>
      <c r="I240" s="34">
        <v>1.1000000000000001E-3</v>
      </c>
      <c r="J240" s="11">
        <v>1.1000000000000001E-3</v>
      </c>
      <c r="K240" s="6" t="s">
        <v>1358</v>
      </c>
      <c r="L240" s="20" t="s">
        <v>1359</v>
      </c>
      <c r="M240" s="7">
        <v>0.16500000000000001</v>
      </c>
      <c r="N240" s="5">
        <v>8.6147368421052631E-4</v>
      </c>
      <c r="O240" s="129">
        <f>IFERROR(IF(OR($C240="",$C240="No CAS"),INDEX('DEQ Pollutant List'!$D$7:$D$611,MATCH($D240,'DEQ Pollutant List'!$B$7:$B$611,0)),INDEX('DEQ Pollutant List'!$D$7:$D$611,MATCH($C240,'DEQ Pollutant List'!$A$7:$A$611,0))),"")</f>
        <v>83</v>
      </c>
    </row>
    <row r="241" spans="1:15" ht="15" x14ac:dyDescent="0.25">
      <c r="A241" s="5" t="s">
        <v>1321</v>
      </c>
      <c r="B241" s="7" t="s">
        <v>1322</v>
      </c>
      <c r="C241" s="13" t="s">
        <v>57</v>
      </c>
      <c r="D241" s="19" t="str">
        <f>IFERROR(IF(C241="No CAS","",INDEX('DEQ Pollutant List'!$B$7:$B$611,MATCH('3. Pollutant Emissions - EF'!C241,'DEQ Pollutant List'!$A$7:$A$611,0))),"")</f>
        <v>Chromium VI, chromate and dichromate particulate</v>
      </c>
      <c r="E241" s="23" t="s">
        <v>1322</v>
      </c>
      <c r="F241" s="21" t="s">
        <v>1322</v>
      </c>
      <c r="G241" s="23" t="s">
        <v>1317</v>
      </c>
      <c r="H241" s="21" t="s">
        <v>1317</v>
      </c>
      <c r="I241" s="34">
        <v>5.5999999999999999E-5</v>
      </c>
      <c r="J241" s="11">
        <v>5.5999999999999999E-5</v>
      </c>
      <c r="K241" s="6" t="s">
        <v>1358</v>
      </c>
      <c r="L241" s="20" t="s">
        <v>1360</v>
      </c>
      <c r="M241" s="7">
        <v>8.3999999999999995E-3</v>
      </c>
      <c r="N241" s="5">
        <v>4.3856842105263154E-5</v>
      </c>
      <c r="O241" s="129">
        <f>IFERROR(IF(OR($C241="",$C241="No CAS"),INDEX('DEQ Pollutant List'!$D$7:$D$611,MATCH($D241,'DEQ Pollutant List'!$B$7:$B$611,0)),INDEX('DEQ Pollutant List'!$D$7:$D$611,MATCH($C241,'DEQ Pollutant List'!$A$7:$A$611,0))),"")</f>
        <v>136</v>
      </c>
    </row>
    <row r="242" spans="1:15" ht="15" x14ac:dyDescent="0.25">
      <c r="A242" s="5" t="s">
        <v>1321</v>
      </c>
      <c r="B242" s="7" t="s">
        <v>1322</v>
      </c>
      <c r="C242" s="13" t="s">
        <v>58</v>
      </c>
      <c r="D242" s="19" t="str">
        <f>IFERROR(IF(C242="No CAS","",INDEX('DEQ Pollutant List'!$B$7:$B$611,MATCH('3. Pollutant Emissions - EF'!C242,'DEQ Pollutant List'!$A$7:$A$611,0))),"")</f>
        <v>Cobalt and compounds</v>
      </c>
      <c r="E242" s="23" t="s">
        <v>1322</v>
      </c>
      <c r="F242" s="21" t="s">
        <v>1322</v>
      </c>
      <c r="G242" s="23" t="s">
        <v>1317</v>
      </c>
      <c r="H242" s="21" t="s">
        <v>1317</v>
      </c>
      <c r="I242" s="34">
        <v>8.3999999999999995E-5</v>
      </c>
      <c r="J242" s="11">
        <v>8.3999999999999995E-5</v>
      </c>
      <c r="K242" s="6" t="s">
        <v>1358</v>
      </c>
      <c r="L242" s="20" t="s">
        <v>1359</v>
      </c>
      <c r="M242" s="7">
        <v>1.26E-2</v>
      </c>
      <c r="N242" s="5">
        <v>6.5785263157894735E-5</v>
      </c>
      <c r="O242" s="129">
        <f>IFERROR(IF(OR($C242="",$C242="No CAS"),INDEX('DEQ Pollutant List'!$D$7:$D$611,MATCH($D242,'DEQ Pollutant List'!$B$7:$B$611,0)),INDEX('DEQ Pollutant List'!$D$7:$D$611,MATCH($C242,'DEQ Pollutant List'!$A$7:$A$611,0))),"")</f>
        <v>146</v>
      </c>
    </row>
    <row r="243" spans="1:15" ht="15" x14ac:dyDescent="0.25">
      <c r="A243" s="5" t="s">
        <v>1321</v>
      </c>
      <c r="B243" s="7" t="s">
        <v>1322</v>
      </c>
      <c r="C243" s="13" t="s">
        <v>59</v>
      </c>
      <c r="D243" s="19" t="str">
        <f>IFERROR(IF(C243="No CAS","",INDEX('DEQ Pollutant List'!$B$7:$B$611,MATCH('3. Pollutant Emissions - EF'!C243,'DEQ Pollutant List'!$A$7:$A$611,0))),"")</f>
        <v>Copper and compounds</v>
      </c>
      <c r="E243" s="23" t="s">
        <v>1322</v>
      </c>
      <c r="F243" s="21" t="s">
        <v>1322</v>
      </c>
      <c r="G243" s="23" t="s">
        <v>1317</v>
      </c>
      <c r="H243" s="21" t="s">
        <v>1317</v>
      </c>
      <c r="I243" s="34">
        <v>8.4999999999999995E-4</v>
      </c>
      <c r="J243" s="11">
        <v>8.4999999999999995E-4</v>
      </c>
      <c r="K243" s="6" t="s">
        <v>1358</v>
      </c>
      <c r="L243" s="20" t="s">
        <v>1359</v>
      </c>
      <c r="M243" s="7">
        <v>0.1275</v>
      </c>
      <c r="N243" s="5">
        <v>6.6568421052631572E-4</v>
      </c>
      <c r="O243" s="129">
        <f>IFERROR(IF(OR($C243="",$C243="No CAS"),INDEX('DEQ Pollutant List'!$D$7:$D$611,MATCH($D243,'DEQ Pollutant List'!$B$7:$B$611,0)),INDEX('DEQ Pollutant List'!$D$7:$D$611,MATCH($C243,'DEQ Pollutant List'!$A$7:$A$611,0))),"")</f>
        <v>149</v>
      </c>
    </row>
    <row r="244" spans="1:15" ht="15" x14ac:dyDescent="0.25">
      <c r="A244" s="5" t="s">
        <v>1321</v>
      </c>
      <c r="B244" s="7" t="s">
        <v>1322</v>
      </c>
      <c r="C244" s="13" t="s">
        <v>62</v>
      </c>
      <c r="D244" s="19" t="str">
        <f>IFERROR(IF(C244="No CAS","",INDEX('DEQ Pollutant List'!$B$7:$B$611,MATCH('3. Pollutant Emissions - EF'!C244,'DEQ Pollutant List'!$A$7:$A$611,0))),"")</f>
        <v>Lead and compounds</v>
      </c>
      <c r="E244" s="23" t="s">
        <v>1322</v>
      </c>
      <c r="F244" s="21" t="s">
        <v>1322</v>
      </c>
      <c r="G244" s="23" t="s">
        <v>1317</v>
      </c>
      <c r="H244" s="21" t="s">
        <v>1317</v>
      </c>
      <c r="I244" s="34">
        <v>5.0000000000000001E-4</v>
      </c>
      <c r="J244" s="11">
        <v>5.0000000000000001E-4</v>
      </c>
      <c r="K244" s="6" t="s">
        <v>1358</v>
      </c>
      <c r="L244" s="20" t="s">
        <v>1359</v>
      </c>
      <c r="M244" s="7">
        <v>7.4999999999999997E-2</v>
      </c>
      <c r="N244" s="5">
        <v>3.9157894736842103E-4</v>
      </c>
      <c r="O244" s="129">
        <f>IFERROR(IF(OR($C244="",$C244="No CAS"),INDEX('DEQ Pollutant List'!$D$7:$D$611,MATCH($D244,'DEQ Pollutant List'!$B$7:$B$611,0)),INDEX('DEQ Pollutant List'!$D$7:$D$611,MATCH($C244,'DEQ Pollutant List'!$A$7:$A$611,0))),"")</f>
        <v>305</v>
      </c>
    </row>
    <row r="245" spans="1:15" ht="15" x14ac:dyDescent="0.25">
      <c r="A245" s="5" t="s">
        <v>1321</v>
      </c>
      <c r="B245" s="7" t="s">
        <v>1322</v>
      </c>
      <c r="C245" s="13" t="s">
        <v>63</v>
      </c>
      <c r="D245" s="19" t="str">
        <f>IFERROR(IF(C245="No CAS","",INDEX('DEQ Pollutant List'!$B$7:$B$611,MATCH('3. Pollutant Emissions - EF'!C245,'DEQ Pollutant List'!$A$7:$A$611,0))),"")</f>
        <v>Manganese and compounds</v>
      </c>
      <c r="E245" s="23" t="s">
        <v>1322</v>
      </c>
      <c r="F245" s="21" t="s">
        <v>1322</v>
      </c>
      <c r="G245" s="23" t="s">
        <v>1317</v>
      </c>
      <c r="H245" s="21" t="s">
        <v>1317</v>
      </c>
      <c r="I245" s="34">
        <v>3.8000000000000002E-4</v>
      </c>
      <c r="J245" s="11">
        <v>3.8000000000000002E-4</v>
      </c>
      <c r="K245" s="6" t="s">
        <v>1358</v>
      </c>
      <c r="L245" s="20" t="s">
        <v>1359</v>
      </c>
      <c r="M245" s="7">
        <v>5.7000000000000002E-2</v>
      </c>
      <c r="N245" s="5">
        <v>2.9759999999999997E-4</v>
      </c>
      <c r="O245" s="129">
        <f>IFERROR(IF(OR($C245="",$C245="No CAS"),INDEX('DEQ Pollutant List'!$D$7:$D$611,MATCH($D245,'DEQ Pollutant List'!$B$7:$B$611,0)),INDEX('DEQ Pollutant List'!$D$7:$D$611,MATCH($C245,'DEQ Pollutant List'!$A$7:$A$611,0))),"")</f>
        <v>312</v>
      </c>
    </row>
    <row r="246" spans="1:15" ht="15" x14ac:dyDescent="0.25">
      <c r="A246" s="5" t="s">
        <v>1321</v>
      </c>
      <c r="B246" s="7" t="s">
        <v>1322</v>
      </c>
      <c r="C246" s="13" t="s">
        <v>64</v>
      </c>
      <c r="D246" s="19" t="str">
        <f>IFERROR(IF(C246="No CAS","",INDEX('DEQ Pollutant List'!$B$7:$B$611,MATCH('3. Pollutant Emissions - EF'!C246,'DEQ Pollutant List'!$A$7:$A$611,0))),"")</f>
        <v>Mercury and compounds</v>
      </c>
      <c r="E246" s="23" t="s">
        <v>1322</v>
      </c>
      <c r="F246" s="21" t="s">
        <v>1322</v>
      </c>
      <c r="G246" s="23" t="s">
        <v>1317</v>
      </c>
      <c r="H246" s="21" t="s">
        <v>1317</v>
      </c>
      <c r="I246" s="34">
        <v>2.5999999999999998E-4</v>
      </c>
      <c r="J246" s="11">
        <v>2.5999999999999998E-4</v>
      </c>
      <c r="K246" s="6" t="s">
        <v>1358</v>
      </c>
      <c r="L246" s="20" t="s">
        <v>1359</v>
      </c>
      <c r="M246" s="7">
        <v>3.9E-2</v>
      </c>
      <c r="N246" s="5">
        <v>2.0362105263157891E-4</v>
      </c>
      <c r="O246" s="129">
        <f>IFERROR(IF(OR($C246="",$C246="No CAS"),INDEX('DEQ Pollutant List'!$D$7:$D$611,MATCH($D246,'DEQ Pollutant List'!$B$7:$B$611,0)),INDEX('DEQ Pollutant List'!$D$7:$D$611,MATCH($C246,'DEQ Pollutant List'!$A$7:$A$611,0))),"")</f>
        <v>316</v>
      </c>
    </row>
    <row r="247" spans="1:15" ht="15" x14ac:dyDescent="0.25">
      <c r="A247" s="5" t="s">
        <v>1321</v>
      </c>
      <c r="B247" s="7" t="s">
        <v>1322</v>
      </c>
      <c r="C247" s="13" t="s">
        <v>65</v>
      </c>
      <c r="D247" s="19" t="str">
        <f>IFERROR(IF(C247="No CAS","",INDEX('DEQ Pollutant List'!$B$7:$B$611,MATCH('3. Pollutant Emissions - EF'!C247,'DEQ Pollutant List'!$A$7:$A$611,0))),"")</f>
        <v>Molybdenum trioxide</v>
      </c>
      <c r="E247" s="23" t="s">
        <v>1322</v>
      </c>
      <c r="F247" s="21" t="s">
        <v>1322</v>
      </c>
      <c r="G247" s="23" t="s">
        <v>1317</v>
      </c>
      <c r="H247" s="21" t="s">
        <v>1317</v>
      </c>
      <c r="I247" s="34">
        <v>1.6502866076081291E-3</v>
      </c>
      <c r="J247" s="11">
        <v>1.6502866076081291E-3</v>
      </c>
      <c r="K247" s="6" t="s">
        <v>1358</v>
      </c>
      <c r="L247" s="20" t="s">
        <v>1359</v>
      </c>
      <c r="M247" s="7">
        <v>0.24754299114121936</v>
      </c>
      <c r="N247" s="5">
        <v>1.2924349853267872E-3</v>
      </c>
      <c r="O247" s="129">
        <f>IFERROR(IF(OR($C247="",$C247="No CAS"),INDEX('DEQ Pollutant List'!$D$7:$D$611,MATCH($D247,'DEQ Pollutant List'!$B$7:$B$611,0)),INDEX('DEQ Pollutant List'!$D$7:$D$611,MATCH($C247,'DEQ Pollutant List'!$A$7:$A$611,0))),"")</f>
        <v>361</v>
      </c>
    </row>
    <row r="248" spans="1:15" ht="15" x14ac:dyDescent="0.25">
      <c r="A248" s="5" t="s">
        <v>1321</v>
      </c>
      <c r="B248" s="7" t="s">
        <v>1322</v>
      </c>
      <c r="C248" s="13">
        <v>365</v>
      </c>
      <c r="D248" s="19" t="str">
        <f>IFERROR(IF(C248="No CAS","",INDEX('DEQ Pollutant List'!$B$7:$B$611,MATCH('3. Pollutant Emissions - EF'!C248,'DEQ Pollutant List'!$A$7:$A$611,0))),"")</f>
        <v>Nickel compounds, insoluble</v>
      </c>
      <c r="E248" s="23" t="s">
        <v>1322</v>
      </c>
      <c r="F248" s="21" t="s">
        <v>1322</v>
      </c>
      <c r="G248" s="23" t="s">
        <v>1317</v>
      </c>
      <c r="H248" s="21" t="s">
        <v>1317</v>
      </c>
      <c r="I248" s="34">
        <v>2.0999999999999999E-3</v>
      </c>
      <c r="J248" s="11">
        <v>2.0999999999999999E-3</v>
      </c>
      <c r="K248" s="6" t="s">
        <v>1358</v>
      </c>
      <c r="L248" s="20" t="s">
        <v>1359</v>
      </c>
      <c r="M248" s="7">
        <v>0.315</v>
      </c>
      <c r="N248" s="5">
        <v>1.6446315789473683E-3</v>
      </c>
      <c r="O248" s="129">
        <f>IFERROR(IF(OR($C248="",$C248="No CAS"),INDEX('DEQ Pollutant List'!$D$7:$D$611,MATCH($D248,'DEQ Pollutant List'!$B$7:$B$611,0)),INDEX('DEQ Pollutant List'!$D$7:$D$611,MATCH($C248,'DEQ Pollutant List'!$A$7:$A$611,0))),"")</f>
        <v>365</v>
      </c>
    </row>
    <row r="249" spans="1:15" ht="15" x14ac:dyDescent="0.25">
      <c r="A249" s="5" t="s">
        <v>1321</v>
      </c>
      <c r="B249" s="7" t="s">
        <v>1322</v>
      </c>
      <c r="C249" s="13" t="s">
        <v>67</v>
      </c>
      <c r="D249" s="19" t="str">
        <f>IFERROR(IF(C249="No CAS","",INDEX('DEQ Pollutant List'!$B$7:$B$611,MATCH('3. Pollutant Emissions - EF'!C249,'DEQ Pollutant List'!$A$7:$A$611,0))),"")</f>
        <v>Selenium and compounds</v>
      </c>
      <c r="E249" s="23" t="s">
        <v>1322</v>
      </c>
      <c r="F249" s="21" t="s">
        <v>1322</v>
      </c>
      <c r="G249" s="23" t="s">
        <v>1317</v>
      </c>
      <c r="H249" s="21" t="s">
        <v>1317</v>
      </c>
      <c r="I249" s="34">
        <v>2.4000000000000001E-5</v>
      </c>
      <c r="J249" s="11">
        <v>2.4000000000000001E-5</v>
      </c>
      <c r="K249" s="6" t="s">
        <v>1358</v>
      </c>
      <c r="L249" s="20" t="s">
        <v>1359</v>
      </c>
      <c r="M249" s="7">
        <v>3.5999999999999999E-3</v>
      </c>
      <c r="N249" s="5">
        <v>1.8795789473684209E-5</v>
      </c>
      <c r="O249" s="129">
        <f>IFERROR(IF(OR($C249="",$C249="No CAS"),INDEX('DEQ Pollutant List'!$D$7:$D$611,MATCH($D249,'DEQ Pollutant List'!$B$7:$B$611,0)),INDEX('DEQ Pollutant List'!$D$7:$D$611,MATCH($C249,'DEQ Pollutant List'!$A$7:$A$611,0))),"")</f>
        <v>575</v>
      </c>
    </row>
    <row r="250" spans="1:15" ht="15" x14ac:dyDescent="0.25">
      <c r="A250" s="5" t="s">
        <v>1321</v>
      </c>
      <c r="B250" s="7" t="s">
        <v>1322</v>
      </c>
      <c r="C250" s="13" t="s">
        <v>69</v>
      </c>
      <c r="D250" s="19" t="str">
        <f>IFERROR(IF(C250="No CAS","",INDEX('DEQ Pollutant List'!$B$7:$B$611,MATCH('3. Pollutant Emissions - EF'!C250,'DEQ Pollutant List'!$A$7:$A$611,0))),"")</f>
        <v>Vanadium (fume or dust)</v>
      </c>
      <c r="E250" s="23" t="s">
        <v>1322</v>
      </c>
      <c r="F250" s="21" t="s">
        <v>1322</v>
      </c>
      <c r="G250" s="23" t="s">
        <v>1317</v>
      </c>
      <c r="H250" s="21" t="s">
        <v>1317</v>
      </c>
      <c r="I250" s="34">
        <v>2.3E-3</v>
      </c>
      <c r="J250" s="11">
        <v>2.3E-3</v>
      </c>
      <c r="K250" s="6" t="s">
        <v>1358</v>
      </c>
      <c r="L250" s="20" t="s">
        <v>1359</v>
      </c>
      <c r="M250" s="7">
        <v>0.34499999999999997</v>
      </c>
      <c r="N250" s="5">
        <v>1.8012631578947368E-3</v>
      </c>
      <c r="O250" s="129">
        <f>IFERROR(IF(OR($C250="",$C250="No CAS"),INDEX('DEQ Pollutant List'!$D$7:$D$611,MATCH($D250,'DEQ Pollutant List'!$B$7:$B$611,0)),INDEX('DEQ Pollutant List'!$D$7:$D$611,MATCH($C250,'DEQ Pollutant List'!$A$7:$A$611,0))),"")</f>
        <v>620</v>
      </c>
    </row>
    <row r="251" spans="1:15" ht="15" x14ac:dyDescent="0.25">
      <c r="A251" s="5" t="s">
        <v>1321</v>
      </c>
      <c r="B251" s="7" t="s">
        <v>1322</v>
      </c>
      <c r="C251" s="13" t="s">
        <v>71</v>
      </c>
      <c r="D251" s="19" t="str">
        <f>IFERROR(IF(C251="No CAS","",INDEX('DEQ Pollutant List'!$B$7:$B$611,MATCH('3. Pollutant Emissions - EF'!C251,'DEQ Pollutant List'!$A$7:$A$611,0))),"")</f>
        <v>Zinc and compounds</v>
      </c>
      <c r="E251" s="23" t="s">
        <v>1322</v>
      </c>
      <c r="F251" s="21" t="s">
        <v>1322</v>
      </c>
      <c r="G251" s="23" t="s">
        <v>1317</v>
      </c>
      <c r="H251" s="21" t="s">
        <v>1317</v>
      </c>
      <c r="I251" s="34">
        <v>2.9000000000000001E-2</v>
      </c>
      <c r="J251" s="11">
        <v>2.9000000000000001E-2</v>
      </c>
      <c r="K251" s="6" t="s">
        <v>1358</v>
      </c>
      <c r="L251" s="20" t="s">
        <v>1359</v>
      </c>
      <c r="M251" s="7">
        <v>4.3500000000000005</v>
      </c>
      <c r="N251" s="5">
        <v>2.2711578947368419E-2</v>
      </c>
      <c r="O251" s="129">
        <f>IFERROR(IF(OR($C251="",$C251="No CAS"),INDEX('DEQ Pollutant List'!$D$7:$D$611,MATCH($D251,'DEQ Pollutant List'!$B$7:$B$611,0)),INDEX('DEQ Pollutant List'!$D$7:$D$611,MATCH($C251,'DEQ Pollutant List'!$A$7:$A$611,0))),"")</f>
        <v>632</v>
      </c>
    </row>
    <row r="252" spans="1:15" ht="15" x14ac:dyDescent="0.25">
      <c r="A252" s="5" t="s">
        <v>1328</v>
      </c>
      <c r="B252" s="7" t="s">
        <v>1329</v>
      </c>
      <c r="C252" s="13" t="s">
        <v>50</v>
      </c>
      <c r="D252" s="19" t="str">
        <f>IFERROR(IF(C252="No CAS","",INDEX('DEQ Pollutant List'!$B$7:$B$611,MATCH('3. Pollutant Emissions - EF'!C252,'DEQ Pollutant List'!$A$7:$A$611,0))),"")</f>
        <v>Acetaldehyde</v>
      </c>
      <c r="E252" s="23" t="s">
        <v>1322</v>
      </c>
      <c r="F252" s="21" t="s">
        <v>1322</v>
      </c>
      <c r="G252" s="23" t="s">
        <v>1317</v>
      </c>
      <c r="H252" s="21" t="s">
        <v>1317</v>
      </c>
      <c r="I252" s="34">
        <v>4.2999999999999997E-2</v>
      </c>
      <c r="J252" s="11">
        <v>4.2999999999999997E-2</v>
      </c>
      <c r="K252" s="6" t="s">
        <v>1361</v>
      </c>
      <c r="L252" s="20" t="s">
        <v>1362</v>
      </c>
      <c r="M252" s="7">
        <v>6234.9999999999991</v>
      </c>
      <c r="N252" s="5">
        <v>27.853989600000002</v>
      </c>
      <c r="O252" s="129">
        <f>IFERROR(IF(OR($C252="",$C252="No CAS"),INDEX('DEQ Pollutant List'!$D$7:$D$611,MATCH($D252,'DEQ Pollutant List'!$B$7:$B$611,0)),INDEX('DEQ Pollutant List'!$D$7:$D$611,MATCH($C252,'DEQ Pollutant List'!$A$7:$A$611,0))),"")</f>
        <v>1</v>
      </c>
    </row>
    <row r="253" spans="1:15" ht="15" x14ac:dyDescent="0.25">
      <c r="A253" s="5" t="s">
        <v>1328</v>
      </c>
      <c r="B253" s="7" t="s">
        <v>1329</v>
      </c>
      <c r="C253" s="13" t="s">
        <v>51</v>
      </c>
      <c r="D253" s="19" t="str">
        <f>IFERROR(IF(C253="No CAS","",INDEX('DEQ Pollutant List'!$B$7:$B$611,MATCH('3. Pollutant Emissions - EF'!C253,'DEQ Pollutant List'!$A$7:$A$611,0))),"")</f>
        <v>Acrolein</v>
      </c>
      <c r="E253" s="23" t="s">
        <v>1322</v>
      </c>
      <c r="F253" s="21" t="s">
        <v>1322</v>
      </c>
      <c r="G253" s="23" t="s">
        <v>1317</v>
      </c>
      <c r="H253" s="21" t="s">
        <v>1317</v>
      </c>
      <c r="I253" s="34">
        <v>8.0000000000000004E-4</v>
      </c>
      <c r="J253" s="11">
        <v>8.0000000000000004E-4</v>
      </c>
      <c r="K253" s="6" t="s">
        <v>1361</v>
      </c>
      <c r="L253" s="20" t="s">
        <v>1362</v>
      </c>
      <c r="M253" s="7">
        <v>116</v>
      </c>
      <c r="N253" s="5">
        <v>0.51821376000000008</v>
      </c>
      <c r="O253" s="129">
        <f>IFERROR(IF(OR($C253="",$C253="No CAS"),INDEX('DEQ Pollutant List'!$D$7:$D$611,MATCH($D253,'DEQ Pollutant List'!$B$7:$B$611,0)),INDEX('DEQ Pollutant List'!$D$7:$D$611,MATCH($C253,'DEQ Pollutant List'!$A$7:$A$611,0))),"")</f>
        <v>5</v>
      </c>
    </row>
    <row r="254" spans="1:15" ht="15" x14ac:dyDescent="0.25">
      <c r="A254" s="5" t="s">
        <v>1328</v>
      </c>
      <c r="B254" s="7" t="s">
        <v>1329</v>
      </c>
      <c r="C254" s="13" t="s">
        <v>47</v>
      </c>
      <c r="D254" s="19" t="str">
        <f>IFERROR(IF(C254="No CAS","",INDEX('DEQ Pollutant List'!$B$7:$B$611,MATCH('3. Pollutant Emissions - EF'!C254,'DEQ Pollutant List'!$A$7:$A$611,0))),"")</f>
        <v>Formaldehyde</v>
      </c>
      <c r="E254" s="23" t="s">
        <v>1322</v>
      </c>
      <c r="F254" s="21" t="s">
        <v>1322</v>
      </c>
      <c r="G254" s="23" t="s">
        <v>1317</v>
      </c>
      <c r="H254" s="21" t="s">
        <v>1317</v>
      </c>
      <c r="I254" s="34">
        <v>1.6999999999999999E-3</v>
      </c>
      <c r="J254" s="11">
        <v>1.6999999999999999E-3</v>
      </c>
      <c r="K254" s="6" t="s">
        <v>1361</v>
      </c>
      <c r="L254" s="20" t="s">
        <v>1362</v>
      </c>
      <c r="M254" s="7">
        <v>246.5</v>
      </c>
      <c r="N254" s="5">
        <v>1.1012042400000002</v>
      </c>
      <c r="O254" s="129">
        <f>IFERROR(IF(OR($C254="",$C254="No CAS"),INDEX('DEQ Pollutant List'!$D$7:$D$611,MATCH($D254,'DEQ Pollutant List'!$B$7:$B$611,0)),INDEX('DEQ Pollutant List'!$D$7:$D$611,MATCH($C254,'DEQ Pollutant List'!$A$7:$A$611,0))),"")</f>
        <v>250</v>
      </c>
    </row>
    <row r="255" spans="1:15" ht="15" x14ac:dyDescent="0.25">
      <c r="A255" s="5" t="s">
        <v>1328</v>
      </c>
      <c r="B255" s="7" t="s">
        <v>1329</v>
      </c>
      <c r="C255" s="13" t="s">
        <v>101</v>
      </c>
      <c r="D255" s="19" t="str">
        <f>IFERROR(IF(C255="No CAS","",INDEX('DEQ Pollutant List'!$B$7:$B$611,MATCH('3. Pollutant Emissions - EF'!C255,'DEQ Pollutant List'!$A$7:$A$611,0))),"")</f>
        <v>Methanol</v>
      </c>
      <c r="E255" s="23" t="s">
        <v>1322</v>
      </c>
      <c r="F255" s="21" t="s">
        <v>1322</v>
      </c>
      <c r="G255" s="23" t="s">
        <v>1317</v>
      </c>
      <c r="H255" s="21" t="s">
        <v>1317</v>
      </c>
      <c r="I255" s="34">
        <v>5.0199999999999995E-2</v>
      </c>
      <c r="J255" s="11">
        <v>5.0199999999999995E-2</v>
      </c>
      <c r="K255" s="6" t="s">
        <v>1361</v>
      </c>
      <c r="L255" s="20" t="s">
        <v>1362</v>
      </c>
      <c r="M255" s="7">
        <v>7278.9999999999991</v>
      </c>
      <c r="N255" s="5">
        <v>32.517913440000001</v>
      </c>
      <c r="O255" s="129">
        <f>IFERROR(IF(OR($C255="",$C255="No CAS"),INDEX('DEQ Pollutant List'!$D$7:$D$611,MATCH($D255,'DEQ Pollutant List'!$B$7:$B$611,0)),INDEX('DEQ Pollutant List'!$D$7:$D$611,MATCH($C255,'DEQ Pollutant List'!$A$7:$A$611,0))),"")</f>
        <v>321</v>
      </c>
    </row>
    <row r="256" spans="1:15" ht="15" x14ac:dyDescent="0.25">
      <c r="A256" s="5" t="s">
        <v>1328</v>
      </c>
      <c r="B256" s="7" t="s">
        <v>1329</v>
      </c>
      <c r="C256" s="13" t="s">
        <v>106</v>
      </c>
      <c r="D256" s="19" t="str">
        <f>IFERROR(IF(C256="No CAS","",INDEX('DEQ Pollutant List'!$B$7:$B$611,MATCH('3. Pollutant Emissions - EF'!C256,'DEQ Pollutant List'!$A$7:$A$611,0))),"")</f>
        <v>Propionaldehyde</v>
      </c>
      <c r="E256" s="23" t="s">
        <v>1322</v>
      </c>
      <c r="F256" s="21" t="s">
        <v>1322</v>
      </c>
      <c r="G256" s="23" t="s">
        <v>1317</v>
      </c>
      <c r="H256" s="21" t="s">
        <v>1317</v>
      </c>
      <c r="I256" s="34">
        <v>9.0000000000000008E-4</v>
      </c>
      <c r="J256" s="11">
        <v>9.0000000000000008E-4</v>
      </c>
      <c r="K256" s="6" t="s">
        <v>1361</v>
      </c>
      <c r="L256" s="20" t="s">
        <v>1362</v>
      </c>
      <c r="M256" s="7">
        <v>130.5</v>
      </c>
      <c r="N256" s="5">
        <v>0.5829904800000002</v>
      </c>
      <c r="O256" s="129">
        <f>IFERROR(IF(OR($C256="",$C256="No CAS"),INDEX('DEQ Pollutant List'!$D$7:$D$611,MATCH($D256,'DEQ Pollutant List'!$B$7:$B$611,0)),INDEX('DEQ Pollutant List'!$D$7:$D$611,MATCH($C256,'DEQ Pollutant List'!$A$7:$A$611,0))),"")</f>
        <v>559</v>
      </c>
    </row>
    <row r="257" spans="1:15" ht="15" x14ac:dyDescent="0.25">
      <c r="A257" s="5" t="s">
        <v>1328</v>
      </c>
      <c r="B257" s="7" t="s">
        <v>1333</v>
      </c>
      <c r="C257" s="13" t="s">
        <v>50</v>
      </c>
      <c r="D257" s="19" t="str">
        <f>IFERROR(IF(C257="No CAS","",INDEX('DEQ Pollutant List'!$B$7:$B$611,MATCH('3. Pollutant Emissions - EF'!C257,'DEQ Pollutant List'!$A$7:$A$611,0))),"")</f>
        <v>Acetaldehyde</v>
      </c>
      <c r="E257" s="23" t="s">
        <v>1322</v>
      </c>
      <c r="F257" s="21" t="s">
        <v>1322</v>
      </c>
      <c r="G257" s="23" t="s">
        <v>1317</v>
      </c>
      <c r="H257" s="21" t="s">
        <v>1317</v>
      </c>
      <c r="I257" s="34">
        <v>5.5E-2</v>
      </c>
      <c r="J257" s="11">
        <v>5.5E-2</v>
      </c>
      <c r="K257" s="6" t="s">
        <v>1361</v>
      </c>
      <c r="L257" s="20" t="s">
        <v>1362</v>
      </c>
      <c r="M257" s="7">
        <v>2200</v>
      </c>
      <c r="N257" s="5">
        <v>9.8281920000000014</v>
      </c>
      <c r="O257" s="129">
        <f>IFERROR(IF(OR($C257="",$C257="No CAS"),INDEX('DEQ Pollutant List'!$D$7:$D$611,MATCH($D257,'DEQ Pollutant List'!$B$7:$B$611,0)),INDEX('DEQ Pollutant List'!$D$7:$D$611,MATCH($C257,'DEQ Pollutant List'!$A$7:$A$611,0))),"")</f>
        <v>1</v>
      </c>
    </row>
    <row r="258" spans="1:15" ht="15" x14ac:dyDescent="0.25">
      <c r="A258" s="5" t="s">
        <v>1328</v>
      </c>
      <c r="B258" s="7" t="s">
        <v>1333</v>
      </c>
      <c r="C258" s="13" t="s">
        <v>51</v>
      </c>
      <c r="D258" s="19" t="str">
        <f>IFERROR(IF(C258="No CAS","",INDEX('DEQ Pollutant List'!$B$7:$B$611,MATCH('3. Pollutant Emissions - EF'!C258,'DEQ Pollutant List'!$A$7:$A$611,0))),"")</f>
        <v>Acrolein</v>
      </c>
      <c r="E258" s="23" t="s">
        <v>1322</v>
      </c>
      <c r="F258" s="21" t="s">
        <v>1322</v>
      </c>
      <c r="G258" s="23" t="s">
        <v>1317</v>
      </c>
      <c r="H258" s="21" t="s">
        <v>1317</v>
      </c>
      <c r="I258" s="34">
        <v>1.8E-3</v>
      </c>
      <c r="J258" s="11">
        <v>1.8E-3</v>
      </c>
      <c r="K258" s="6" t="s">
        <v>1361</v>
      </c>
      <c r="L258" s="20" t="s">
        <v>1362</v>
      </c>
      <c r="M258" s="7">
        <v>72</v>
      </c>
      <c r="N258" s="5">
        <v>0.32164992000000003</v>
      </c>
      <c r="O258" s="129">
        <f>IFERROR(IF(OR($C258="",$C258="No CAS"),INDEX('DEQ Pollutant List'!$D$7:$D$611,MATCH($D258,'DEQ Pollutant List'!$B$7:$B$611,0)),INDEX('DEQ Pollutant List'!$D$7:$D$611,MATCH($C258,'DEQ Pollutant List'!$A$7:$A$611,0))),"")</f>
        <v>5</v>
      </c>
    </row>
    <row r="259" spans="1:15" ht="15" x14ac:dyDescent="0.25">
      <c r="A259" s="5" t="s">
        <v>1328</v>
      </c>
      <c r="B259" s="7" t="s">
        <v>1333</v>
      </c>
      <c r="C259" s="13" t="s">
        <v>47</v>
      </c>
      <c r="D259" s="19" t="str">
        <f>IFERROR(IF(C259="No CAS","",INDEX('DEQ Pollutant List'!$B$7:$B$611,MATCH('3. Pollutant Emissions - EF'!C259,'DEQ Pollutant List'!$A$7:$A$611,0))),"")</f>
        <v>Formaldehyde</v>
      </c>
      <c r="E259" s="23" t="s">
        <v>1322</v>
      </c>
      <c r="F259" s="21" t="s">
        <v>1322</v>
      </c>
      <c r="G259" s="23" t="s">
        <v>1317</v>
      </c>
      <c r="H259" s="21" t="s">
        <v>1317</v>
      </c>
      <c r="I259" s="34">
        <v>3.9999999999999966E-3</v>
      </c>
      <c r="J259" s="11">
        <v>3.9999999999999966E-3</v>
      </c>
      <c r="K259" s="6" t="s">
        <v>1361</v>
      </c>
      <c r="L259" s="20" t="s">
        <v>1362</v>
      </c>
      <c r="M259" s="7">
        <v>159.99999999999986</v>
      </c>
      <c r="N259" s="5">
        <v>0.71477759999999957</v>
      </c>
      <c r="O259" s="129">
        <f>IFERROR(IF(OR($C259="",$C259="No CAS"),INDEX('DEQ Pollutant List'!$D$7:$D$611,MATCH($D259,'DEQ Pollutant List'!$B$7:$B$611,0)),INDEX('DEQ Pollutant List'!$D$7:$D$611,MATCH($C259,'DEQ Pollutant List'!$A$7:$A$611,0))),"")</f>
        <v>250</v>
      </c>
    </row>
    <row r="260" spans="1:15" ht="15" x14ac:dyDescent="0.25">
      <c r="A260" s="5" t="s">
        <v>1328</v>
      </c>
      <c r="B260" s="7" t="s">
        <v>1333</v>
      </c>
      <c r="C260" s="13" t="s">
        <v>101</v>
      </c>
      <c r="D260" s="19" t="str">
        <f>IFERROR(IF(C260="No CAS","",INDEX('DEQ Pollutant List'!$B$7:$B$611,MATCH('3. Pollutant Emissions - EF'!C260,'DEQ Pollutant List'!$A$7:$A$611,0))),"")</f>
        <v>Methanol</v>
      </c>
      <c r="E260" s="23" t="s">
        <v>1322</v>
      </c>
      <c r="F260" s="21" t="s">
        <v>1322</v>
      </c>
      <c r="G260" s="23" t="s">
        <v>1317</v>
      </c>
      <c r="H260" s="21" t="s">
        <v>1317</v>
      </c>
      <c r="I260" s="34">
        <v>0.15450000000000008</v>
      </c>
      <c r="J260" s="11">
        <v>0.15450000000000008</v>
      </c>
      <c r="K260" s="6" t="s">
        <v>1361</v>
      </c>
      <c r="L260" s="20" t="s">
        <v>1362</v>
      </c>
      <c r="M260" s="7">
        <v>6180.0000000000036</v>
      </c>
      <c r="N260" s="5">
        <v>27.608284800000018</v>
      </c>
      <c r="O260" s="129">
        <f>IFERROR(IF(OR($C260="",$C260="No CAS"),INDEX('DEQ Pollutant List'!$D$7:$D$611,MATCH($D260,'DEQ Pollutant List'!$B$7:$B$611,0)),INDEX('DEQ Pollutant List'!$D$7:$D$611,MATCH($C260,'DEQ Pollutant List'!$A$7:$A$611,0))),"")</f>
        <v>321</v>
      </c>
    </row>
    <row r="261" spans="1:15" ht="15" x14ac:dyDescent="0.25">
      <c r="A261" s="5" t="s">
        <v>1328</v>
      </c>
      <c r="B261" s="7" t="s">
        <v>1333</v>
      </c>
      <c r="C261" s="13" t="s">
        <v>106</v>
      </c>
      <c r="D261" s="19" t="str">
        <f>IFERROR(IF(C261="No CAS","",INDEX('DEQ Pollutant List'!$B$7:$B$611,MATCH('3. Pollutant Emissions - EF'!C261,'DEQ Pollutant List'!$A$7:$A$611,0))),"")</f>
        <v>Propionaldehyde</v>
      </c>
      <c r="E261" s="23" t="s">
        <v>1322</v>
      </c>
      <c r="F261" s="21" t="s">
        <v>1322</v>
      </c>
      <c r="G261" s="23" t="s">
        <v>1317</v>
      </c>
      <c r="H261" s="21" t="s">
        <v>1317</v>
      </c>
      <c r="I261" s="34">
        <v>1.2000000000000001E-3</v>
      </c>
      <c r="J261" s="11">
        <v>1.2000000000000001E-3</v>
      </c>
      <c r="K261" s="6" t="s">
        <v>1361</v>
      </c>
      <c r="L261" s="20" t="s">
        <v>1362</v>
      </c>
      <c r="M261" s="7">
        <v>48.000000000000007</v>
      </c>
      <c r="N261" s="5">
        <v>0.21443328000000006</v>
      </c>
      <c r="O261" s="129">
        <f>IFERROR(IF(OR($C261="",$C261="No CAS"),INDEX('DEQ Pollutant List'!$D$7:$D$611,MATCH($D261,'DEQ Pollutant List'!$B$7:$B$611,0)),INDEX('DEQ Pollutant List'!$D$7:$D$611,MATCH($C261,'DEQ Pollutant List'!$A$7:$A$611,0))),"")</f>
        <v>559</v>
      </c>
    </row>
    <row r="262" spans="1:15" ht="15" x14ac:dyDescent="0.25">
      <c r="A262" s="5" t="s">
        <v>1328</v>
      </c>
      <c r="B262" s="7" t="s">
        <v>1336</v>
      </c>
      <c r="C262" s="13" t="s">
        <v>50</v>
      </c>
      <c r="D262" s="19" t="str">
        <f>IFERROR(IF(C262="No CAS","",INDEX('DEQ Pollutant List'!$B$7:$B$611,MATCH('3. Pollutant Emissions - EF'!C262,'DEQ Pollutant List'!$A$7:$A$611,0))),"")</f>
        <v>Acetaldehyde</v>
      </c>
      <c r="E262" s="23" t="s">
        <v>1322</v>
      </c>
      <c r="F262" s="21" t="s">
        <v>1322</v>
      </c>
      <c r="G262" s="23" t="s">
        <v>1317</v>
      </c>
      <c r="H262" s="21" t="s">
        <v>1317</v>
      </c>
      <c r="I262" s="34">
        <v>0.11279999999999998</v>
      </c>
      <c r="J262" s="11">
        <v>0.11279999999999998</v>
      </c>
      <c r="K262" s="6" t="s">
        <v>1361</v>
      </c>
      <c r="L262" s="20" t="s">
        <v>1362</v>
      </c>
      <c r="M262" s="7">
        <v>4511.9999999999991</v>
      </c>
      <c r="N262" s="5">
        <v>20.156728319999999</v>
      </c>
      <c r="O262" s="129">
        <f>IFERROR(IF(OR($C262="",$C262="No CAS"),INDEX('DEQ Pollutant List'!$D$7:$D$611,MATCH($D262,'DEQ Pollutant List'!$B$7:$B$611,0)),INDEX('DEQ Pollutant List'!$D$7:$D$611,MATCH($C262,'DEQ Pollutant List'!$A$7:$A$611,0))),"")</f>
        <v>1</v>
      </c>
    </row>
    <row r="263" spans="1:15" ht="15" x14ac:dyDescent="0.25">
      <c r="A263" s="5" t="s">
        <v>1328</v>
      </c>
      <c r="B263" s="7" t="s">
        <v>1336</v>
      </c>
      <c r="C263" s="13" t="s">
        <v>51</v>
      </c>
      <c r="D263" s="19" t="str">
        <f>IFERROR(IF(C263="No CAS","",INDEX('DEQ Pollutant List'!$B$7:$B$611,MATCH('3. Pollutant Emissions - EF'!C263,'DEQ Pollutant List'!$A$7:$A$611,0))),"")</f>
        <v>Acrolein</v>
      </c>
      <c r="E263" s="23" t="s">
        <v>1322</v>
      </c>
      <c r="F263" s="21" t="s">
        <v>1322</v>
      </c>
      <c r="G263" s="23" t="s">
        <v>1317</v>
      </c>
      <c r="H263" s="21" t="s">
        <v>1317</v>
      </c>
      <c r="I263" s="34">
        <v>1.8E-3</v>
      </c>
      <c r="J263" s="11">
        <v>1.8E-3</v>
      </c>
      <c r="K263" s="6" t="s">
        <v>1361</v>
      </c>
      <c r="L263" s="20" t="s">
        <v>1362</v>
      </c>
      <c r="M263" s="7">
        <v>72</v>
      </c>
      <c r="N263" s="5">
        <v>0.32164992000000003</v>
      </c>
      <c r="O263" s="129">
        <f>IFERROR(IF(OR($C263="",$C263="No CAS"),INDEX('DEQ Pollutant List'!$D$7:$D$611,MATCH($D263,'DEQ Pollutant List'!$B$7:$B$611,0)),INDEX('DEQ Pollutant List'!$D$7:$D$611,MATCH($C263,'DEQ Pollutant List'!$A$7:$A$611,0))),"")</f>
        <v>5</v>
      </c>
    </row>
    <row r="264" spans="1:15" ht="15" x14ac:dyDescent="0.25">
      <c r="A264" s="5" t="s">
        <v>1328</v>
      </c>
      <c r="B264" s="7" t="s">
        <v>1336</v>
      </c>
      <c r="C264" s="13" t="s">
        <v>47</v>
      </c>
      <c r="D264" s="19" t="str">
        <f>IFERROR(IF(C264="No CAS","",INDEX('DEQ Pollutant List'!$B$7:$B$611,MATCH('3. Pollutant Emissions - EF'!C264,'DEQ Pollutant List'!$A$7:$A$611,0))),"")</f>
        <v>Formaldehyde</v>
      </c>
      <c r="E264" s="23" t="s">
        <v>1322</v>
      </c>
      <c r="F264" s="21" t="s">
        <v>1322</v>
      </c>
      <c r="G264" s="23" t="s">
        <v>1317</v>
      </c>
      <c r="H264" s="21" t="s">
        <v>1317</v>
      </c>
      <c r="I264" s="34">
        <v>1.1000000000000001E-3</v>
      </c>
      <c r="J264" s="11">
        <v>1.1000000000000001E-3</v>
      </c>
      <c r="K264" s="6" t="s">
        <v>1361</v>
      </c>
      <c r="L264" s="20" t="s">
        <v>1362</v>
      </c>
      <c r="M264" s="7">
        <v>44</v>
      </c>
      <c r="N264" s="5">
        <v>0.19656384000000005</v>
      </c>
      <c r="O264" s="129">
        <f>IFERROR(IF(OR($C264="",$C264="No CAS"),INDEX('DEQ Pollutant List'!$D$7:$D$611,MATCH($D264,'DEQ Pollutant List'!$B$7:$B$611,0)),INDEX('DEQ Pollutant List'!$D$7:$D$611,MATCH($C264,'DEQ Pollutant List'!$A$7:$A$611,0))),"")</f>
        <v>250</v>
      </c>
    </row>
    <row r="265" spans="1:15" ht="15" x14ac:dyDescent="0.25">
      <c r="A265" s="5" t="s">
        <v>1328</v>
      </c>
      <c r="B265" s="7" t="s">
        <v>1336</v>
      </c>
      <c r="C265" s="13" t="s">
        <v>101</v>
      </c>
      <c r="D265" s="19" t="str">
        <f>IFERROR(IF(C265="No CAS","",INDEX('DEQ Pollutant List'!$B$7:$B$611,MATCH('3. Pollutant Emissions - EF'!C265,'DEQ Pollutant List'!$A$7:$A$611,0))),"")</f>
        <v>Methanol</v>
      </c>
      <c r="E265" s="23" t="s">
        <v>1322</v>
      </c>
      <c r="F265" s="21" t="s">
        <v>1322</v>
      </c>
      <c r="G265" s="23" t="s">
        <v>1317</v>
      </c>
      <c r="H265" s="21" t="s">
        <v>1317</v>
      </c>
      <c r="I265" s="34">
        <v>6.88E-2</v>
      </c>
      <c r="J265" s="11">
        <v>6.88E-2</v>
      </c>
      <c r="K265" s="6" t="s">
        <v>1361</v>
      </c>
      <c r="L265" s="20" t="s">
        <v>1362</v>
      </c>
      <c r="M265" s="7">
        <v>2752</v>
      </c>
      <c r="N265" s="5">
        <v>12.294174720000003</v>
      </c>
      <c r="O265" s="129">
        <f>IFERROR(IF(OR($C265="",$C265="No CAS"),INDEX('DEQ Pollutant List'!$D$7:$D$611,MATCH($D265,'DEQ Pollutant List'!$B$7:$B$611,0)),INDEX('DEQ Pollutant List'!$D$7:$D$611,MATCH($C265,'DEQ Pollutant List'!$A$7:$A$611,0))),"")</f>
        <v>321</v>
      </c>
    </row>
    <row r="266" spans="1:15" ht="15" x14ac:dyDescent="0.25">
      <c r="A266" s="5" t="s">
        <v>1328</v>
      </c>
      <c r="B266" s="7" t="s">
        <v>1336</v>
      </c>
      <c r="C266" s="13" t="s">
        <v>106</v>
      </c>
      <c r="D266" s="19" t="str">
        <f>IFERROR(IF(C266="No CAS","",INDEX('DEQ Pollutant List'!$B$7:$B$611,MATCH('3. Pollutant Emissions - EF'!C266,'DEQ Pollutant List'!$A$7:$A$611,0))),"")</f>
        <v>Propionaldehyde</v>
      </c>
      <c r="E266" s="23" t="s">
        <v>1322</v>
      </c>
      <c r="F266" s="21" t="s">
        <v>1322</v>
      </c>
      <c r="G266" s="23" t="s">
        <v>1317</v>
      </c>
      <c r="H266" s="21" t="s">
        <v>1317</v>
      </c>
      <c r="I266" s="34">
        <v>1.2000000000000001E-3</v>
      </c>
      <c r="J266" s="11">
        <v>1.2000000000000001E-3</v>
      </c>
      <c r="K266" s="6" t="s">
        <v>1361</v>
      </c>
      <c r="L266" s="20" t="s">
        <v>1362</v>
      </c>
      <c r="M266" s="7">
        <v>48.000000000000007</v>
      </c>
      <c r="N266" s="5">
        <v>0.21443328000000006</v>
      </c>
      <c r="O266" s="129">
        <f>IFERROR(IF(OR($C266="",$C266="No CAS"),INDEX('DEQ Pollutant List'!$D$7:$D$611,MATCH($D266,'DEQ Pollutant List'!$B$7:$B$611,0)),INDEX('DEQ Pollutant List'!$D$7:$D$611,MATCH($C266,'DEQ Pollutant List'!$A$7:$A$611,0))),"")</f>
        <v>559</v>
      </c>
    </row>
    <row r="267" spans="1:15" ht="15" x14ac:dyDescent="0.25">
      <c r="A267" s="5" t="s">
        <v>1328</v>
      </c>
      <c r="B267" s="7" t="s">
        <v>1339</v>
      </c>
      <c r="C267" s="13" t="s">
        <v>50</v>
      </c>
      <c r="D267" s="19" t="str">
        <f>IFERROR(IF(C267="No CAS","",INDEX('DEQ Pollutant List'!$B$7:$B$611,MATCH('3. Pollutant Emissions - EF'!C267,'DEQ Pollutant List'!$A$7:$A$611,0))),"")</f>
        <v>Acetaldehyde</v>
      </c>
      <c r="E267" s="23" t="s">
        <v>1322</v>
      </c>
      <c r="F267" s="21" t="s">
        <v>1322</v>
      </c>
      <c r="G267" s="23" t="s">
        <v>1317</v>
      </c>
      <c r="H267" s="21" t="s">
        <v>1317</v>
      </c>
      <c r="I267" s="34">
        <v>5.67E-2</v>
      </c>
      <c r="J267" s="11">
        <v>5.67E-2</v>
      </c>
      <c r="K267" s="6" t="s">
        <v>1361</v>
      </c>
      <c r="L267" s="20" t="s">
        <v>1362</v>
      </c>
      <c r="M267" s="7">
        <v>1417.5</v>
      </c>
      <c r="N267" s="5">
        <v>24.494399999999999</v>
      </c>
      <c r="O267" s="129">
        <f>IFERROR(IF(OR($C267="",$C267="No CAS"),INDEX('DEQ Pollutant List'!$D$7:$D$611,MATCH($D267,'DEQ Pollutant List'!$B$7:$B$611,0)),INDEX('DEQ Pollutant List'!$D$7:$D$611,MATCH($C267,'DEQ Pollutant List'!$A$7:$A$611,0))),"")</f>
        <v>1</v>
      </c>
    </row>
    <row r="268" spans="1:15" ht="15" x14ac:dyDescent="0.25">
      <c r="A268" s="5" t="s">
        <v>1328</v>
      </c>
      <c r="B268" s="7" t="s">
        <v>1339</v>
      </c>
      <c r="C268" s="13" t="s">
        <v>51</v>
      </c>
      <c r="D268" s="19" t="str">
        <f>IFERROR(IF(C268="No CAS","",INDEX('DEQ Pollutant List'!$B$7:$B$611,MATCH('3. Pollutant Emissions - EF'!C268,'DEQ Pollutant List'!$A$7:$A$611,0))),"")</f>
        <v>Acrolein</v>
      </c>
      <c r="E268" s="23" t="s">
        <v>1322</v>
      </c>
      <c r="F268" s="21" t="s">
        <v>1322</v>
      </c>
      <c r="G268" s="23" t="s">
        <v>1317</v>
      </c>
      <c r="H268" s="21" t="s">
        <v>1317</v>
      </c>
      <c r="I268" s="34">
        <v>3.8999999999999994E-3</v>
      </c>
      <c r="J268" s="11">
        <v>3.8999999999999994E-3</v>
      </c>
      <c r="K268" s="6" t="s">
        <v>1361</v>
      </c>
      <c r="L268" s="20" t="s">
        <v>1362</v>
      </c>
      <c r="M268" s="7">
        <v>97.499999999999986</v>
      </c>
      <c r="N268" s="5">
        <v>1.6847999999999996</v>
      </c>
      <c r="O268" s="129">
        <f>IFERROR(IF(OR($C268="",$C268="No CAS"),INDEX('DEQ Pollutant List'!$D$7:$D$611,MATCH($D268,'DEQ Pollutant List'!$B$7:$B$611,0)),INDEX('DEQ Pollutant List'!$D$7:$D$611,MATCH($C268,'DEQ Pollutant List'!$A$7:$A$611,0))),"")</f>
        <v>5</v>
      </c>
    </row>
    <row r="269" spans="1:15" ht="15" x14ac:dyDescent="0.25">
      <c r="A269" s="5" t="s">
        <v>1328</v>
      </c>
      <c r="B269" s="7" t="s">
        <v>1339</v>
      </c>
      <c r="C269" s="13" t="s">
        <v>47</v>
      </c>
      <c r="D269" s="19" t="str">
        <f>IFERROR(IF(C269="No CAS","",INDEX('DEQ Pollutant List'!$B$7:$B$611,MATCH('3. Pollutant Emissions - EF'!C269,'DEQ Pollutant List'!$A$7:$A$611,0))),"")</f>
        <v>Formaldehyde</v>
      </c>
      <c r="E269" s="23" t="s">
        <v>1322</v>
      </c>
      <c r="F269" s="21" t="s">
        <v>1322</v>
      </c>
      <c r="G269" s="23" t="s">
        <v>1317</v>
      </c>
      <c r="H269" s="21" t="s">
        <v>1317</v>
      </c>
      <c r="I269" s="34">
        <v>4.0000000000000001E-3</v>
      </c>
      <c r="J269" s="11">
        <v>4.0000000000000001E-3</v>
      </c>
      <c r="K269" s="6" t="s">
        <v>1361</v>
      </c>
      <c r="L269" s="20" t="s">
        <v>1362</v>
      </c>
      <c r="M269" s="7">
        <v>100</v>
      </c>
      <c r="N269" s="5">
        <v>1.728</v>
      </c>
      <c r="O269" s="129">
        <f>IFERROR(IF(OR($C269="",$C269="No CAS"),INDEX('DEQ Pollutant List'!$D$7:$D$611,MATCH($D269,'DEQ Pollutant List'!$B$7:$B$611,0)),INDEX('DEQ Pollutant List'!$D$7:$D$611,MATCH($C269,'DEQ Pollutant List'!$A$7:$A$611,0))),"")</f>
        <v>250</v>
      </c>
    </row>
    <row r="270" spans="1:15" ht="15" x14ac:dyDescent="0.25">
      <c r="A270" s="5" t="s">
        <v>1328</v>
      </c>
      <c r="B270" s="7" t="s">
        <v>1339</v>
      </c>
      <c r="C270" s="13" t="s">
        <v>101</v>
      </c>
      <c r="D270" s="19" t="str">
        <f>IFERROR(IF(C270="No CAS","",INDEX('DEQ Pollutant List'!$B$7:$B$611,MATCH('3. Pollutant Emissions - EF'!C270,'DEQ Pollutant List'!$A$7:$A$611,0))),"")</f>
        <v>Methanol</v>
      </c>
      <c r="E270" s="23" t="s">
        <v>1322</v>
      </c>
      <c r="F270" s="21" t="s">
        <v>1322</v>
      </c>
      <c r="G270" s="23" t="s">
        <v>1317</v>
      </c>
      <c r="H270" s="21" t="s">
        <v>1317</v>
      </c>
      <c r="I270" s="34">
        <v>0.06</v>
      </c>
      <c r="J270" s="11">
        <v>0.06</v>
      </c>
      <c r="K270" s="6" t="s">
        <v>1361</v>
      </c>
      <c r="L270" s="20" t="s">
        <v>1362</v>
      </c>
      <c r="M270" s="7">
        <v>1500</v>
      </c>
      <c r="N270" s="5">
        <v>25.919999999999998</v>
      </c>
      <c r="O270" s="129">
        <f>IFERROR(IF(OR($C270="",$C270="No CAS"),INDEX('DEQ Pollutant List'!$D$7:$D$611,MATCH($D270,'DEQ Pollutant List'!$B$7:$B$611,0)),INDEX('DEQ Pollutant List'!$D$7:$D$611,MATCH($C270,'DEQ Pollutant List'!$A$7:$A$611,0))),"")</f>
        <v>321</v>
      </c>
    </row>
    <row r="271" spans="1:15" ht="15" x14ac:dyDescent="0.25">
      <c r="A271" s="5" t="s">
        <v>1328</v>
      </c>
      <c r="B271" s="7" t="s">
        <v>1339</v>
      </c>
      <c r="C271" s="13" t="s">
        <v>106</v>
      </c>
      <c r="D271" s="19" t="str">
        <f>IFERROR(IF(C271="No CAS","",INDEX('DEQ Pollutant List'!$B$7:$B$611,MATCH('3. Pollutant Emissions - EF'!C271,'DEQ Pollutant List'!$A$7:$A$611,0))),"")</f>
        <v>Propionaldehyde</v>
      </c>
      <c r="E271" s="23" t="s">
        <v>1322</v>
      </c>
      <c r="F271" s="21" t="s">
        <v>1322</v>
      </c>
      <c r="G271" s="23" t="s">
        <v>1317</v>
      </c>
      <c r="H271" s="21" t="s">
        <v>1317</v>
      </c>
      <c r="I271" s="34">
        <v>2.8999999999999998E-3</v>
      </c>
      <c r="J271" s="11">
        <v>2.8999999999999998E-3</v>
      </c>
      <c r="K271" s="6" t="s">
        <v>1361</v>
      </c>
      <c r="L271" s="20" t="s">
        <v>1362</v>
      </c>
      <c r="M271" s="7">
        <v>72.5</v>
      </c>
      <c r="N271" s="5">
        <v>1.2527999999999999</v>
      </c>
      <c r="O271" s="129">
        <f>IFERROR(IF(OR($C271="",$C271="No CAS"),INDEX('DEQ Pollutant List'!$D$7:$D$611,MATCH($D271,'DEQ Pollutant List'!$B$7:$B$611,0)),INDEX('DEQ Pollutant List'!$D$7:$D$611,MATCH($C271,'DEQ Pollutant List'!$A$7:$A$611,0))),"")</f>
        <v>559</v>
      </c>
    </row>
    <row r="272" spans="1:15" ht="15" x14ac:dyDescent="0.25">
      <c r="A272" s="5" t="s">
        <v>1342</v>
      </c>
      <c r="B272" s="7" t="s">
        <v>1322</v>
      </c>
      <c r="C272" s="13" t="s">
        <v>46</v>
      </c>
      <c r="D272" s="19" t="str">
        <f>IFERROR(IF(C272="No CAS","",INDEX('DEQ Pollutant List'!$B$7:$B$611,MATCH('3. Pollutant Emissions - EF'!C272,'DEQ Pollutant List'!$A$7:$A$611,0))),"")</f>
        <v>Benzene</v>
      </c>
      <c r="E272" s="23" t="s">
        <v>1322</v>
      </c>
      <c r="F272" s="21" t="s">
        <v>1322</v>
      </c>
      <c r="G272" s="23" t="s">
        <v>1317</v>
      </c>
      <c r="H272" s="21" t="s">
        <v>1317</v>
      </c>
      <c r="I272" s="34">
        <v>3.7769999999999998E-2</v>
      </c>
      <c r="J272" s="11">
        <v>3.7769999999999998E-2</v>
      </c>
      <c r="K272" s="6" t="s">
        <v>1363</v>
      </c>
      <c r="L272" s="20" t="s">
        <v>1364</v>
      </c>
      <c r="M272" s="7">
        <v>0.18884999999999999</v>
      </c>
      <c r="N272" s="5">
        <v>3.3285870074680514E-2</v>
      </c>
      <c r="O272" s="129">
        <f>IFERROR(IF(OR($C272="",$C272="No CAS"),INDEX('DEQ Pollutant List'!$D$7:$D$611,MATCH($D272,'DEQ Pollutant List'!$B$7:$B$611,0)),INDEX('DEQ Pollutant List'!$D$7:$D$611,MATCH($C272,'DEQ Pollutant List'!$A$7:$A$611,0))),"")</f>
        <v>46</v>
      </c>
    </row>
    <row r="273" spans="1:15" ht="15" x14ac:dyDescent="0.25">
      <c r="A273" s="5" t="s">
        <v>1342</v>
      </c>
      <c r="B273" s="7" t="s">
        <v>1322</v>
      </c>
      <c r="C273" s="13" t="s">
        <v>68</v>
      </c>
      <c r="D273" s="19" t="str">
        <f>IFERROR(IF(C273="No CAS","",INDEX('DEQ Pollutant List'!$B$7:$B$611,MATCH('3. Pollutant Emissions - EF'!C273,'DEQ Pollutant List'!$A$7:$A$611,0))),"")</f>
        <v>Toluene</v>
      </c>
      <c r="E273" s="23" t="s">
        <v>1322</v>
      </c>
      <c r="F273" s="21" t="s">
        <v>1322</v>
      </c>
      <c r="G273" s="23" t="s">
        <v>1317</v>
      </c>
      <c r="H273" s="21" t="s">
        <v>1317</v>
      </c>
      <c r="I273" s="34">
        <v>0.128418</v>
      </c>
      <c r="J273" s="11">
        <v>0.128418</v>
      </c>
      <c r="K273" s="6" t="s">
        <v>1363</v>
      </c>
      <c r="L273" s="20" t="s">
        <v>1364</v>
      </c>
      <c r="M273" s="7">
        <v>0.64209000000000005</v>
      </c>
      <c r="N273" s="5">
        <v>0.11317195825391375</v>
      </c>
      <c r="O273" s="129">
        <f>IFERROR(IF(OR($C273="",$C273="No CAS"),INDEX('DEQ Pollutant List'!$D$7:$D$611,MATCH($D273,'DEQ Pollutant List'!$B$7:$B$611,0)),INDEX('DEQ Pollutant List'!$D$7:$D$611,MATCH($C273,'DEQ Pollutant List'!$A$7:$A$611,0))),"")</f>
        <v>600</v>
      </c>
    </row>
    <row r="274" spans="1:15" ht="15" x14ac:dyDescent="0.25">
      <c r="A274" s="5" t="s">
        <v>1342</v>
      </c>
      <c r="B274" s="7" t="s">
        <v>1322</v>
      </c>
      <c r="C274" s="13" t="s">
        <v>70</v>
      </c>
      <c r="D274" s="19" t="str">
        <f>IFERROR(IF(C274="No CAS","",INDEX('DEQ Pollutant List'!$B$7:$B$611,MATCH('3. Pollutant Emissions - EF'!C274,'DEQ Pollutant List'!$A$7:$A$611,0))),"")</f>
        <v>Xylene (mixture), including m-xylene, o-xylene, p-xylene</v>
      </c>
      <c r="E274" s="23" t="s">
        <v>1322</v>
      </c>
      <c r="F274" s="21" t="s">
        <v>1322</v>
      </c>
      <c r="G274" s="23" t="s">
        <v>1317</v>
      </c>
      <c r="H274" s="21" t="s">
        <v>1317</v>
      </c>
      <c r="I274" s="34">
        <v>1.5107999999999998E-2</v>
      </c>
      <c r="J274" s="11">
        <v>1.5107999999999998E-2</v>
      </c>
      <c r="K274" s="6" t="s">
        <v>1363</v>
      </c>
      <c r="L274" s="20" t="s">
        <v>1364</v>
      </c>
      <c r="M274" s="7">
        <v>7.5539999999999996E-2</v>
      </c>
      <c r="N274" s="5">
        <v>1.3314348029872206E-2</v>
      </c>
      <c r="O274" s="129">
        <f>IFERROR(IF(OR($C274="",$C274="No CAS"),INDEX('DEQ Pollutant List'!$D$7:$D$611,MATCH($D274,'DEQ Pollutant List'!$B$7:$B$611,0)),INDEX('DEQ Pollutant List'!$D$7:$D$611,MATCH($C274,'DEQ Pollutant List'!$A$7:$A$611,0))),"")</f>
        <v>628</v>
      </c>
    </row>
    <row r="275" spans="1:15" ht="15" x14ac:dyDescent="0.25">
      <c r="A275" s="5" t="s">
        <v>1345</v>
      </c>
      <c r="B275" s="7" t="s">
        <v>1322</v>
      </c>
      <c r="C275" s="13" t="s">
        <v>188</v>
      </c>
      <c r="D275" s="19" t="str">
        <f>IFERROR(IF(C275="No CAS","",INDEX('DEQ Pollutant List'!$B$7:$B$611,MATCH('3. Pollutant Emissions - EF'!C275,'DEQ Pollutant List'!$A$7:$A$611,0))),"")</f>
        <v>1,1,2-Trichloroethane (vinyl trichloride)</v>
      </c>
      <c r="E275" s="23" t="s">
        <v>1322</v>
      </c>
      <c r="F275" s="21" t="s">
        <v>1322</v>
      </c>
      <c r="G275" s="23" t="s">
        <v>1317</v>
      </c>
      <c r="H275" s="21" t="s">
        <v>1317</v>
      </c>
      <c r="I275" s="34">
        <v>1.5599999999999999E-2</v>
      </c>
      <c r="J275" s="11">
        <v>1.5599999999999999E-2</v>
      </c>
      <c r="K275" s="6" t="s">
        <v>1358</v>
      </c>
      <c r="L275" s="20" t="s">
        <v>1365</v>
      </c>
      <c r="M275" s="7">
        <v>9.4224E-4</v>
      </c>
      <c r="N275" s="5">
        <v>2.2613760000000002E-4</v>
      </c>
      <c r="O275" s="129">
        <f>IFERROR(IF(OR($C275="",$C275="No CAS"),INDEX('DEQ Pollutant List'!$D$7:$D$611,MATCH($D275,'DEQ Pollutant List'!$B$7:$B$611,0)),INDEX('DEQ Pollutant List'!$D$7:$D$611,MATCH($C275,'DEQ Pollutant List'!$A$7:$A$611,0))),"")</f>
        <v>607</v>
      </c>
    </row>
    <row r="276" spans="1:15" ht="15" x14ac:dyDescent="0.25">
      <c r="A276" s="5" t="s">
        <v>1345</v>
      </c>
      <c r="B276" s="7" t="s">
        <v>1322</v>
      </c>
      <c r="C276" s="13" t="s">
        <v>186</v>
      </c>
      <c r="D276" s="19" t="str">
        <f>IFERROR(IF(C276="No CAS","",INDEX('DEQ Pollutant List'!$B$7:$B$611,MATCH('3. Pollutant Emissions - EF'!C276,'DEQ Pollutant List'!$A$7:$A$611,0))),"")</f>
        <v>1,1,2,2-Tetrachloroethane</v>
      </c>
      <c r="E276" s="23" t="s">
        <v>1322</v>
      </c>
      <c r="F276" s="21" t="s">
        <v>1322</v>
      </c>
      <c r="G276" s="23" t="s">
        <v>1317</v>
      </c>
      <c r="H276" s="21" t="s">
        <v>1317</v>
      </c>
      <c r="I276" s="34">
        <v>2.58E-2</v>
      </c>
      <c r="J276" s="11">
        <v>2.58E-2</v>
      </c>
      <c r="K276" s="6" t="s">
        <v>1358</v>
      </c>
      <c r="L276" s="20" t="s">
        <v>1365</v>
      </c>
      <c r="M276" s="7">
        <v>1.55832E-3</v>
      </c>
      <c r="N276" s="5">
        <v>3.7399680000000003E-4</v>
      </c>
      <c r="O276" s="129">
        <f>IFERROR(IF(OR($C276="",$C276="No CAS"),INDEX('DEQ Pollutant List'!$D$7:$D$611,MATCH($D276,'DEQ Pollutant List'!$B$7:$B$611,0)),INDEX('DEQ Pollutant List'!$D$7:$D$611,MATCH($C276,'DEQ Pollutant List'!$A$7:$A$611,0))),"")</f>
        <v>594</v>
      </c>
    </row>
    <row r="277" spans="1:15" ht="15" x14ac:dyDescent="0.25">
      <c r="A277" s="5" t="s">
        <v>1345</v>
      </c>
      <c r="B277" s="7" t="s">
        <v>1322</v>
      </c>
      <c r="C277" s="13" t="s">
        <v>73</v>
      </c>
      <c r="D277" s="19" t="str">
        <f>IFERROR(IF(C277="No CAS","",INDEX('DEQ Pollutant List'!$B$7:$B$611,MATCH('3. Pollutant Emissions - EF'!C277,'DEQ Pollutant List'!$A$7:$A$611,0))),"")</f>
        <v>1,2-Dichloropropane (propylene dichloride)</v>
      </c>
      <c r="E277" s="23" t="s">
        <v>1322</v>
      </c>
      <c r="F277" s="21" t="s">
        <v>1322</v>
      </c>
      <c r="G277" s="23" t="s">
        <v>1317</v>
      </c>
      <c r="H277" s="21" t="s">
        <v>1317</v>
      </c>
      <c r="I277" s="34">
        <v>1.3299999999999999E-2</v>
      </c>
      <c r="J277" s="11">
        <v>1.3299999999999999E-2</v>
      </c>
      <c r="K277" s="6" t="s">
        <v>1358</v>
      </c>
      <c r="L277" s="20" t="s">
        <v>1365</v>
      </c>
      <c r="M277" s="7">
        <v>8.0331999999999995E-4</v>
      </c>
      <c r="N277" s="5">
        <v>1.9279680000000002E-4</v>
      </c>
      <c r="O277" s="129">
        <f>IFERROR(IF(OR($C277="",$C277="No CAS"),INDEX('DEQ Pollutant List'!$D$7:$D$611,MATCH($D277,'DEQ Pollutant List'!$B$7:$B$611,0)),INDEX('DEQ Pollutant List'!$D$7:$D$611,MATCH($C277,'DEQ Pollutant List'!$A$7:$A$611,0))),"")</f>
        <v>195</v>
      </c>
    </row>
    <row r="278" spans="1:15" ht="15" x14ac:dyDescent="0.25">
      <c r="A278" s="5" t="s">
        <v>1345</v>
      </c>
      <c r="B278" s="7" t="s">
        <v>1322</v>
      </c>
      <c r="C278" s="13" t="s">
        <v>229</v>
      </c>
      <c r="D278" s="19" t="str">
        <f>IFERROR(IF(C278="No CAS","",INDEX('DEQ Pollutant List'!$B$7:$B$611,MATCH('3. Pollutant Emissions - EF'!C278,'DEQ Pollutant List'!$A$7:$A$611,0))),"")</f>
        <v>1,3-Butadiene</v>
      </c>
      <c r="E278" s="23" t="s">
        <v>1322</v>
      </c>
      <c r="F278" s="21" t="s">
        <v>1322</v>
      </c>
      <c r="G278" s="23" t="s">
        <v>1317</v>
      </c>
      <c r="H278" s="21" t="s">
        <v>1317</v>
      </c>
      <c r="I278" s="34">
        <v>0.67600000000000005</v>
      </c>
      <c r="J278" s="11">
        <v>0.67600000000000005</v>
      </c>
      <c r="K278" s="6" t="s">
        <v>1358</v>
      </c>
      <c r="L278" s="20" t="s">
        <v>1365</v>
      </c>
      <c r="M278" s="7">
        <v>4.0830400000000003E-2</v>
      </c>
      <c r="N278" s="5">
        <v>9.7992960000000025E-3</v>
      </c>
      <c r="O278" s="129">
        <f>IFERROR(IF(OR($C278="",$C278="No CAS"),INDEX('DEQ Pollutant List'!$D$7:$D$611,MATCH($D278,'DEQ Pollutant List'!$B$7:$B$611,0)),INDEX('DEQ Pollutant List'!$D$7:$D$611,MATCH($C278,'DEQ Pollutant List'!$A$7:$A$611,0))),"")</f>
        <v>75</v>
      </c>
    </row>
    <row r="279" spans="1:15" ht="15" x14ac:dyDescent="0.25">
      <c r="A279" s="5" t="s">
        <v>1345</v>
      </c>
      <c r="B279" s="7" t="s">
        <v>1322</v>
      </c>
      <c r="C279" s="13" t="s">
        <v>233</v>
      </c>
      <c r="D279" s="19" t="str">
        <f>IFERROR(IF(C279="No CAS","",INDEX('DEQ Pollutant List'!$B$7:$B$611,MATCH('3. Pollutant Emissions - EF'!C279,'DEQ Pollutant List'!$A$7:$A$611,0))),"")</f>
        <v>1,3-Dichloropropene</v>
      </c>
      <c r="E279" s="23" t="s">
        <v>1322</v>
      </c>
      <c r="F279" s="21" t="s">
        <v>1322</v>
      </c>
      <c r="G279" s="23" t="s">
        <v>1317</v>
      </c>
      <c r="H279" s="21" t="s">
        <v>1317</v>
      </c>
      <c r="I279" s="34">
        <v>1.2999999999999999E-2</v>
      </c>
      <c r="J279" s="11">
        <v>1.2999999999999999E-2</v>
      </c>
      <c r="K279" s="6" t="s">
        <v>1358</v>
      </c>
      <c r="L279" s="20" t="s">
        <v>1365</v>
      </c>
      <c r="M279" s="7">
        <v>7.852E-4</v>
      </c>
      <c r="N279" s="5">
        <v>1.8844800000000002E-4</v>
      </c>
      <c r="O279" s="129">
        <f>IFERROR(IF(OR($C279="",$C279="No CAS"),INDEX('DEQ Pollutant List'!$D$7:$D$611,MATCH($D279,'DEQ Pollutant List'!$B$7:$B$611,0)),INDEX('DEQ Pollutant List'!$D$7:$D$611,MATCH($C279,'DEQ Pollutant List'!$A$7:$A$611,0))),"")</f>
        <v>196</v>
      </c>
    </row>
    <row r="280" spans="1:15" ht="15" x14ac:dyDescent="0.25">
      <c r="A280" s="5" t="s">
        <v>1345</v>
      </c>
      <c r="B280" s="7" t="s">
        <v>1322</v>
      </c>
      <c r="C280" s="13" t="s">
        <v>50</v>
      </c>
      <c r="D280" s="19" t="str">
        <f>IFERROR(IF(C280="No CAS","",INDEX('DEQ Pollutant List'!$B$7:$B$611,MATCH('3. Pollutant Emissions - EF'!C280,'DEQ Pollutant List'!$A$7:$A$611,0))),"")</f>
        <v>Acetaldehyde</v>
      </c>
      <c r="E280" s="23" t="s">
        <v>1322</v>
      </c>
      <c r="F280" s="21" t="s">
        <v>1322</v>
      </c>
      <c r="G280" s="23" t="s">
        <v>1317</v>
      </c>
      <c r="H280" s="21" t="s">
        <v>1317</v>
      </c>
      <c r="I280" s="34">
        <v>2.85</v>
      </c>
      <c r="J280" s="11">
        <v>2.85</v>
      </c>
      <c r="K280" s="6" t="s">
        <v>1358</v>
      </c>
      <c r="L280" s="20" t="s">
        <v>1365</v>
      </c>
      <c r="M280" s="7">
        <v>0.17214000000000002</v>
      </c>
      <c r="N280" s="5">
        <v>4.1313600000000006E-2</v>
      </c>
      <c r="O280" s="129">
        <f>IFERROR(IF(OR($C280="",$C280="No CAS"),INDEX('DEQ Pollutant List'!$D$7:$D$611,MATCH($D280,'DEQ Pollutant List'!$B$7:$B$611,0)),INDEX('DEQ Pollutant List'!$D$7:$D$611,MATCH($C280,'DEQ Pollutant List'!$A$7:$A$611,0))),"")</f>
        <v>1</v>
      </c>
    </row>
    <row r="281" spans="1:15" ht="15" x14ac:dyDescent="0.25">
      <c r="A281" s="5" t="s">
        <v>1345</v>
      </c>
      <c r="B281" s="7" t="s">
        <v>1322</v>
      </c>
      <c r="C281" s="13" t="s">
        <v>51</v>
      </c>
      <c r="D281" s="19" t="str">
        <f>IFERROR(IF(C281="No CAS","",INDEX('DEQ Pollutant List'!$B$7:$B$611,MATCH('3. Pollutant Emissions - EF'!C281,'DEQ Pollutant List'!$A$7:$A$611,0))),"")</f>
        <v>Acrolein</v>
      </c>
      <c r="E281" s="23" t="s">
        <v>1322</v>
      </c>
      <c r="F281" s="21" t="s">
        <v>1322</v>
      </c>
      <c r="G281" s="23" t="s">
        <v>1317</v>
      </c>
      <c r="H281" s="21" t="s">
        <v>1317</v>
      </c>
      <c r="I281" s="34">
        <v>2.68</v>
      </c>
      <c r="J281" s="11">
        <v>2.68</v>
      </c>
      <c r="K281" s="6" t="s">
        <v>1358</v>
      </c>
      <c r="L281" s="20" t="s">
        <v>1365</v>
      </c>
      <c r="M281" s="7">
        <v>0.16187200000000002</v>
      </c>
      <c r="N281" s="5">
        <v>3.8849280000000007E-2</v>
      </c>
      <c r="O281" s="129">
        <f>IFERROR(IF(OR($C281="",$C281="No CAS"),INDEX('DEQ Pollutant List'!$D$7:$D$611,MATCH($D281,'DEQ Pollutant List'!$B$7:$B$611,0)),INDEX('DEQ Pollutant List'!$D$7:$D$611,MATCH($C281,'DEQ Pollutant List'!$A$7:$A$611,0))),"")</f>
        <v>5</v>
      </c>
    </row>
    <row r="282" spans="1:15" ht="15" x14ac:dyDescent="0.25">
      <c r="A282" s="5" t="s">
        <v>1345</v>
      </c>
      <c r="B282" s="7" t="s">
        <v>1322</v>
      </c>
      <c r="C282" s="13" t="s">
        <v>52</v>
      </c>
      <c r="D282" s="19" t="str">
        <f>IFERROR(IF(C282="No CAS","",INDEX('DEQ Pollutant List'!$B$7:$B$611,MATCH('3. Pollutant Emissions - EF'!C282,'DEQ Pollutant List'!$A$7:$A$611,0))),"")</f>
        <v>Ammonia</v>
      </c>
      <c r="E282" s="23" t="s">
        <v>1322</v>
      </c>
      <c r="F282" s="21" t="s">
        <v>1322</v>
      </c>
      <c r="G282" s="23" t="s">
        <v>1317</v>
      </c>
      <c r="H282" s="21" t="s">
        <v>1317</v>
      </c>
      <c r="I282" s="34">
        <v>3.2</v>
      </c>
      <c r="J282" s="11">
        <v>3.2</v>
      </c>
      <c r="K282" s="6" t="s">
        <v>1358</v>
      </c>
      <c r="L282" s="20" t="s">
        <v>1365</v>
      </c>
      <c r="M282" s="7">
        <v>0.19328000000000001</v>
      </c>
      <c r="N282" s="5">
        <v>4.638720000000001E-2</v>
      </c>
      <c r="O282" s="129">
        <f>IFERROR(IF(OR($C282="",$C282="No CAS"),INDEX('DEQ Pollutant List'!$D$7:$D$611,MATCH($D282,'DEQ Pollutant List'!$B$7:$B$611,0)),INDEX('DEQ Pollutant List'!$D$7:$D$611,MATCH($C282,'DEQ Pollutant List'!$A$7:$A$611,0))),"")</f>
        <v>26</v>
      </c>
    </row>
    <row r="283" spans="1:15" ht="15" x14ac:dyDescent="0.25">
      <c r="A283" s="5" t="s">
        <v>1345</v>
      </c>
      <c r="B283" s="7" t="s">
        <v>1322</v>
      </c>
      <c r="C283" s="13" t="s">
        <v>46</v>
      </c>
      <c r="D283" s="19" t="str">
        <f>IFERROR(IF(C283="No CAS","",INDEX('DEQ Pollutant List'!$B$7:$B$611,MATCH('3. Pollutant Emissions - EF'!C283,'DEQ Pollutant List'!$A$7:$A$611,0))),"")</f>
        <v>Benzene</v>
      </c>
      <c r="E283" s="23" t="s">
        <v>1322</v>
      </c>
      <c r="F283" s="21" t="s">
        <v>1322</v>
      </c>
      <c r="G283" s="23" t="s">
        <v>1317</v>
      </c>
      <c r="H283" s="21" t="s">
        <v>1317</v>
      </c>
      <c r="I283" s="34">
        <v>1.61</v>
      </c>
      <c r="J283" s="11">
        <v>1.61</v>
      </c>
      <c r="K283" s="6" t="s">
        <v>1358</v>
      </c>
      <c r="L283" s="20" t="s">
        <v>1365</v>
      </c>
      <c r="M283" s="7">
        <v>9.7244000000000011E-2</v>
      </c>
      <c r="N283" s="5">
        <v>2.3338560000000005E-2</v>
      </c>
      <c r="O283" s="129">
        <f>IFERROR(IF(OR($C283="",$C283="No CAS"),INDEX('DEQ Pollutant List'!$D$7:$D$611,MATCH($D283,'DEQ Pollutant List'!$B$7:$B$611,0)),INDEX('DEQ Pollutant List'!$D$7:$D$611,MATCH($C283,'DEQ Pollutant List'!$A$7:$A$611,0))),"")</f>
        <v>46</v>
      </c>
    </row>
    <row r="284" spans="1:15" ht="15" x14ac:dyDescent="0.25">
      <c r="A284" s="5" t="s">
        <v>1345</v>
      </c>
      <c r="B284" s="7" t="s">
        <v>1322</v>
      </c>
      <c r="C284" s="13" t="s">
        <v>86</v>
      </c>
      <c r="D284" s="19" t="str">
        <f>IFERROR(IF(C284="No CAS","",INDEX('DEQ Pollutant List'!$B$7:$B$611,MATCH('3. Pollutant Emissions - EF'!C284,'DEQ Pollutant List'!$A$7:$A$611,0))),"")</f>
        <v>Carbon tetrachloride</v>
      </c>
      <c r="E284" s="23" t="s">
        <v>1322</v>
      </c>
      <c r="F284" s="21" t="s">
        <v>1322</v>
      </c>
      <c r="G284" s="23" t="s">
        <v>1317</v>
      </c>
      <c r="H284" s="21" t="s">
        <v>1317</v>
      </c>
      <c r="I284" s="34">
        <v>1.8100000000000002E-2</v>
      </c>
      <c r="J284" s="11">
        <v>1.8100000000000002E-2</v>
      </c>
      <c r="K284" s="6" t="s">
        <v>1358</v>
      </c>
      <c r="L284" s="20" t="s">
        <v>1365</v>
      </c>
      <c r="M284" s="7">
        <v>1.0932400000000001E-3</v>
      </c>
      <c r="N284" s="5">
        <v>2.6237760000000004E-4</v>
      </c>
      <c r="O284" s="129">
        <f>IFERROR(IF(OR($C284="",$C284="No CAS"),INDEX('DEQ Pollutant List'!$D$7:$D$611,MATCH($D284,'DEQ Pollutant List'!$B$7:$B$611,0)),INDEX('DEQ Pollutant List'!$D$7:$D$611,MATCH($C284,'DEQ Pollutant List'!$A$7:$A$611,0))),"")</f>
        <v>91</v>
      </c>
    </row>
    <row r="285" spans="1:15" ht="15" x14ac:dyDescent="0.25">
      <c r="A285" s="5" t="s">
        <v>1345</v>
      </c>
      <c r="B285" s="7" t="s">
        <v>1322</v>
      </c>
      <c r="C285" s="13" t="s">
        <v>89</v>
      </c>
      <c r="D285" s="19" t="str">
        <f>IFERROR(IF(C285="No CAS","",INDEX('DEQ Pollutant List'!$B$7:$B$611,MATCH('3. Pollutant Emissions - EF'!C285,'DEQ Pollutant List'!$A$7:$A$611,0))),"")</f>
        <v>Chloroform</v>
      </c>
      <c r="E285" s="23" t="s">
        <v>1322</v>
      </c>
      <c r="F285" s="21" t="s">
        <v>1322</v>
      </c>
      <c r="G285" s="23" t="s">
        <v>1317</v>
      </c>
      <c r="H285" s="21" t="s">
        <v>1317</v>
      </c>
      <c r="I285" s="34">
        <v>1.4E-2</v>
      </c>
      <c r="J285" s="11">
        <v>1.4E-2</v>
      </c>
      <c r="K285" s="6" t="s">
        <v>1358</v>
      </c>
      <c r="L285" s="20" t="s">
        <v>1365</v>
      </c>
      <c r="M285" s="7">
        <v>8.4560000000000006E-4</v>
      </c>
      <c r="N285" s="5">
        <v>2.0294400000000004E-4</v>
      </c>
      <c r="O285" s="129">
        <f>IFERROR(IF(OR($C285="",$C285="No CAS"),INDEX('DEQ Pollutant List'!$D$7:$D$611,MATCH($D285,'DEQ Pollutant List'!$B$7:$B$611,0)),INDEX('DEQ Pollutant List'!$D$7:$D$611,MATCH($C285,'DEQ Pollutant List'!$A$7:$A$611,0))),"")</f>
        <v>118</v>
      </c>
    </row>
    <row r="286" spans="1:15" ht="15" x14ac:dyDescent="0.25">
      <c r="A286" s="5" t="s">
        <v>1345</v>
      </c>
      <c r="B286" s="7" t="s">
        <v>1322</v>
      </c>
      <c r="C286" s="13" t="s">
        <v>94</v>
      </c>
      <c r="D286" s="19" t="str">
        <f>IFERROR(IF(C286="No CAS","",INDEX('DEQ Pollutant List'!$B$7:$B$611,MATCH('3. Pollutant Emissions - EF'!C286,'DEQ Pollutant List'!$A$7:$A$611,0))),"")</f>
        <v>Dichloromethane (methylene chloride)</v>
      </c>
      <c r="E286" s="23" t="s">
        <v>1322</v>
      </c>
      <c r="F286" s="21" t="s">
        <v>1322</v>
      </c>
      <c r="G286" s="23" t="s">
        <v>1317</v>
      </c>
      <c r="H286" s="21" t="s">
        <v>1317</v>
      </c>
      <c r="I286" s="34">
        <v>4.2000000000000003E-2</v>
      </c>
      <c r="J286" s="11">
        <v>4.2000000000000003E-2</v>
      </c>
      <c r="K286" s="6" t="s">
        <v>1358</v>
      </c>
      <c r="L286" s="20" t="s">
        <v>1365</v>
      </c>
      <c r="M286" s="7">
        <v>2.5368000000000001E-3</v>
      </c>
      <c r="N286" s="5">
        <v>6.0883200000000012E-4</v>
      </c>
      <c r="O286" s="129">
        <f>IFERROR(IF(OR($C286="",$C286="No CAS"),INDEX('DEQ Pollutant List'!$D$7:$D$611,MATCH($D286,'DEQ Pollutant List'!$B$7:$B$611,0)),INDEX('DEQ Pollutant List'!$D$7:$D$611,MATCH($C286,'DEQ Pollutant List'!$A$7:$A$611,0))),"")</f>
        <v>328</v>
      </c>
    </row>
    <row r="287" spans="1:15" ht="15" x14ac:dyDescent="0.25">
      <c r="A287" s="5" t="s">
        <v>1345</v>
      </c>
      <c r="B287" s="7" t="s">
        <v>1322</v>
      </c>
      <c r="C287" s="13" t="s">
        <v>60</v>
      </c>
      <c r="D287" s="19" t="str">
        <f>IFERROR(IF(C287="No CAS","",INDEX('DEQ Pollutant List'!$B$7:$B$611,MATCH('3. Pollutant Emissions - EF'!C287,'DEQ Pollutant List'!$A$7:$A$611,0))),"")</f>
        <v>Ethyl benzene</v>
      </c>
      <c r="E287" s="23" t="s">
        <v>1322</v>
      </c>
      <c r="F287" s="21" t="s">
        <v>1322</v>
      </c>
      <c r="G287" s="23" t="s">
        <v>1317</v>
      </c>
      <c r="H287" s="21" t="s">
        <v>1317</v>
      </c>
      <c r="I287" s="34">
        <v>2.53E-2</v>
      </c>
      <c r="J287" s="11">
        <v>2.53E-2</v>
      </c>
      <c r="K287" s="6" t="s">
        <v>1358</v>
      </c>
      <c r="L287" s="20" t="s">
        <v>1365</v>
      </c>
      <c r="M287" s="7">
        <v>1.52812E-3</v>
      </c>
      <c r="N287" s="5">
        <v>3.6674880000000002E-4</v>
      </c>
      <c r="O287" s="129">
        <f>IFERROR(IF(OR($C287="",$C287="No CAS"),INDEX('DEQ Pollutant List'!$D$7:$D$611,MATCH($D287,'DEQ Pollutant List'!$B$7:$B$611,0)),INDEX('DEQ Pollutant List'!$D$7:$D$611,MATCH($C287,'DEQ Pollutant List'!$A$7:$A$611,0))),"")</f>
        <v>229</v>
      </c>
    </row>
    <row r="288" spans="1:15" ht="15" x14ac:dyDescent="0.25">
      <c r="A288" s="5" t="s">
        <v>1345</v>
      </c>
      <c r="B288" s="7" t="s">
        <v>1322</v>
      </c>
      <c r="C288" s="13" t="s">
        <v>702</v>
      </c>
      <c r="D288" s="19" t="str">
        <f>IFERROR(IF(C288="No CAS","",INDEX('DEQ Pollutant List'!$B$7:$B$611,MATCH('3. Pollutant Emissions - EF'!C288,'DEQ Pollutant List'!$A$7:$A$611,0))),"")</f>
        <v>Ethylene dibromide (EDB, 1,2-dibromoethane)</v>
      </c>
      <c r="E288" s="23" t="s">
        <v>1322</v>
      </c>
      <c r="F288" s="21" t="s">
        <v>1322</v>
      </c>
      <c r="G288" s="23" t="s">
        <v>1317</v>
      </c>
      <c r="H288" s="21" t="s">
        <v>1317</v>
      </c>
      <c r="I288" s="34">
        <v>2.1700000000000001E-2</v>
      </c>
      <c r="J288" s="11">
        <v>2.1700000000000001E-2</v>
      </c>
      <c r="K288" s="6" t="s">
        <v>1358</v>
      </c>
      <c r="L288" s="20" t="s">
        <v>1365</v>
      </c>
      <c r="M288" s="7">
        <v>1.31068E-3</v>
      </c>
      <c r="N288" s="5">
        <v>3.1456320000000003E-4</v>
      </c>
      <c r="O288" s="129">
        <f>IFERROR(IF(OR($C288="",$C288="No CAS"),INDEX('DEQ Pollutant List'!$D$7:$D$611,MATCH($D288,'DEQ Pollutant List'!$B$7:$B$611,0)),INDEX('DEQ Pollutant List'!$D$7:$D$611,MATCH($C288,'DEQ Pollutant List'!$A$7:$A$611,0))),"")</f>
        <v>232</v>
      </c>
    </row>
    <row r="289" spans="1:15" ht="15" x14ac:dyDescent="0.25">
      <c r="A289" s="5" t="s">
        <v>1345</v>
      </c>
      <c r="B289" s="7" t="s">
        <v>1322</v>
      </c>
      <c r="C289" s="13" t="s">
        <v>96</v>
      </c>
      <c r="D289" s="19" t="str">
        <f>IFERROR(IF(C289="No CAS","",INDEX('DEQ Pollutant List'!$B$7:$B$611,MATCH('3. Pollutant Emissions - EF'!C289,'DEQ Pollutant List'!$A$7:$A$611,0))),"")</f>
        <v>Ethylene dichloride (EDC, 1,2-dichloroethane)</v>
      </c>
      <c r="E289" s="23" t="s">
        <v>1322</v>
      </c>
      <c r="F289" s="21" t="s">
        <v>1322</v>
      </c>
      <c r="G289" s="23" t="s">
        <v>1317</v>
      </c>
      <c r="H289" s="21" t="s">
        <v>1317</v>
      </c>
      <c r="I289" s="34">
        <v>1.15E-2</v>
      </c>
      <c r="J289" s="11">
        <v>1.15E-2</v>
      </c>
      <c r="K289" s="6" t="s">
        <v>1358</v>
      </c>
      <c r="L289" s="20" t="s">
        <v>1365</v>
      </c>
      <c r="M289" s="7">
        <v>6.9459999999999997E-4</v>
      </c>
      <c r="N289" s="5">
        <v>1.6670400000000002E-4</v>
      </c>
      <c r="O289" s="129">
        <f>IFERROR(IF(OR($C289="",$C289="No CAS"),INDEX('DEQ Pollutant List'!$D$7:$D$611,MATCH($D289,'DEQ Pollutant List'!$B$7:$B$611,0)),INDEX('DEQ Pollutant List'!$D$7:$D$611,MATCH($C289,'DEQ Pollutant List'!$A$7:$A$611,0))),"")</f>
        <v>233</v>
      </c>
    </row>
    <row r="290" spans="1:15" ht="15" x14ac:dyDescent="0.25">
      <c r="A290" s="5" t="s">
        <v>1345</v>
      </c>
      <c r="B290" s="7" t="s">
        <v>1322</v>
      </c>
      <c r="C290" s="13" t="s">
        <v>47</v>
      </c>
      <c r="D290" s="19" t="str">
        <f>IFERROR(IF(C290="No CAS","",INDEX('DEQ Pollutant List'!$B$7:$B$611,MATCH('3. Pollutant Emissions - EF'!C290,'DEQ Pollutant List'!$A$7:$A$611,0))),"")</f>
        <v>Formaldehyde</v>
      </c>
      <c r="E290" s="23" t="s">
        <v>1322</v>
      </c>
      <c r="F290" s="21" t="s">
        <v>1322</v>
      </c>
      <c r="G290" s="23" t="s">
        <v>1317</v>
      </c>
      <c r="H290" s="21" t="s">
        <v>1317</v>
      </c>
      <c r="I290" s="34">
        <v>20.9</v>
      </c>
      <c r="J290" s="11">
        <v>20.9</v>
      </c>
      <c r="K290" s="6" t="s">
        <v>1358</v>
      </c>
      <c r="L290" s="20" t="s">
        <v>1365</v>
      </c>
      <c r="M290" s="7">
        <v>1.2623599999999999</v>
      </c>
      <c r="N290" s="5">
        <v>0.30296640000000002</v>
      </c>
      <c r="O290" s="129">
        <f>IFERROR(IF(OR($C290="",$C290="No CAS"),INDEX('DEQ Pollutant List'!$D$7:$D$611,MATCH($D290,'DEQ Pollutant List'!$B$7:$B$611,0)),INDEX('DEQ Pollutant List'!$D$7:$D$611,MATCH($C290,'DEQ Pollutant List'!$A$7:$A$611,0))),"")</f>
        <v>250</v>
      </c>
    </row>
    <row r="291" spans="1:15" ht="15" x14ac:dyDescent="0.25">
      <c r="A291" s="5" t="s">
        <v>1345</v>
      </c>
      <c r="B291" s="7" t="s">
        <v>1322</v>
      </c>
      <c r="C291" s="13" t="s">
        <v>101</v>
      </c>
      <c r="D291" s="19" t="str">
        <f>IFERROR(IF(C291="No CAS","",INDEX('DEQ Pollutant List'!$B$7:$B$611,MATCH('3. Pollutant Emissions - EF'!C291,'DEQ Pollutant List'!$A$7:$A$611,0))),"")</f>
        <v>Methanol</v>
      </c>
      <c r="E291" s="23" t="s">
        <v>1322</v>
      </c>
      <c r="F291" s="21" t="s">
        <v>1322</v>
      </c>
      <c r="G291" s="23" t="s">
        <v>1317</v>
      </c>
      <c r="H291" s="21" t="s">
        <v>1317</v>
      </c>
      <c r="I291" s="34">
        <v>3.12</v>
      </c>
      <c r="J291" s="11">
        <v>3.12</v>
      </c>
      <c r="K291" s="6" t="s">
        <v>1358</v>
      </c>
      <c r="L291" s="20" t="s">
        <v>1365</v>
      </c>
      <c r="M291" s="7">
        <v>0.188448</v>
      </c>
      <c r="N291" s="5">
        <v>4.5227520000000007E-2</v>
      </c>
      <c r="O291" s="129">
        <f>IFERROR(IF(OR($C291="",$C291="No CAS"),INDEX('DEQ Pollutant List'!$D$7:$D$611,MATCH($D291,'DEQ Pollutant List'!$B$7:$B$611,0)),INDEX('DEQ Pollutant List'!$D$7:$D$611,MATCH($C291,'DEQ Pollutant List'!$A$7:$A$611,0))),"")</f>
        <v>321</v>
      </c>
    </row>
    <row r="292" spans="1:15" ht="15" x14ac:dyDescent="0.25">
      <c r="A292" s="5" t="s">
        <v>1345</v>
      </c>
      <c r="B292" s="7" t="s">
        <v>1322</v>
      </c>
      <c r="C292" s="13" t="s">
        <v>49</v>
      </c>
      <c r="D292" s="19" t="str">
        <f>IFERROR(IF(C292="No CAS","",INDEX('DEQ Pollutant List'!$B$7:$B$611,MATCH('3. Pollutant Emissions - EF'!C292,'DEQ Pollutant List'!$A$7:$A$611,0))),"")</f>
        <v>Naphthalene</v>
      </c>
      <c r="E292" s="23" t="s">
        <v>1322</v>
      </c>
      <c r="F292" s="21" t="s">
        <v>1322</v>
      </c>
      <c r="G292" s="23" t="s">
        <v>1317</v>
      </c>
      <c r="H292" s="21" t="s">
        <v>1317</v>
      </c>
      <c r="I292" s="34">
        <v>9.9000000000000005E-2</v>
      </c>
      <c r="J292" s="11">
        <v>9.9000000000000005E-2</v>
      </c>
      <c r="K292" s="6" t="s">
        <v>1358</v>
      </c>
      <c r="L292" s="20" t="s">
        <v>1365</v>
      </c>
      <c r="M292" s="7">
        <v>5.9796000000000007E-3</v>
      </c>
      <c r="N292" s="5">
        <v>1.4351040000000002E-3</v>
      </c>
      <c r="O292" s="129">
        <f>IFERROR(IF(OR($C292="",$C292="No CAS"),INDEX('DEQ Pollutant List'!$D$7:$D$611,MATCH($D292,'DEQ Pollutant List'!$B$7:$B$611,0)),INDEX('DEQ Pollutant List'!$D$7:$D$611,MATCH($C292,'DEQ Pollutant List'!$A$7:$A$611,0))),"")</f>
        <v>428</v>
      </c>
    </row>
    <row r="293" spans="1:15" ht="15" x14ac:dyDescent="0.25">
      <c r="A293" s="5" t="s">
        <v>1345</v>
      </c>
      <c r="B293" s="7" t="s">
        <v>1322</v>
      </c>
      <c r="C293" s="13" t="s">
        <v>107</v>
      </c>
      <c r="D293" s="19" t="str">
        <f>IFERROR(IF(C293="No CAS","",INDEX('DEQ Pollutant List'!$B$7:$B$611,MATCH('3. Pollutant Emissions - EF'!C293,'DEQ Pollutant List'!$A$7:$A$611,0))),"")</f>
        <v>Styrene</v>
      </c>
      <c r="E293" s="23" t="s">
        <v>1322</v>
      </c>
      <c r="F293" s="21" t="s">
        <v>1322</v>
      </c>
      <c r="G293" s="23" t="s">
        <v>1317</v>
      </c>
      <c r="H293" s="21" t="s">
        <v>1317</v>
      </c>
      <c r="I293" s="34">
        <v>1.21E-2</v>
      </c>
      <c r="J293" s="11">
        <v>1.21E-2</v>
      </c>
      <c r="K293" s="6" t="s">
        <v>1358</v>
      </c>
      <c r="L293" s="20" t="s">
        <v>1365</v>
      </c>
      <c r="M293" s="7">
        <v>7.3083999999999996E-4</v>
      </c>
      <c r="N293" s="5">
        <v>1.7540160000000001E-4</v>
      </c>
      <c r="O293" s="129">
        <f>IFERROR(IF(OR($C293="",$C293="No CAS"),INDEX('DEQ Pollutant List'!$D$7:$D$611,MATCH($D293,'DEQ Pollutant List'!$B$7:$B$611,0)),INDEX('DEQ Pollutant List'!$D$7:$D$611,MATCH($C293,'DEQ Pollutant List'!$A$7:$A$611,0))),"")</f>
        <v>585</v>
      </c>
    </row>
    <row r="294" spans="1:15" ht="15" x14ac:dyDescent="0.25">
      <c r="A294" s="5" t="s">
        <v>1345</v>
      </c>
      <c r="B294" s="7" t="s">
        <v>1322</v>
      </c>
      <c r="C294" s="13" t="s">
        <v>68</v>
      </c>
      <c r="D294" s="19" t="str">
        <f>IFERROR(IF(C294="No CAS","",INDEX('DEQ Pollutant List'!$B$7:$B$611,MATCH('3. Pollutant Emissions - EF'!C294,'DEQ Pollutant List'!$A$7:$A$611,0))),"")</f>
        <v>Toluene</v>
      </c>
      <c r="E294" s="23" t="s">
        <v>1322</v>
      </c>
      <c r="F294" s="21" t="s">
        <v>1322</v>
      </c>
      <c r="G294" s="23" t="s">
        <v>1317</v>
      </c>
      <c r="H294" s="21" t="s">
        <v>1317</v>
      </c>
      <c r="I294" s="34">
        <v>0.56899999999999995</v>
      </c>
      <c r="J294" s="11">
        <v>0.56899999999999995</v>
      </c>
      <c r="K294" s="6" t="s">
        <v>1358</v>
      </c>
      <c r="L294" s="20" t="s">
        <v>1365</v>
      </c>
      <c r="M294" s="7">
        <v>3.4367599999999998E-2</v>
      </c>
      <c r="N294" s="5">
        <v>8.2482240000000002E-3</v>
      </c>
      <c r="O294" s="129">
        <f>IFERROR(IF(OR($C294="",$C294="No CAS"),INDEX('DEQ Pollutant List'!$D$7:$D$611,MATCH($D294,'DEQ Pollutant List'!$B$7:$B$611,0)),INDEX('DEQ Pollutant List'!$D$7:$D$611,MATCH($C294,'DEQ Pollutant List'!$A$7:$A$611,0))),"")</f>
        <v>600</v>
      </c>
    </row>
    <row r="295" spans="1:15" ht="15" x14ac:dyDescent="0.25">
      <c r="A295" s="5" t="s">
        <v>1345</v>
      </c>
      <c r="B295" s="7" t="s">
        <v>1322</v>
      </c>
      <c r="C295" s="13" t="s">
        <v>111</v>
      </c>
      <c r="D295" s="19" t="str">
        <f>IFERROR(IF(C295="No CAS","",INDEX('DEQ Pollutant List'!$B$7:$B$611,MATCH('3. Pollutant Emissions - EF'!C295,'DEQ Pollutant List'!$A$7:$A$611,0))),"")</f>
        <v>Vinyl chloride</v>
      </c>
      <c r="E295" s="23" t="s">
        <v>1322</v>
      </c>
      <c r="F295" s="21" t="s">
        <v>1322</v>
      </c>
      <c r="G295" s="23" t="s">
        <v>1317</v>
      </c>
      <c r="H295" s="21" t="s">
        <v>1317</v>
      </c>
      <c r="I295" s="34">
        <v>7.3200000000000001E-3</v>
      </c>
      <c r="J295" s="11">
        <v>7.3200000000000001E-3</v>
      </c>
      <c r="K295" s="6" t="s">
        <v>1358</v>
      </c>
      <c r="L295" s="20" t="s">
        <v>1365</v>
      </c>
      <c r="M295" s="7">
        <v>4.4212800000000002E-4</v>
      </c>
      <c r="N295" s="5">
        <v>1.0611072000000002E-4</v>
      </c>
      <c r="O295" s="129">
        <f>IFERROR(IF(OR($C295="",$C295="No CAS"),INDEX('DEQ Pollutant List'!$D$7:$D$611,MATCH($D295,'DEQ Pollutant List'!$B$7:$B$611,0)),INDEX('DEQ Pollutant List'!$D$7:$D$611,MATCH($C295,'DEQ Pollutant List'!$A$7:$A$611,0))),"")</f>
        <v>624</v>
      </c>
    </row>
    <row r="296" spans="1:15" ht="15" x14ac:dyDescent="0.25">
      <c r="A296" s="5" t="s">
        <v>1345</v>
      </c>
      <c r="B296" s="7" t="s">
        <v>1322</v>
      </c>
      <c r="C296" s="13" t="s">
        <v>70</v>
      </c>
      <c r="D296" s="19" t="str">
        <f>IFERROR(IF(C296="No CAS","",INDEX('DEQ Pollutant List'!$B$7:$B$611,MATCH('3. Pollutant Emissions - EF'!C296,'DEQ Pollutant List'!$A$7:$A$611,0))),"")</f>
        <v>Xylene (mixture), including m-xylene, o-xylene, p-xylene</v>
      </c>
      <c r="E296" s="23" t="s">
        <v>1322</v>
      </c>
      <c r="F296" s="21" t="s">
        <v>1322</v>
      </c>
      <c r="G296" s="23" t="s">
        <v>1317</v>
      </c>
      <c r="H296" s="21" t="s">
        <v>1317</v>
      </c>
      <c r="I296" s="34">
        <v>0.19900000000000001</v>
      </c>
      <c r="J296" s="11">
        <v>0.19900000000000001</v>
      </c>
      <c r="K296" s="6" t="s">
        <v>1358</v>
      </c>
      <c r="L296" s="20" t="s">
        <v>1365</v>
      </c>
      <c r="M296" s="7">
        <v>1.2019600000000002E-2</v>
      </c>
      <c r="N296" s="5">
        <v>2.8847040000000005E-3</v>
      </c>
      <c r="O296" s="129">
        <f>IFERROR(IF(OR($C296="",$C296="No CAS"),INDEX('DEQ Pollutant List'!$D$7:$D$611,MATCH($D296,'DEQ Pollutant List'!$B$7:$B$611,0)),INDEX('DEQ Pollutant List'!$D$7:$D$611,MATCH($C296,'DEQ Pollutant List'!$A$7:$A$611,0))),"")</f>
        <v>628</v>
      </c>
    </row>
    <row r="297" spans="1:15" ht="15" x14ac:dyDescent="0.25">
      <c r="A297" s="5" t="s">
        <v>1347</v>
      </c>
      <c r="B297" s="7" t="s">
        <v>1353</v>
      </c>
      <c r="C297" s="13" t="s">
        <v>401</v>
      </c>
      <c r="D297" s="19" t="str">
        <f>IFERROR(IF(C297="No CAS","",INDEX('DEQ Pollutant List'!$B$7:$B$611,MATCH('3. Pollutant Emissions - EF'!C297,'DEQ Pollutant List'!$A$7:$A$611,0))),"")</f>
        <v>Aluminum and compounds</v>
      </c>
      <c r="E297" s="23" t="s">
        <v>1322</v>
      </c>
      <c r="F297" s="21" t="s">
        <v>1322</v>
      </c>
      <c r="G297" s="23" t="s">
        <v>1317</v>
      </c>
      <c r="H297" s="21" t="s">
        <v>1317</v>
      </c>
      <c r="I297" s="34">
        <v>2.42450656097561E-3</v>
      </c>
      <c r="J297" s="11">
        <v>3.1514999999999999E-5</v>
      </c>
      <c r="K297" s="6" t="s">
        <v>1366</v>
      </c>
      <c r="L297" s="20" t="s">
        <v>1367</v>
      </c>
      <c r="M297" s="7">
        <v>9.9404769000000019</v>
      </c>
      <c r="N297" s="5">
        <v>3.1514999999999999E-5</v>
      </c>
      <c r="O297" s="129">
        <f>IFERROR(IF(OR($C297="",$C297="No CAS"),INDEX('DEQ Pollutant List'!$D$7:$D$611,MATCH($D297,'DEQ Pollutant List'!$B$7:$B$611,0)),INDEX('DEQ Pollutant List'!$D$7:$D$611,MATCH($C297,'DEQ Pollutant List'!$A$7:$A$611,0))),"")</f>
        <v>13</v>
      </c>
    </row>
    <row r="298" spans="1:15" ht="15" x14ac:dyDescent="0.25">
      <c r="A298" s="5" t="s">
        <v>1347</v>
      </c>
      <c r="B298" s="7" t="s">
        <v>1353</v>
      </c>
      <c r="C298" s="13" t="s">
        <v>57</v>
      </c>
      <c r="D298" s="19" t="str">
        <f>IFERROR(IF(C298="No CAS","",INDEX('DEQ Pollutant List'!$B$7:$B$611,MATCH('3. Pollutant Emissions - EF'!C298,'DEQ Pollutant List'!$A$7:$A$611,0))),"")</f>
        <v>Chromium VI, chromate and dichromate particulate</v>
      </c>
      <c r="E298" s="23" t="s">
        <v>1322</v>
      </c>
      <c r="F298" s="21" t="s">
        <v>1322</v>
      </c>
      <c r="G298" s="23" t="s">
        <v>1317</v>
      </c>
      <c r="H298" s="21" t="s">
        <v>1317</v>
      </c>
      <c r="I298" s="34">
        <v>9.3660990243902432E-6</v>
      </c>
      <c r="J298" s="11">
        <v>1.1030249999999999E-3</v>
      </c>
      <c r="K298" s="6" t="s">
        <v>1366</v>
      </c>
      <c r="L298" s="20" t="s">
        <v>1367</v>
      </c>
      <c r="M298" s="7">
        <v>3.8401005999999994E-2</v>
      </c>
      <c r="N298" s="5">
        <v>1.1030249999999999E-3</v>
      </c>
      <c r="O298" s="129">
        <f>IFERROR(IF(OR($C298="",$C298="No CAS"),INDEX('DEQ Pollutant List'!$D$7:$D$611,MATCH($D298,'DEQ Pollutant List'!$B$7:$B$611,0)),INDEX('DEQ Pollutant List'!$D$7:$D$611,MATCH($C298,'DEQ Pollutant List'!$A$7:$A$611,0))),"")</f>
        <v>136</v>
      </c>
    </row>
    <row r="299" spans="1:15" ht="15" x14ac:dyDescent="0.25">
      <c r="A299" s="5" t="s">
        <v>1347</v>
      </c>
      <c r="B299" s="7" t="s">
        <v>1353</v>
      </c>
      <c r="C299" s="13" t="s">
        <v>58</v>
      </c>
      <c r="D299" s="19" t="str">
        <f>IFERROR(IF(C299="No CAS","",INDEX('DEQ Pollutant List'!$B$7:$B$611,MATCH('3. Pollutant Emissions - EF'!C299,'DEQ Pollutant List'!$A$7:$A$611,0))),"")</f>
        <v>Cobalt and compounds</v>
      </c>
      <c r="E299" s="23" t="s">
        <v>1322</v>
      </c>
      <c r="F299" s="21" t="s">
        <v>1322</v>
      </c>
      <c r="G299" s="23" t="s">
        <v>1317</v>
      </c>
      <c r="H299" s="21" t="s">
        <v>1317</v>
      </c>
      <c r="I299" s="34">
        <v>3.0746341463414633E-7</v>
      </c>
      <c r="J299" s="11">
        <v>3.1514999999999999E-5</v>
      </c>
      <c r="K299" s="6" t="s">
        <v>1366</v>
      </c>
      <c r="L299" s="20" t="s">
        <v>1367</v>
      </c>
      <c r="M299" s="7">
        <v>1.2606E-3</v>
      </c>
      <c r="N299" s="5">
        <v>3.1514999999999999E-5</v>
      </c>
      <c r="O299" s="129">
        <f>IFERROR(IF(OR($C299="",$C299="No CAS"),INDEX('DEQ Pollutant List'!$D$7:$D$611,MATCH($D299,'DEQ Pollutant List'!$B$7:$B$611,0)),INDEX('DEQ Pollutant List'!$D$7:$D$611,MATCH($C299,'DEQ Pollutant List'!$A$7:$A$611,0))),"")</f>
        <v>146</v>
      </c>
    </row>
    <row r="300" spans="1:15" ht="15" x14ac:dyDescent="0.25">
      <c r="A300" s="5" t="s">
        <v>1347</v>
      </c>
      <c r="B300" s="7" t="s">
        <v>1353</v>
      </c>
      <c r="C300" s="13" t="s">
        <v>59</v>
      </c>
      <c r="D300" s="19" t="str">
        <f>IFERROR(IF(C300="No CAS","",INDEX('DEQ Pollutant List'!$B$7:$B$611,MATCH('3. Pollutant Emissions - EF'!C300,'DEQ Pollutant List'!$A$7:$A$611,0))),"")</f>
        <v>Copper and compounds</v>
      </c>
      <c r="E300" s="23" t="s">
        <v>1322</v>
      </c>
      <c r="F300" s="21" t="s">
        <v>1322</v>
      </c>
      <c r="G300" s="23" t="s">
        <v>1317</v>
      </c>
      <c r="H300" s="21" t="s">
        <v>1317</v>
      </c>
      <c r="I300" s="34">
        <v>3.9723414634146347E-6</v>
      </c>
      <c r="J300" s="11">
        <v>3.1514999999999999E-5</v>
      </c>
      <c r="K300" s="6" t="s">
        <v>1366</v>
      </c>
      <c r="L300" s="20" t="s">
        <v>1367</v>
      </c>
      <c r="M300" s="7">
        <v>1.6286600000000002E-2</v>
      </c>
      <c r="N300" s="5">
        <v>3.1514999999999999E-5</v>
      </c>
      <c r="O300" s="129">
        <f>IFERROR(IF(OR($C300="",$C300="No CAS"),INDEX('DEQ Pollutant List'!$D$7:$D$611,MATCH($D300,'DEQ Pollutant List'!$B$7:$B$611,0)),INDEX('DEQ Pollutant List'!$D$7:$D$611,MATCH($C300,'DEQ Pollutant List'!$A$7:$A$611,0))),"")</f>
        <v>149</v>
      </c>
    </row>
    <row r="301" spans="1:15" ht="15" x14ac:dyDescent="0.25">
      <c r="A301" s="5" t="s">
        <v>1347</v>
      </c>
      <c r="B301" s="7" t="s">
        <v>1353</v>
      </c>
      <c r="C301" s="13" t="s">
        <v>63</v>
      </c>
      <c r="D301" s="19" t="str">
        <f>IFERROR(IF(C301="No CAS","",INDEX('DEQ Pollutant List'!$B$7:$B$611,MATCH('3. Pollutant Emissions - EF'!C301,'DEQ Pollutant List'!$A$7:$A$611,0))),"")</f>
        <v>Manganese and compounds</v>
      </c>
      <c r="E301" s="23" t="s">
        <v>1322</v>
      </c>
      <c r="F301" s="21" t="s">
        <v>1322</v>
      </c>
      <c r="G301" s="23" t="s">
        <v>1317</v>
      </c>
      <c r="H301" s="21" t="s">
        <v>1317</v>
      </c>
      <c r="I301" s="34">
        <v>1.2020500487804875E-4</v>
      </c>
      <c r="J301" s="11">
        <v>1.719E-4</v>
      </c>
      <c r="K301" s="6" t="s">
        <v>1366</v>
      </c>
      <c r="L301" s="20" t="s">
        <v>1367</v>
      </c>
      <c r="M301" s="7">
        <v>0.49284051999999989</v>
      </c>
      <c r="N301" s="5">
        <v>1.719E-4</v>
      </c>
      <c r="O301" s="129">
        <f>IFERROR(IF(OR($C301="",$C301="No CAS"),INDEX('DEQ Pollutant List'!$D$7:$D$611,MATCH($D301,'DEQ Pollutant List'!$B$7:$B$611,0)),INDEX('DEQ Pollutant List'!$D$7:$D$611,MATCH($C301,'DEQ Pollutant List'!$A$7:$A$611,0))),"")</f>
        <v>312</v>
      </c>
    </row>
    <row r="302" spans="1:15" ht="15" x14ac:dyDescent="0.25">
      <c r="A302" s="5" t="s">
        <v>1347</v>
      </c>
      <c r="B302" s="7" t="s">
        <v>1353</v>
      </c>
      <c r="C302" s="13" t="s">
        <v>65</v>
      </c>
      <c r="D302" s="19" t="str">
        <f>IFERROR(IF(C302="No CAS","",INDEX('DEQ Pollutant List'!$B$7:$B$611,MATCH('3. Pollutant Emissions - EF'!C302,'DEQ Pollutant List'!$A$7:$A$611,0))),"")</f>
        <v>Molybdenum trioxide</v>
      </c>
      <c r="E302" s="23" t="s">
        <v>1322</v>
      </c>
      <c r="F302" s="21" t="s">
        <v>1322</v>
      </c>
      <c r="G302" s="23" t="s">
        <v>1317</v>
      </c>
      <c r="H302" s="21" t="s">
        <v>1317</v>
      </c>
      <c r="I302" s="34">
        <v>6.7588262890987424E-6</v>
      </c>
      <c r="J302" s="11">
        <v>4.7277426784783744E-5</v>
      </c>
      <c r="K302" s="6" t="s">
        <v>1366</v>
      </c>
      <c r="L302" s="20" t="s">
        <v>1367</v>
      </c>
      <c r="M302" s="7">
        <v>2.7711187785304844E-2</v>
      </c>
      <c r="N302" s="5">
        <v>4.7277426784783744E-5</v>
      </c>
      <c r="O302" s="129">
        <f>IFERROR(IF(OR($C302="",$C302="No CAS"),INDEX('DEQ Pollutant List'!$D$7:$D$611,MATCH($D302,'DEQ Pollutant List'!$B$7:$B$611,0)),INDEX('DEQ Pollutant List'!$D$7:$D$611,MATCH($C302,'DEQ Pollutant List'!$A$7:$A$611,0))),"")</f>
        <v>361</v>
      </c>
    </row>
    <row r="303" spans="1:15" ht="15" x14ac:dyDescent="0.25">
      <c r="A303" s="5" t="s">
        <v>1347</v>
      </c>
      <c r="B303" s="7" t="s">
        <v>1353</v>
      </c>
      <c r="C303" s="13" t="s">
        <v>66</v>
      </c>
      <c r="D303" s="19" t="str">
        <f>IFERROR(IF(C303="No CAS","",INDEX('DEQ Pollutant List'!$B$7:$B$611,MATCH('3. Pollutant Emissions - EF'!C303,'DEQ Pollutant List'!$A$7:$A$611,0))),"")</f>
        <v>Nickel and compounds</v>
      </c>
      <c r="E303" s="23" t="s">
        <v>1322</v>
      </c>
      <c r="F303" s="21" t="s">
        <v>1322</v>
      </c>
      <c r="G303" s="23" t="s">
        <v>1317</v>
      </c>
      <c r="H303" s="21" t="s">
        <v>1317</v>
      </c>
      <c r="I303" s="34">
        <v>7.8216097560975596E-6</v>
      </c>
      <c r="J303" s="11">
        <v>8.5950000000000002E-4</v>
      </c>
      <c r="K303" s="6" t="s">
        <v>1366</v>
      </c>
      <c r="L303" s="20" t="s">
        <v>1367</v>
      </c>
      <c r="M303" s="7">
        <v>3.2068599999999996E-2</v>
      </c>
      <c r="N303" s="5">
        <v>8.5950000000000002E-4</v>
      </c>
      <c r="O303" s="129">
        <f>IFERROR(IF(OR($C303="",$C303="No CAS"),INDEX('DEQ Pollutant List'!$D$7:$D$611,MATCH($D303,'DEQ Pollutant List'!$B$7:$B$611,0)),INDEX('DEQ Pollutant List'!$D$7:$D$611,MATCH($C303,'DEQ Pollutant List'!$A$7:$A$611,0))),"")</f>
        <v>364</v>
      </c>
    </row>
    <row r="304" spans="1:15" ht="15" x14ac:dyDescent="0.25">
      <c r="A304" s="5" t="s">
        <v>1347</v>
      </c>
      <c r="B304" s="7" t="s">
        <v>1353</v>
      </c>
      <c r="C304" s="13" t="s">
        <v>1139</v>
      </c>
      <c r="D304" s="19" t="str">
        <f>IFERROR(IF(C304="No CAS","",INDEX('DEQ Pollutant List'!$B$7:$B$611,MATCH('3. Pollutant Emissions - EF'!C304,'DEQ Pollutant List'!$A$7:$A$611,0))),"")</f>
        <v>Silica, crystalline (respirable)</v>
      </c>
      <c r="E304" s="23" t="s">
        <v>1322</v>
      </c>
      <c r="F304" s="21" t="s">
        <v>1322</v>
      </c>
      <c r="G304" s="23" t="s">
        <v>1317</v>
      </c>
      <c r="H304" s="21" t="s">
        <v>1317</v>
      </c>
      <c r="I304" s="34">
        <v>9.5313658536585364E-6</v>
      </c>
      <c r="J304" s="11" t="s">
        <v>1322</v>
      </c>
      <c r="K304" s="6" t="s">
        <v>1366</v>
      </c>
      <c r="L304" s="20" t="s">
        <v>1367</v>
      </c>
      <c r="M304" s="7">
        <v>3.9078599999999998E-2</v>
      </c>
      <c r="N304" s="5" t="s">
        <v>1322</v>
      </c>
      <c r="O304" s="129">
        <f>IFERROR(IF(OR($C304="",$C304="No CAS"),INDEX('DEQ Pollutant List'!$D$7:$D$611,MATCH($D304,'DEQ Pollutant List'!$B$7:$B$611,0)),INDEX('DEQ Pollutant List'!$D$7:$D$611,MATCH($C304,'DEQ Pollutant List'!$A$7:$A$611,0))),"")</f>
        <v>579</v>
      </c>
    </row>
    <row r="305" spans="1:15" ht="15" x14ac:dyDescent="0.25">
      <c r="A305" s="5" t="s">
        <v>1347</v>
      </c>
      <c r="B305" s="7" t="s">
        <v>1353</v>
      </c>
      <c r="C305" s="13" t="s">
        <v>69</v>
      </c>
      <c r="D305" s="19" t="str">
        <f>IFERROR(IF(C305="No CAS","",INDEX('DEQ Pollutant List'!$B$7:$B$611,MATCH('3. Pollutant Emissions - EF'!C305,'DEQ Pollutant List'!$A$7:$A$611,0))),"")</f>
        <v>Vanadium (fume or dust)</v>
      </c>
      <c r="E305" s="23" t="s">
        <v>1322</v>
      </c>
      <c r="F305" s="21" t="s">
        <v>1322</v>
      </c>
      <c r="G305" s="23" t="s">
        <v>1317</v>
      </c>
      <c r="H305" s="21" t="s">
        <v>1317</v>
      </c>
      <c r="I305" s="34">
        <v>3.0746341463414633E-7</v>
      </c>
      <c r="J305" s="11">
        <v>3.1514999999999999E-5</v>
      </c>
      <c r="K305" s="6" t="s">
        <v>1366</v>
      </c>
      <c r="L305" s="20" t="s">
        <v>1367</v>
      </c>
      <c r="M305" s="7">
        <v>1.2606E-3</v>
      </c>
      <c r="N305" s="5">
        <v>3.1514999999999999E-5</v>
      </c>
      <c r="O305" s="129">
        <f>IFERROR(IF(OR($C305="",$C305="No CAS"),INDEX('DEQ Pollutant List'!$D$7:$D$611,MATCH($D305,'DEQ Pollutant List'!$B$7:$B$611,0)),INDEX('DEQ Pollutant List'!$D$7:$D$611,MATCH($C305,'DEQ Pollutant List'!$A$7:$A$611,0))),"")</f>
        <v>620</v>
      </c>
    </row>
    <row r="306" spans="1:15" ht="15" x14ac:dyDescent="0.25">
      <c r="A306" s="5"/>
      <c r="B306" s="7"/>
      <c r="C306" s="13"/>
      <c r="D306" s="19" t="str">
        <f>IFERROR(IF(C306="No CAS","",INDEX('DEQ Pollutant List'!$B$7:$B$611,MATCH('3. Pollutant Emissions - EF'!C306,'DEQ Pollutant List'!$A$7:$A$611,0))),"")</f>
        <v/>
      </c>
      <c r="E306" s="23"/>
      <c r="F306" s="21"/>
      <c r="G306" s="23"/>
      <c r="H306" s="21"/>
      <c r="I306" s="34"/>
      <c r="J306" s="11"/>
      <c r="K306" s="6"/>
      <c r="L306" s="20"/>
      <c r="M306" s="7"/>
      <c r="N306" s="5"/>
      <c r="O306" s="129" t="str">
        <f>IFERROR(IF(OR($C306="",$C306="No CAS"),INDEX('DEQ Pollutant List'!$D$7:$D$611,MATCH($D306,'DEQ Pollutant List'!$B$7:$B$611,0)),INDEX('DEQ Pollutant List'!$D$7:$D$611,MATCH($C306,'DEQ Pollutant List'!$A$7:$A$611,0))),"")</f>
        <v/>
      </c>
    </row>
    <row r="307" spans="1:15" ht="15" x14ac:dyDescent="0.25">
      <c r="A307" s="5"/>
      <c r="B307" s="7"/>
      <c r="C307" s="13"/>
      <c r="D307" s="19" t="str">
        <f>IFERROR(IF(C307="No CAS","",INDEX('DEQ Pollutant List'!$B$7:$B$611,MATCH('3. Pollutant Emissions - EF'!C307,'DEQ Pollutant List'!$A$7:$A$611,0))),"")</f>
        <v/>
      </c>
      <c r="E307" s="23"/>
      <c r="F307" s="21"/>
      <c r="G307" s="23"/>
      <c r="H307" s="21"/>
      <c r="I307" s="34"/>
      <c r="J307" s="11"/>
      <c r="K307" s="6"/>
      <c r="L307" s="20"/>
      <c r="M307" s="7"/>
      <c r="N307" s="5"/>
      <c r="O307" s="129" t="str">
        <f>IFERROR(IF(OR($C307="",$C307="No CAS"),INDEX('DEQ Pollutant List'!$D$7:$D$611,MATCH($D307,'DEQ Pollutant List'!$B$7:$B$611,0)),INDEX('DEQ Pollutant List'!$D$7:$D$611,MATCH($C307,'DEQ Pollutant List'!$A$7:$A$611,0))),"")</f>
        <v/>
      </c>
    </row>
    <row r="308" spans="1:15" ht="15" x14ac:dyDescent="0.25">
      <c r="A308" s="5"/>
      <c r="B308" s="7"/>
      <c r="C308" s="13"/>
      <c r="D308" s="19" t="str">
        <f>IFERROR(IF(C308="No CAS","",INDEX('DEQ Pollutant List'!$B$7:$B$611,MATCH('3. Pollutant Emissions - EF'!C308,'DEQ Pollutant List'!$A$7:$A$611,0))),"")</f>
        <v/>
      </c>
      <c r="E308" s="23"/>
      <c r="F308" s="21"/>
      <c r="G308" s="23"/>
      <c r="H308" s="21"/>
      <c r="I308" s="34"/>
      <c r="J308" s="11"/>
      <c r="K308" s="6"/>
      <c r="L308" s="20"/>
      <c r="M308" s="7"/>
      <c r="N308" s="5"/>
      <c r="O308" s="129" t="str">
        <f>IFERROR(IF(OR($C308="",$C308="No CAS"),INDEX('DEQ Pollutant List'!$D$7:$D$611,MATCH($D308,'DEQ Pollutant List'!$B$7:$B$611,0)),INDEX('DEQ Pollutant List'!$D$7:$D$611,MATCH($C308,'DEQ Pollutant List'!$A$7:$A$611,0))),"")</f>
        <v/>
      </c>
    </row>
    <row r="309" spans="1:15" ht="15" x14ac:dyDescent="0.25">
      <c r="A309" s="5"/>
      <c r="B309" s="7"/>
      <c r="C309" s="13"/>
      <c r="D309" s="19" t="str">
        <f>IFERROR(IF(C309="No CAS","",INDEX('DEQ Pollutant List'!$B$7:$B$611,MATCH('3. Pollutant Emissions - EF'!C309,'DEQ Pollutant List'!$A$7:$A$611,0))),"")</f>
        <v/>
      </c>
      <c r="E309" s="23"/>
      <c r="F309" s="21"/>
      <c r="G309" s="23"/>
      <c r="H309" s="21"/>
      <c r="I309" s="34"/>
      <c r="J309" s="11"/>
      <c r="K309" s="6"/>
      <c r="L309" s="20"/>
      <c r="M309" s="7"/>
      <c r="N309" s="5"/>
      <c r="O309" s="129" t="str">
        <f>IFERROR(IF(OR($C309="",$C309="No CAS"),INDEX('DEQ Pollutant List'!$D$7:$D$611,MATCH($D309,'DEQ Pollutant List'!$B$7:$B$611,0)),INDEX('DEQ Pollutant List'!$D$7:$D$611,MATCH($C309,'DEQ Pollutant List'!$A$7:$A$611,0))),"")</f>
        <v/>
      </c>
    </row>
    <row r="310" spans="1:15" ht="15" x14ac:dyDescent="0.25">
      <c r="A310" s="5"/>
      <c r="B310" s="7"/>
      <c r="C310" s="13"/>
      <c r="D310" s="19" t="str">
        <f>IFERROR(IF(C310="No CAS","",INDEX('DEQ Pollutant List'!$B$7:$B$611,MATCH('3. Pollutant Emissions - EF'!C310,'DEQ Pollutant List'!$A$7:$A$611,0))),"")</f>
        <v/>
      </c>
      <c r="E310" s="23"/>
      <c r="F310" s="21"/>
      <c r="G310" s="23"/>
      <c r="H310" s="21"/>
      <c r="I310" s="34"/>
      <c r="J310" s="11"/>
      <c r="K310" s="6"/>
      <c r="L310" s="20"/>
      <c r="M310" s="7"/>
      <c r="N310" s="5"/>
      <c r="O310" s="129" t="str">
        <f>IFERROR(IF(OR($C310="",$C310="No CAS"),INDEX('DEQ Pollutant List'!$D$7:$D$611,MATCH($D310,'DEQ Pollutant List'!$B$7:$B$611,0)),INDEX('DEQ Pollutant List'!$D$7:$D$611,MATCH($C310,'DEQ Pollutant List'!$A$7:$A$611,0))),"")</f>
        <v/>
      </c>
    </row>
    <row r="311" spans="1:15" ht="15" x14ac:dyDescent="0.25">
      <c r="A311" s="5"/>
      <c r="B311" s="7"/>
      <c r="C311" s="13"/>
      <c r="D311" s="19" t="str">
        <f>IFERROR(IF(C311="No CAS","",INDEX('DEQ Pollutant List'!$B$7:$B$611,MATCH('3. Pollutant Emissions - EF'!C311,'DEQ Pollutant List'!$A$7:$A$611,0))),"")</f>
        <v/>
      </c>
      <c r="E311" s="23"/>
      <c r="F311" s="21"/>
      <c r="G311" s="23"/>
      <c r="H311" s="21"/>
      <c r="I311" s="34"/>
      <c r="J311" s="11"/>
      <c r="K311" s="6"/>
      <c r="L311" s="20"/>
      <c r="M311" s="7"/>
      <c r="N311" s="5"/>
      <c r="O311" s="129" t="str">
        <f>IFERROR(IF(OR($C311="",$C311="No CAS"),INDEX('DEQ Pollutant List'!$D$7:$D$611,MATCH($D311,'DEQ Pollutant List'!$B$7:$B$611,0)),INDEX('DEQ Pollutant List'!$D$7:$D$611,MATCH($C311,'DEQ Pollutant List'!$A$7:$A$611,0))),"")</f>
        <v/>
      </c>
    </row>
    <row r="312" spans="1:15" ht="15" x14ac:dyDescent="0.25">
      <c r="A312" s="5"/>
      <c r="B312" s="7"/>
      <c r="C312" s="13"/>
      <c r="D312" s="19" t="str">
        <f>IFERROR(IF(C312="No CAS","",INDEX('DEQ Pollutant List'!$B$7:$B$611,MATCH('3. Pollutant Emissions - EF'!C312,'DEQ Pollutant List'!$A$7:$A$611,0))),"")</f>
        <v/>
      </c>
      <c r="E312" s="23"/>
      <c r="F312" s="21"/>
      <c r="G312" s="23"/>
      <c r="H312" s="21"/>
      <c r="I312" s="34"/>
      <c r="J312" s="11"/>
      <c r="K312" s="6"/>
      <c r="L312" s="20"/>
      <c r="M312" s="7"/>
      <c r="N312" s="5"/>
      <c r="O312" s="129" t="str">
        <f>IFERROR(IF(OR($C312="",$C312="No CAS"),INDEX('DEQ Pollutant List'!$D$7:$D$611,MATCH($D312,'DEQ Pollutant List'!$B$7:$B$611,0)),INDEX('DEQ Pollutant List'!$D$7:$D$611,MATCH($C312,'DEQ Pollutant List'!$A$7:$A$611,0))),"")</f>
        <v/>
      </c>
    </row>
    <row r="313" spans="1:15" ht="15" x14ac:dyDescent="0.25">
      <c r="A313" s="5"/>
      <c r="B313" s="7"/>
      <c r="C313" s="13"/>
      <c r="D313" s="19" t="str">
        <f>IFERROR(IF(C313="No CAS","",INDEX('DEQ Pollutant List'!$B$7:$B$611,MATCH('3. Pollutant Emissions - EF'!C313,'DEQ Pollutant List'!$A$7:$A$611,0))),"")</f>
        <v/>
      </c>
      <c r="E313" s="23"/>
      <c r="F313" s="21"/>
      <c r="G313" s="23"/>
      <c r="H313" s="21"/>
      <c r="I313" s="34"/>
      <c r="J313" s="11"/>
      <c r="K313" s="6"/>
      <c r="L313" s="20"/>
      <c r="M313" s="7"/>
      <c r="N313" s="5"/>
      <c r="O313" s="129" t="str">
        <f>IFERROR(IF(OR($C313="",$C313="No CAS"),INDEX('DEQ Pollutant List'!$D$7:$D$611,MATCH($D313,'DEQ Pollutant List'!$B$7:$B$611,0)),INDEX('DEQ Pollutant List'!$D$7:$D$611,MATCH($C313,'DEQ Pollutant List'!$A$7:$A$611,0))),"")</f>
        <v/>
      </c>
    </row>
    <row r="314" spans="1:15" ht="15" x14ac:dyDescent="0.25">
      <c r="A314" s="5"/>
      <c r="B314" s="7"/>
      <c r="C314" s="13"/>
      <c r="D314" s="19" t="str">
        <f>IFERROR(IF(C314="No CAS","",INDEX('DEQ Pollutant List'!$B$7:$B$611,MATCH('3. Pollutant Emissions - EF'!C314,'DEQ Pollutant List'!$A$7:$A$611,0))),"")</f>
        <v/>
      </c>
      <c r="E314" s="23"/>
      <c r="F314" s="21"/>
      <c r="G314" s="23"/>
      <c r="H314" s="21"/>
      <c r="I314" s="34"/>
      <c r="J314" s="11"/>
      <c r="K314" s="6"/>
      <c r="L314" s="20"/>
      <c r="M314" s="7"/>
      <c r="N314" s="5"/>
      <c r="O314" s="129" t="str">
        <f>IFERROR(IF(OR($C314="",$C314="No CAS"),INDEX('DEQ Pollutant List'!$D$7:$D$611,MATCH($D314,'DEQ Pollutant List'!$B$7:$B$611,0)),INDEX('DEQ Pollutant List'!$D$7:$D$611,MATCH($C314,'DEQ Pollutant List'!$A$7:$A$611,0))),"")</f>
        <v/>
      </c>
    </row>
    <row r="315" spans="1:15" ht="15" x14ac:dyDescent="0.25">
      <c r="A315" s="5"/>
      <c r="B315" s="7"/>
      <c r="C315" s="13"/>
      <c r="D315" s="19" t="str">
        <f>IFERROR(IF(C315="No CAS","",INDEX('DEQ Pollutant List'!$B$7:$B$611,MATCH('3. Pollutant Emissions - EF'!C315,'DEQ Pollutant List'!$A$7:$A$611,0))),"")</f>
        <v/>
      </c>
      <c r="E315" s="23"/>
      <c r="F315" s="21"/>
      <c r="G315" s="23"/>
      <c r="H315" s="21"/>
      <c r="I315" s="34"/>
      <c r="J315" s="11"/>
      <c r="K315" s="6"/>
      <c r="L315" s="20"/>
      <c r="M315" s="7"/>
      <c r="N315" s="5"/>
      <c r="O315" s="129" t="str">
        <f>IFERROR(IF(OR($C315="",$C315="No CAS"),INDEX('DEQ Pollutant List'!$D$7:$D$611,MATCH($D315,'DEQ Pollutant List'!$B$7:$B$611,0)),INDEX('DEQ Pollutant List'!$D$7:$D$611,MATCH($C315,'DEQ Pollutant List'!$A$7:$A$611,0))),"")</f>
        <v/>
      </c>
    </row>
    <row r="316" spans="1:15" ht="15" x14ac:dyDescent="0.25">
      <c r="A316" s="5"/>
      <c r="B316" s="7"/>
      <c r="C316" s="13"/>
      <c r="D316" s="19" t="str">
        <f>IFERROR(IF(C316="No CAS","",INDEX('DEQ Pollutant List'!$B$7:$B$611,MATCH('3. Pollutant Emissions - EF'!C316,'DEQ Pollutant List'!$A$7:$A$611,0))),"")</f>
        <v/>
      </c>
      <c r="E316" s="23"/>
      <c r="F316" s="21"/>
      <c r="G316" s="23"/>
      <c r="H316" s="21"/>
      <c r="I316" s="34"/>
      <c r="J316" s="11"/>
      <c r="K316" s="6"/>
      <c r="L316" s="20"/>
      <c r="M316" s="7"/>
      <c r="N316" s="5"/>
      <c r="O316" s="129" t="str">
        <f>IFERROR(IF(OR($C316="",$C316="No CAS"),INDEX('DEQ Pollutant List'!$D$7:$D$611,MATCH($D316,'DEQ Pollutant List'!$B$7:$B$611,0)),INDEX('DEQ Pollutant List'!$D$7:$D$611,MATCH($C316,'DEQ Pollutant List'!$A$7:$A$611,0))),"")</f>
        <v/>
      </c>
    </row>
    <row r="317" spans="1:15" ht="15" x14ac:dyDescent="0.25">
      <c r="A317" s="5"/>
      <c r="B317" s="7"/>
      <c r="C317" s="13"/>
      <c r="D317" s="19" t="str">
        <f>IFERROR(IF(C317="No CAS","",INDEX('DEQ Pollutant List'!$B$7:$B$611,MATCH('3. Pollutant Emissions - EF'!C317,'DEQ Pollutant List'!$A$7:$A$611,0))),"")</f>
        <v/>
      </c>
      <c r="E317" s="23"/>
      <c r="F317" s="21"/>
      <c r="G317" s="23"/>
      <c r="H317" s="21"/>
      <c r="I317" s="34"/>
      <c r="J317" s="11"/>
      <c r="K317" s="6"/>
      <c r="L317" s="20"/>
      <c r="M317" s="7"/>
      <c r="N317" s="5"/>
      <c r="O317" s="129" t="str">
        <f>IFERROR(IF(OR($C317="",$C317="No CAS"),INDEX('DEQ Pollutant List'!$D$7:$D$611,MATCH($D317,'DEQ Pollutant List'!$B$7:$B$611,0)),INDEX('DEQ Pollutant List'!$D$7:$D$611,MATCH($C317,'DEQ Pollutant List'!$A$7:$A$611,0))),"")</f>
        <v/>
      </c>
    </row>
    <row r="318" spans="1:15" ht="15" x14ac:dyDescent="0.25">
      <c r="A318" s="5"/>
      <c r="B318" s="7"/>
      <c r="C318" s="13"/>
      <c r="D318" s="19" t="str">
        <f>IFERROR(IF(C318="No CAS","",INDEX('DEQ Pollutant List'!$B$7:$B$611,MATCH('3. Pollutant Emissions - EF'!C318,'DEQ Pollutant List'!$A$7:$A$611,0))),"")</f>
        <v/>
      </c>
      <c r="E318" s="23"/>
      <c r="F318" s="21"/>
      <c r="G318" s="23"/>
      <c r="H318" s="21"/>
      <c r="I318" s="34"/>
      <c r="J318" s="11"/>
      <c r="K318" s="6"/>
      <c r="L318" s="20"/>
      <c r="M318" s="7"/>
      <c r="N318" s="5"/>
      <c r="O318" s="129" t="str">
        <f>IFERROR(IF(OR($C318="",$C318="No CAS"),INDEX('DEQ Pollutant List'!$D$7:$D$611,MATCH($D318,'DEQ Pollutant List'!$B$7:$B$611,0)),INDEX('DEQ Pollutant List'!$D$7:$D$611,MATCH($C318,'DEQ Pollutant List'!$A$7:$A$611,0))),"")</f>
        <v/>
      </c>
    </row>
    <row r="319" spans="1:15" ht="15" x14ac:dyDescent="0.25">
      <c r="A319" s="5"/>
      <c r="B319" s="7"/>
      <c r="C319" s="13"/>
      <c r="D319" s="19" t="str">
        <f>IFERROR(IF(C319="No CAS","",INDEX('DEQ Pollutant List'!$B$7:$B$611,MATCH('3. Pollutant Emissions - EF'!C319,'DEQ Pollutant List'!$A$7:$A$611,0))),"")</f>
        <v/>
      </c>
      <c r="E319" s="23"/>
      <c r="F319" s="21"/>
      <c r="G319" s="23"/>
      <c r="H319" s="21"/>
      <c r="I319" s="34"/>
      <c r="J319" s="11"/>
      <c r="K319" s="6"/>
      <c r="L319" s="20"/>
      <c r="M319" s="7"/>
      <c r="N319" s="5"/>
      <c r="O319" s="129" t="str">
        <f>IFERROR(IF(OR($C319="",$C319="No CAS"),INDEX('DEQ Pollutant List'!$D$7:$D$611,MATCH($D319,'DEQ Pollutant List'!$B$7:$B$611,0)),INDEX('DEQ Pollutant List'!$D$7:$D$611,MATCH($C319,'DEQ Pollutant List'!$A$7:$A$611,0))),"")</f>
        <v/>
      </c>
    </row>
    <row r="320" spans="1:15" ht="15" x14ac:dyDescent="0.25">
      <c r="A320" s="5"/>
      <c r="B320" s="7"/>
      <c r="C320" s="13"/>
      <c r="D320" s="19" t="str">
        <f>IFERROR(IF(C320="No CAS","",INDEX('DEQ Pollutant List'!$B$7:$B$611,MATCH('3. Pollutant Emissions - EF'!C320,'DEQ Pollutant List'!$A$7:$A$611,0))),"")</f>
        <v/>
      </c>
      <c r="E320" s="23"/>
      <c r="F320" s="21"/>
      <c r="G320" s="23"/>
      <c r="H320" s="21"/>
      <c r="I320" s="34"/>
      <c r="J320" s="11"/>
      <c r="K320" s="6"/>
      <c r="L320" s="20"/>
      <c r="M320" s="7"/>
      <c r="N320" s="5"/>
      <c r="O320" s="129" t="str">
        <f>IFERROR(IF(OR($C320="",$C320="No CAS"),INDEX('DEQ Pollutant List'!$D$7:$D$611,MATCH($D320,'DEQ Pollutant List'!$B$7:$B$611,0)),INDEX('DEQ Pollutant List'!$D$7:$D$611,MATCH($C320,'DEQ Pollutant List'!$A$7:$A$611,0))),"")</f>
        <v/>
      </c>
    </row>
    <row r="321" spans="1:15" ht="15" x14ac:dyDescent="0.25">
      <c r="A321" s="5"/>
      <c r="B321" s="7"/>
      <c r="C321" s="13"/>
      <c r="D321" s="19" t="str">
        <f>IFERROR(IF(C321="No CAS","",INDEX('DEQ Pollutant List'!$B$7:$B$611,MATCH('3. Pollutant Emissions - EF'!C321,'DEQ Pollutant List'!$A$7:$A$611,0))),"")</f>
        <v/>
      </c>
      <c r="E321" s="23"/>
      <c r="F321" s="21"/>
      <c r="G321" s="23"/>
      <c r="H321" s="21"/>
      <c r="I321" s="34"/>
      <c r="J321" s="11"/>
      <c r="K321" s="6"/>
      <c r="L321" s="20"/>
      <c r="M321" s="7"/>
      <c r="N321" s="5"/>
      <c r="O321" s="129" t="str">
        <f>IFERROR(IF(OR($C321="",$C321="No CAS"),INDEX('DEQ Pollutant List'!$D$7:$D$611,MATCH($D321,'DEQ Pollutant List'!$B$7:$B$611,0)),INDEX('DEQ Pollutant List'!$D$7:$D$611,MATCH($C321,'DEQ Pollutant List'!$A$7:$A$611,0))),"")</f>
        <v/>
      </c>
    </row>
    <row r="322" spans="1:15" ht="15" x14ac:dyDescent="0.25">
      <c r="A322" s="5"/>
      <c r="B322" s="7"/>
      <c r="C322" s="13"/>
      <c r="D322" s="19" t="str">
        <f>IFERROR(IF(C322="No CAS","",INDEX('DEQ Pollutant List'!$B$7:$B$611,MATCH('3. Pollutant Emissions - EF'!C322,'DEQ Pollutant List'!$A$7:$A$611,0))),"")</f>
        <v/>
      </c>
      <c r="E322" s="23"/>
      <c r="F322" s="21"/>
      <c r="G322" s="23"/>
      <c r="H322" s="21"/>
      <c r="I322" s="34"/>
      <c r="J322" s="11"/>
      <c r="K322" s="6"/>
      <c r="L322" s="20"/>
      <c r="M322" s="7"/>
      <c r="N322" s="5"/>
      <c r="O322" s="129" t="str">
        <f>IFERROR(IF(OR($C322="",$C322="No CAS"),INDEX('DEQ Pollutant List'!$D$7:$D$611,MATCH($D322,'DEQ Pollutant List'!$B$7:$B$611,0)),INDEX('DEQ Pollutant List'!$D$7:$D$611,MATCH($C322,'DEQ Pollutant List'!$A$7:$A$611,0))),"")</f>
        <v/>
      </c>
    </row>
    <row r="323" spans="1:15" ht="15" x14ac:dyDescent="0.25">
      <c r="A323" s="5"/>
      <c r="B323" s="7"/>
      <c r="C323" s="13"/>
      <c r="D323" s="19" t="str">
        <f>IFERROR(IF(C323="No CAS","",INDEX('DEQ Pollutant List'!$B$7:$B$611,MATCH('3. Pollutant Emissions - EF'!C323,'DEQ Pollutant List'!$A$7:$A$611,0))),"")</f>
        <v/>
      </c>
      <c r="E323" s="23"/>
      <c r="F323" s="21"/>
      <c r="G323" s="23"/>
      <c r="H323" s="21"/>
      <c r="I323" s="34"/>
      <c r="J323" s="11"/>
      <c r="K323" s="6"/>
      <c r="L323" s="20"/>
      <c r="M323" s="7"/>
      <c r="N323" s="5"/>
      <c r="O323" s="129" t="str">
        <f>IFERROR(IF(OR($C323="",$C323="No CAS"),INDEX('DEQ Pollutant List'!$D$7:$D$611,MATCH($D323,'DEQ Pollutant List'!$B$7:$B$611,0)),INDEX('DEQ Pollutant List'!$D$7:$D$611,MATCH($C323,'DEQ Pollutant List'!$A$7:$A$611,0))),"")</f>
        <v/>
      </c>
    </row>
    <row r="324" spans="1:15" ht="15" x14ac:dyDescent="0.25">
      <c r="A324" s="5"/>
      <c r="B324" s="7"/>
      <c r="C324" s="13"/>
      <c r="D324" s="19" t="str">
        <f>IFERROR(IF(C324="No CAS","",INDEX('DEQ Pollutant List'!$B$7:$B$611,MATCH('3. Pollutant Emissions - EF'!C324,'DEQ Pollutant List'!$A$7:$A$611,0))),"")</f>
        <v/>
      </c>
      <c r="E324" s="23"/>
      <c r="F324" s="21"/>
      <c r="G324" s="23"/>
      <c r="H324" s="21"/>
      <c r="I324" s="34"/>
      <c r="J324" s="11"/>
      <c r="K324" s="6"/>
      <c r="L324" s="20"/>
      <c r="M324" s="7"/>
      <c r="N324" s="5"/>
      <c r="O324" s="129" t="str">
        <f>IFERROR(IF(OR($C324="",$C324="No CAS"),INDEX('DEQ Pollutant List'!$D$7:$D$611,MATCH($D324,'DEQ Pollutant List'!$B$7:$B$611,0)),INDEX('DEQ Pollutant List'!$D$7:$D$611,MATCH($C324,'DEQ Pollutant List'!$A$7:$A$611,0))),"")</f>
        <v/>
      </c>
    </row>
    <row r="325" spans="1:15" ht="15" x14ac:dyDescent="0.25">
      <c r="A325" s="5"/>
      <c r="B325" s="7"/>
      <c r="C325" s="13"/>
      <c r="D325" s="19" t="str">
        <f>IFERROR(IF(C325="No CAS","",INDEX('DEQ Pollutant List'!$B$7:$B$611,MATCH('3. Pollutant Emissions - EF'!C325,'DEQ Pollutant List'!$A$7:$A$611,0))),"")</f>
        <v/>
      </c>
      <c r="E325" s="23"/>
      <c r="F325" s="21"/>
      <c r="G325" s="23"/>
      <c r="H325" s="21"/>
      <c r="I325" s="34"/>
      <c r="J325" s="11"/>
      <c r="K325" s="6"/>
      <c r="L325" s="20"/>
      <c r="M325" s="7"/>
      <c r="N325" s="5"/>
      <c r="O325" s="129" t="str">
        <f>IFERROR(IF(OR($C325="",$C325="No CAS"),INDEX('DEQ Pollutant List'!$D$7:$D$611,MATCH($D325,'DEQ Pollutant List'!$B$7:$B$611,0)),INDEX('DEQ Pollutant List'!$D$7:$D$611,MATCH($C325,'DEQ Pollutant List'!$A$7:$A$611,0))),"")</f>
        <v/>
      </c>
    </row>
    <row r="326" spans="1:15" ht="15" x14ac:dyDescent="0.25">
      <c r="A326" s="5"/>
      <c r="B326" s="7"/>
      <c r="C326" s="13"/>
      <c r="D326" s="19" t="str">
        <f>IFERROR(IF(C326="No CAS","",INDEX('DEQ Pollutant List'!$B$7:$B$611,MATCH('3. Pollutant Emissions - EF'!C326,'DEQ Pollutant List'!$A$7:$A$611,0))),"")</f>
        <v/>
      </c>
      <c r="E326" s="23"/>
      <c r="F326" s="21"/>
      <c r="G326" s="23"/>
      <c r="H326" s="21"/>
      <c r="I326" s="34"/>
      <c r="J326" s="11"/>
      <c r="K326" s="6"/>
      <c r="L326" s="20"/>
      <c r="M326" s="7"/>
      <c r="N326" s="5"/>
      <c r="O326" s="129" t="str">
        <f>IFERROR(IF(OR($C326="",$C326="No CAS"),INDEX('DEQ Pollutant List'!$D$7:$D$611,MATCH($D326,'DEQ Pollutant List'!$B$7:$B$611,0)),INDEX('DEQ Pollutant List'!$D$7:$D$611,MATCH($C326,'DEQ Pollutant List'!$A$7:$A$611,0))),"")</f>
        <v/>
      </c>
    </row>
    <row r="327" spans="1:15" ht="15" x14ac:dyDescent="0.25">
      <c r="A327" s="5"/>
      <c r="B327" s="7"/>
      <c r="C327" s="13"/>
      <c r="D327" s="19" t="str">
        <f>IFERROR(IF(C327="No CAS","",INDEX('DEQ Pollutant List'!$B$7:$B$611,MATCH('3. Pollutant Emissions - EF'!C327,'DEQ Pollutant List'!$A$7:$A$611,0))),"")</f>
        <v/>
      </c>
      <c r="E327" s="23"/>
      <c r="F327" s="21"/>
      <c r="G327" s="23"/>
      <c r="H327" s="21"/>
      <c r="I327" s="34"/>
      <c r="J327" s="11"/>
      <c r="K327" s="6"/>
      <c r="L327" s="20"/>
      <c r="M327" s="7"/>
      <c r="N327" s="5"/>
      <c r="O327" s="129" t="str">
        <f>IFERROR(IF(OR($C327="",$C327="No CAS"),INDEX('DEQ Pollutant List'!$D$7:$D$611,MATCH($D327,'DEQ Pollutant List'!$B$7:$B$611,0)),INDEX('DEQ Pollutant List'!$D$7:$D$611,MATCH($C327,'DEQ Pollutant List'!$A$7:$A$611,0))),"")</f>
        <v/>
      </c>
    </row>
    <row r="328" spans="1:15" ht="15" x14ac:dyDescent="0.25">
      <c r="A328" s="5"/>
      <c r="B328" s="7"/>
      <c r="C328" s="13"/>
      <c r="D328" s="19" t="str">
        <f>IFERROR(IF(C328="No CAS","",INDEX('DEQ Pollutant List'!$B$7:$B$611,MATCH('3. Pollutant Emissions - EF'!C328,'DEQ Pollutant List'!$A$7:$A$611,0))),"")</f>
        <v/>
      </c>
      <c r="E328" s="23"/>
      <c r="F328" s="21"/>
      <c r="G328" s="23"/>
      <c r="H328" s="21"/>
      <c r="I328" s="34"/>
      <c r="J328" s="11"/>
      <c r="K328" s="6"/>
      <c r="L328" s="20"/>
      <c r="M328" s="7"/>
      <c r="N328" s="5"/>
      <c r="O328" s="129" t="str">
        <f>IFERROR(IF(OR($C328="",$C328="No CAS"),INDEX('DEQ Pollutant List'!$D$7:$D$611,MATCH($D328,'DEQ Pollutant List'!$B$7:$B$611,0)),INDEX('DEQ Pollutant List'!$D$7:$D$611,MATCH($C328,'DEQ Pollutant List'!$A$7:$A$611,0))),"")</f>
        <v/>
      </c>
    </row>
    <row r="329" spans="1:15" ht="15" x14ac:dyDescent="0.25">
      <c r="A329" s="5"/>
      <c r="B329" s="7"/>
      <c r="C329" s="13"/>
      <c r="D329" s="19" t="str">
        <f>IFERROR(IF(C329="No CAS","",INDEX('DEQ Pollutant List'!$B$7:$B$611,MATCH('3. Pollutant Emissions - EF'!C329,'DEQ Pollutant List'!$A$7:$A$611,0))),"")</f>
        <v/>
      </c>
      <c r="E329" s="23"/>
      <c r="F329" s="21"/>
      <c r="G329" s="23"/>
      <c r="H329" s="21"/>
      <c r="I329" s="34"/>
      <c r="J329" s="11"/>
      <c r="K329" s="6"/>
      <c r="L329" s="20"/>
      <c r="M329" s="7"/>
      <c r="N329" s="5"/>
      <c r="O329" s="129" t="str">
        <f>IFERROR(IF(OR($C329="",$C329="No CAS"),INDEX('DEQ Pollutant List'!$D$7:$D$611,MATCH($D329,'DEQ Pollutant List'!$B$7:$B$611,0)),INDEX('DEQ Pollutant List'!$D$7:$D$611,MATCH($C329,'DEQ Pollutant List'!$A$7:$A$611,0))),"")</f>
        <v/>
      </c>
    </row>
    <row r="330" spans="1:15" ht="15" x14ac:dyDescent="0.25">
      <c r="A330" s="5"/>
      <c r="B330" s="7"/>
      <c r="C330" s="13"/>
      <c r="D330" s="19" t="str">
        <f>IFERROR(IF(C330="No CAS","",INDEX('DEQ Pollutant List'!$B$7:$B$611,MATCH('3. Pollutant Emissions - EF'!C330,'DEQ Pollutant List'!$A$7:$A$611,0))),"")</f>
        <v/>
      </c>
      <c r="E330" s="23"/>
      <c r="F330" s="21"/>
      <c r="G330" s="23"/>
      <c r="H330" s="21"/>
      <c r="I330" s="34"/>
      <c r="J330" s="11"/>
      <c r="K330" s="6"/>
      <c r="L330" s="20"/>
      <c r="M330" s="7"/>
      <c r="N330" s="5"/>
      <c r="O330" s="129" t="str">
        <f>IFERROR(IF(OR($C330="",$C330="No CAS"),INDEX('DEQ Pollutant List'!$D$7:$D$611,MATCH($D330,'DEQ Pollutant List'!$B$7:$B$611,0)),INDEX('DEQ Pollutant List'!$D$7:$D$611,MATCH($C330,'DEQ Pollutant List'!$A$7:$A$611,0))),"")</f>
        <v/>
      </c>
    </row>
    <row r="331" spans="1:15" ht="15" x14ac:dyDescent="0.25">
      <c r="A331" s="5"/>
      <c r="B331" s="7"/>
      <c r="C331" s="13"/>
      <c r="D331" s="19" t="str">
        <f>IFERROR(IF(C331="No CAS","",INDEX('DEQ Pollutant List'!$B$7:$B$611,MATCH('3. Pollutant Emissions - EF'!C331,'DEQ Pollutant List'!$A$7:$A$611,0))),"")</f>
        <v/>
      </c>
      <c r="E331" s="23"/>
      <c r="F331" s="21"/>
      <c r="G331" s="23"/>
      <c r="H331" s="21"/>
      <c r="I331" s="34"/>
      <c r="J331" s="11"/>
      <c r="K331" s="6"/>
      <c r="L331" s="20"/>
      <c r="M331" s="7"/>
      <c r="N331" s="5"/>
      <c r="O331" s="129" t="str">
        <f>IFERROR(IF(OR($C331="",$C331="No CAS"),INDEX('DEQ Pollutant List'!$D$7:$D$611,MATCH($D331,'DEQ Pollutant List'!$B$7:$B$611,0)),INDEX('DEQ Pollutant List'!$D$7:$D$611,MATCH($C331,'DEQ Pollutant List'!$A$7:$A$611,0))),"")</f>
        <v/>
      </c>
    </row>
    <row r="332" spans="1:15" ht="15" x14ac:dyDescent="0.25">
      <c r="A332" s="5"/>
      <c r="B332" s="7"/>
      <c r="C332" s="13"/>
      <c r="D332" s="19" t="str">
        <f>IFERROR(IF(C332="No CAS","",INDEX('DEQ Pollutant List'!$B$7:$B$611,MATCH('3. Pollutant Emissions - EF'!C332,'DEQ Pollutant List'!$A$7:$A$611,0))),"")</f>
        <v/>
      </c>
      <c r="E332" s="23"/>
      <c r="F332" s="21"/>
      <c r="G332" s="23"/>
      <c r="H332" s="21"/>
      <c r="I332" s="34"/>
      <c r="J332" s="11"/>
      <c r="K332" s="6"/>
      <c r="L332" s="20"/>
      <c r="M332" s="7"/>
      <c r="N332" s="5"/>
      <c r="O332" s="129" t="str">
        <f>IFERROR(IF(OR($C332="",$C332="No CAS"),INDEX('DEQ Pollutant List'!$D$7:$D$611,MATCH($D332,'DEQ Pollutant List'!$B$7:$B$611,0)),INDEX('DEQ Pollutant List'!$D$7:$D$611,MATCH($C332,'DEQ Pollutant List'!$A$7:$A$611,0))),"")</f>
        <v/>
      </c>
    </row>
    <row r="333" spans="1:15" ht="15" x14ac:dyDescent="0.25">
      <c r="A333" s="5"/>
      <c r="B333" s="7"/>
      <c r="C333" s="13"/>
      <c r="D333" s="19" t="str">
        <f>IFERROR(IF(C333="No CAS","",INDEX('DEQ Pollutant List'!$B$7:$B$611,MATCH('3. Pollutant Emissions - EF'!C333,'DEQ Pollutant List'!$A$7:$A$611,0))),"")</f>
        <v/>
      </c>
      <c r="E333" s="23"/>
      <c r="F333" s="21"/>
      <c r="G333" s="23"/>
      <c r="H333" s="21"/>
      <c r="I333" s="34"/>
      <c r="J333" s="11"/>
      <c r="K333" s="6"/>
      <c r="L333" s="20"/>
      <c r="M333" s="7"/>
      <c r="N333" s="5"/>
      <c r="O333" s="129" t="str">
        <f>IFERROR(IF(OR($C333="",$C333="No CAS"),INDEX('DEQ Pollutant List'!$D$7:$D$611,MATCH($D333,'DEQ Pollutant List'!$B$7:$B$611,0)),INDEX('DEQ Pollutant List'!$D$7:$D$611,MATCH($C333,'DEQ Pollutant List'!$A$7:$A$611,0))),"")</f>
        <v/>
      </c>
    </row>
    <row r="334" spans="1:15" ht="15" x14ac:dyDescent="0.25">
      <c r="A334" s="5"/>
      <c r="B334" s="7"/>
      <c r="C334" s="13"/>
      <c r="D334" s="19" t="str">
        <f>IFERROR(IF(C334="No CAS","",INDEX('DEQ Pollutant List'!$B$7:$B$611,MATCH('3. Pollutant Emissions - EF'!C334,'DEQ Pollutant List'!$A$7:$A$611,0))),"")</f>
        <v/>
      </c>
      <c r="E334" s="23"/>
      <c r="F334" s="21"/>
      <c r="G334" s="23"/>
      <c r="H334" s="21"/>
      <c r="I334" s="34"/>
      <c r="J334" s="11"/>
      <c r="K334" s="6"/>
      <c r="L334" s="20"/>
      <c r="M334" s="7"/>
      <c r="N334" s="5"/>
      <c r="O334" s="129" t="str">
        <f>IFERROR(IF(OR($C334="",$C334="No CAS"),INDEX('DEQ Pollutant List'!$D$7:$D$611,MATCH($D334,'DEQ Pollutant List'!$B$7:$B$611,0)),INDEX('DEQ Pollutant List'!$D$7:$D$611,MATCH($C334,'DEQ Pollutant List'!$A$7:$A$611,0))),"")</f>
        <v/>
      </c>
    </row>
    <row r="335" spans="1:15" ht="15" x14ac:dyDescent="0.25">
      <c r="A335" s="5"/>
      <c r="B335" s="7"/>
      <c r="C335" s="13"/>
      <c r="D335" s="19" t="str">
        <f>IFERROR(IF(C335="No CAS","",INDEX('DEQ Pollutant List'!$B$7:$B$611,MATCH('3. Pollutant Emissions - EF'!C335,'DEQ Pollutant List'!$A$7:$A$611,0))),"")</f>
        <v/>
      </c>
      <c r="E335" s="23"/>
      <c r="F335" s="21"/>
      <c r="G335" s="23"/>
      <c r="H335" s="21"/>
      <c r="I335" s="34"/>
      <c r="J335" s="11"/>
      <c r="K335" s="6"/>
      <c r="L335" s="20"/>
      <c r="M335" s="7"/>
      <c r="N335" s="5"/>
      <c r="O335" s="129" t="str">
        <f>IFERROR(IF(OR($C335="",$C335="No CAS"),INDEX('DEQ Pollutant List'!$D$7:$D$611,MATCH($D335,'DEQ Pollutant List'!$B$7:$B$611,0)),INDEX('DEQ Pollutant List'!$D$7:$D$611,MATCH($C335,'DEQ Pollutant List'!$A$7:$A$611,0))),"")</f>
        <v/>
      </c>
    </row>
    <row r="336" spans="1:15" ht="15" x14ac:dyDescent="0.25">
      <c r="A336" s="5"/>
      <c r="B336" s="7"/>
      <c r="C336" s="13"/>
      <c r="D336" s="19" t="str">
        <f>IFERROR(IF(C336="No CAS","",INDEX('DEQ Pollutant List'!$B$7:$B$611,MATCH('3. Pollutant Emissions - EF'!C336,'DEQ Pollutant List'!$A$7:$A$611,0))),"")</f>
        <v/>
      </c>
      <c r="E336" s="23"/>
      <c r="F336" s="21"/>
      <c r="G336" s="23"/>
      <c r="H336" s="21"/>
      <c r="I336" s="34"/>
      <c r="J336" s="11"/>
      <c r="K336" s="6"/>
      <c r="L336" s="20"/>
      <c r="M336" s="7"/>
      <c r="N336" s="5"/>
      <c r="O336" s="129" t="str">
        <f>IFERROR(IF(OR($C336="",$C336="No CAS"),INDEX('DEQ Pollutant List'!$D$7:$D$611,MATCH($D336,'DEQ Pollutant List'!$B$7:$B$611,0)),INDEX('DEQ Pollutant List'!$D$7:$D$611,MATCH($C336,'DEQ Pollutant List'!$A$7:$A$611,0))),"")</f>
        <v/>
      </c>
    </row>
    <row r="337" spans="1:15" ht="15" x14ac:dyDescent="0.25">
      <c r="A337" s="5"/>
      <c r="B337" s="7"/>
      <c r="C337" s="13"/>
      <c r="D337" s="19" t="str">
        <f>IFERROR(IF(C337="No CAS","",INDEX('DEQ Pollutant List'!$B$7:$B$611,MATCH('3. Pollutant Emissions - EF'!C337,'DEQ Pollutant List'!$A$7:$A$611,0))),"")</f>
        <v/>
      </c>
      <c r="E337" s="23"/>
      <c r="F337" s="21"/>
      <c r="G337" s="23"/>
      <c r="H337" s="21"/>
      <c r="I337" s="34"/>
      <c r="J337" s="11"/>
      <c r="K337" s="6"/>
      <c r="L337" s="20"/>
      <c r="M337" s="7"/>
      <c r="N337" s="5"/>
      <c r="O337" s="129" t="str">
        <f>IFERROR(IF(OR($C337="",$C337="No CAS"),INDEX('DEQ Pollutant List'!$D$7:$D$611,MATCH($D337,'DEQ Pollutant List'!$B$7:$B$611,0)),INDEX('DEQ Pollutant List'!$D$7:$D$611,MATCH($C337,'DEQ Pollutant List'!$A$7:$A$611,0))),"")</f>
        <v/>
      </c>
    </row>
    <row r="338" spans="1:15" ht="15" x14ac:dyDescent="0.25">
      <c r="A338" s="5"/>
      <c r="B338" s="7"/>
      <c r="C338" s="13"/>
      <c r="D338" s="19" t="str">
        <f>IFERROR(IF(C338="No CAS","",INDEX('DEQ Pollutant List'!$B$7:$B$611,MATCH('3. Pollutant Emissions - EF'!C338,'DEQ Pollutant List'!$A$7:$A$611,0))),"")</f>
        <v/>
      </c>
      <c r="E338" s="23"/>
      <c r="F338" s="21"/>
      <c r="G338" s="23"/>
      <c r="H338" s="21"/>
      <c r="I338" s="34"/>
      <c r="J338" s="11"/>
      <c r="K338" s="6"/>
      <c r="L338" s="20"/>
      <c r="M338" s="7"/>
      <c r="N338" s="5"/>
      <c r="O338" s="129" t="str">
        <f>IFERROR(IF(OR($C338="",$C338="No CAS"),INDEX('DEQ Pollutant List'!$D$7:$D$611,MATCH($D338,'DEQ Pollutant List'!$B$7:$B$611,0)),INDEX('DEQ Pollutant List'!$D$7:$D$611,MATCH($C338,'DEQ Pollutant List'!$A$7:$A$611,0))),"")</f>
        <v/>
      </c>
    </row>
    <row r="339" spans="1:15" ht="15" x14ac:dyDescent="0.25">
      <c r="A339" s="5"/>
      <c r="B339" s="7"/>
      <c r="C339" s="13"/>
      <c r="D339" s="19" t="str">
        <f>IFERROR(IF(C339="No CAS","",INDEX('DEQ Pollutant List'!$B$7:$B$611,MATCH('3. Pollutant Emissions - EF'!C339,'DEQ Pollutant List'!$A$7:$A$611,0))),"")</f>
        <v/>
      </c>
      <c r="E339" s="23"/>
      <c r="F339" s="21"/>
      <c r="G339" s="23"/>
      <c r="H339" s="21"/>
      <c r="I339" s="34"/>
      <c r="J339" s="11"/>
      <c r="K339" s="6"/>
      <c r="L339" s="20"/>
      <c r="M339" s="7"/>
      <c r="N339" s="5"/>
      <c r="O339" s="129" t="str">
        <f>IFERROR(IF(OR($C339="",$C339="No CAS"),INDEX('DEQ Pollutant List'!$D$7:$D$611,MATCH($D339,'DEQ Pollutant List'!$B$7:$B$611,0)),INDEX('DEQ Pollutant List'!$D$7:$D$611,MATCH($C339,'DEQ Pollutant List'!$A$7:$A$611,0))),"")</f>
        <v/>
      </c>
    </row>
    <row r="340" spans="1:15" ht="15" x14ac:dyDescent="0.25">
      <c r="A340" s="5"/>
      <c r="B340" s="7"/>
      <c r="C340" s="13"/>
      <c r="D340" s="19" t="str">
        <f>IFERROR(IF(C340="No CAS","",INDEX('DEQ Pollutant List'!$B$7:$B$611,MATCH('3. Pollutant Emissions - EF'!C340,'DEQ Pollutant List'!$A$7:$A$611,0))),"")</f>
        <v/>
      </c>
      <c r="E340" s="23"/>
      <c r="F340" s="21"/>
      <c r="G340" s="23"/>
      <c r="H340" s="21"/>
      <c r="I340" s="34"/>
      <c r="J340" s="11"/>
      <c r="K340" s="6"/>
      <c r="L340" s="20"/>
      <c r="M340" s="7"/>
      <c r="N340" s="5"/>
      <c r="O340" s="129" t="str">
        <f>IFERROR(IF(OR($C340="",$C340="No CAS"),INDEX('DEQ Pollutant List'!$D$7:$D$611,MATCH($D340,'DEQ Pollutant List'!$B$7:$B$611,0)),INDEX('DEQ Pollutant List'!$D$7:$D$611,MATCH($C340,'DEQ Pollutant List'!$A$7:$A$611,0))),"")</f>
        <v/>
      </c>
    </row>
    <row r="341" spans="1:15" ht="15" x14ac:dyDescent="0.25">
      <c r="A341" s="5"/>
      <c r="B341" s="7"/>
      <c r="C341" s="13"/>
      <c r="D341" s="19" t="str">
        <f>IFERROR(IF(C341="No CAS","",INDEX('DEQ Pollutant List'!$B$7:$B$611,MATCH('3. Pollutant Emissions - EF'!C341,'DEQ Pollutant List'!$A$7:$A$611,0))),"")</f>
        <v/>
      </c>
      <c r="E341" s="23"/>
      <c r="F341" s="21"/>
      <c r="G341" s="23"/>
      <c r="H341" s="21"/>
      <c r="I341" s="34"/>
      <c r="J341" s="11"/>
      <c r="K341" s="6"/>
      <c r="L341" s="20"/>
      <c r="M341" s="7"/>
      <c r="N341" s="5"/>
      <c r="O341" s="129" t="str">
        <f>IFERROR(IF(OR($C341="",$C341="No CAS"),INDEX('DEQ Pollutant List'!$D$7:$D$611,MATCH($D341,'DEQ Pollutant List'!$B$7:$B$611,0)),INDEX('DEQ Pollutant List'!$D$7:$D$611,MATCH($C341,'DEQ Pollutant List'!$A$7:$A$611,0))),"")</f>
        <v/>
      </c>
    </row>
    <row r="342" spans="1:15" ht="15" x14ac:dyDescent="0.25">
      <c r="A342" s="5"/>
      <c r="B342" s="7"/>
      <c r="C342" s="13"/>
      <c r="D342" s="19" t="str">
        <f>IFERROR(IF(C342="No CAS","",INDEX('DEQ Pollutant List'!$B$7:$B$611,MATCH('3. Pollutant Emissions - EF'!C342,'DEQ Pollutant List'!$A$7:$A$611,0))),"")</f>
        <v/>
      </c>
      <c r="E342" s="23"/>
      <c r="F342" s="21"/>
      <c r="G342" s="23"/>
      <c r="H342" s="21"/>
      <c r="I342" s="34"/>
      <c r="J342" s="11"/>
      <c r="K342" s="6"/>
      <c r="L342" s="20"/>
      <c r="M342" s="7"/>
      <c r="N342" s="5"/>
      <c r="O342" s="129" t="str">
        <f>IFERROR(IF(OR($C342="",$C342="No CAS"),INDEX('DEQ Pollutant List'!$D$7:$D$611,MATCH($D342,'DEQ Pollutant List'!$B$7:$B$611,0)),INDEX('DEQ Pollutant List'!$D$7:$D$611,MATCH($C342,'DEQ Pollutant List'!$A$7:$A$611,0))),"")</f>
        <v/>
      </c>
    </row>
    <row r="343" spans="1:15" ht="15" x14ac:dyDescent="0.25">
      <c r="A343" s="5"/>
      <c r="B343" s="7"/>
      <c r="C343" s="13"/>
      <c r="D343" s="19" t="str">
        <f>IFERROR(IF(C343="No CAS","",INDEX('DEQ Pollutant List'!$B$7:$B$611,MATCH('3. Pollutant Emissions - EF'!C343,'DEQ Pollutant List'!$A$7:$A$611,0))),"")</f>
        <v/>
      </c>
      <c r="E343" s="23"/>
      <c r="F343" s="21"/>
      <c r="G343" s="23"/>
      <c r="H343" s="21"/>
      <c r="I343" s="34"/>
      <c r="J343" s="11"/>
      <c r="K343" s="6"/>
      <c r="L343" s="20"/>
      <c r="M343" s="7"/>
      <c r="N343" s="5"/>
      <c r="O343" s="129" t="str">
        <f>IFERROR(IF(OR($C343="",$C343="No CAS"),INDEX('DEQ Pollutant List'!$D$7:$D$611,MATCH($D343,'DEQ Pollutant List'!$B$7:$B$611,0)),INDEX('DEQ Pollutant List'!$D$7:$D$611,MATCH($C343,'DEQ Pollutant List'!$A$7:$A$611,0))),"")</f>
        <v/>
      </c>
    </row>
    <row r="344" spans="1:15" ht="15" x14ac:dyDescent="0.25">
      <c r="A344" s="5"/>
      <c r="B344" s="7"/>
      <c r="C344" s="13"/>
      <c r="D344" s="19" t="str">
        <f>IFERROR(IF(C344="No CAS","",INDEX('DEQ Pollutant List'!$B$7:$B$611,MATCH('3. Pollutant Emissions - EF'!C344,'DEQ Pollutant List'!$A$7:$A$611,0))),"")</f>
        <v/>
      </c>
      <c r="E344" s="23"/>
      <c r="F344" s="21"/>
      <c r="G344" s="23"/>
      <c r="H344" s="21"/>
      <c r="I344" s="34"/>
      <c r="J344" s="11"/>
      <c r="K344" s="6"/>
      <c r="L344" s="20"/>
      <c r="M344" s="7"/>
      <c r="N344" s="5"/>
      <c r="O344" s="129" t="str">
        <f>IFERROR(IF(OR($C344="",$C344="No CAS"),INDEX('DEQ Pollutant List'!$D$7:$D$611,MATCH($D344,'DEQ Pollutant List'!$B$7:$B$611,0)),INDEX('DEQ Pollutant List'!$D$7:$D$611,MATCH($C344,'DEQ Pollutant List'!$A$7:$A$611,0))),"")</f>
        <v/>
      </c>
    </row>
    <row r="345" spans="1:15" ht="15" x14ac:dyDescent="0.25">
      <c r="A345" s="5"/>
      <c r="B345" s="7"/>
      <c r="C345" s="13"/>
      <c r="D345" s="19" t="str">
        <f>IFERROR(IF(C345="No CAS","",INDEX('DEQ Pollutant List'!$B$7:$B$611,MATCH('3. Pollutant Emissions - EF'!C345,'DEQ Pollutant List'!$A$7:$A$611,0))),"")</f>
        <v/>
      </c>
      <c r="E345" s="23"/>
      <c r="F345" s="21"/>
      <c r="G345" s="23"/>
      <c r="H345" s="21"/>
      <c r="I345" s="34"/>
      <c r="J345" s="11"/>
      <c r="K345" s="6"/>
      <c r="L345" s="20"/>
      <c r="M345" s="7"/>
      <c r="N345" s="5"/>
      <c r="O345" s="129" t="str">
        <f>IFERROR(IF(OR($C345="",$C345="No CAS"),INDEX('DEQ Pollutant List'!$D$7:$D$611,MATCH($D345,'DEQ Pollutant List'!$B$7:$B$611,0)),INDEX('DEQ Pollutant List'!$D$7:$D$611,MATCH($C345,'DEQ Pollutant List'!$A$7:$A$611,0))),"")</f>
        <v/>
      </c>
    </row>
    <row r="346" spans="1:15" ht="15" x14ac:dyDescent="0.25">
      <c r="A346" s="5"/>
      <c r="B346" s="7"/>
      <c r="C346" s="13"/>
      <c r="D346" s="19" t="str">
        <f>IFERROR(IF(C346="No CAS","",INDEX('DEQ Pollutant List'!$B$7:$B$611,MATCH('3. Pollutant Emissions - EF'!C346,'DEQ Pollutant List'!$A$7:$A$611,0))),"")</f>
        <v/>
      </c>
      <c r="E346" s="23"/>
      <c r="F346" s="21"/>
      <c r="G346" s="23"/>
      <c r="H346" s="21"/>
      <c r="I346" s="34"/>
      <c r="J346" s="11"/>
      <c r="K346" s="6"/>
      <c r="L346" s="20"/>
      <c r="M346" s="7"/>
      <c r="N346" s="5"/>
      <c r="O346" s="129" t="str">
        <f>IFERROR(IF(OR($C346="",$C346="No CAS"),INDEX('DEQ Pollutant List'!$D$7:$D$611,MATCH($D346,'DEQ Pollutant List'!$B$7:$B$611,0)),INDEX('DEQ Pollutant List'!$D$7:$D$611,MATCH($C346,'DEQ Pollutant List'!$A$7:$A$611,0))),"")</f>
        <v/>
      </c>
    </row>
    <row r="347" spans="1:15" ht="15" x14ac:dyDescent="0.25">
      <c r="A347" s="5"/>
      <c r="B347" s="7"/>
      <c r="C347" s="13"/>
      <c r="D347" s="19" t="str">
        <f>IFERROR(IF(C347="No CAS","",INDEX('DEQ Pollutant List'!$B$7:$B$611,MATCH('3. Pollutant Emissions - EF'!C347,'DEQ Pollutant List'!$A$7:$A$611,0))),"")</f>
        <v/>
      </c>
      <c r="E347" s="23"/>
      <c r="F347" s="21"/>
      <c r="G347" s="23"/>
      <c r="H347" s="21"/>
      <c r="I347" s="34"/>
      <c r="J347" s="11"/>
      <c r="K347" s="6"/>
      <c r="L347" s="20"/>
      <c r="M347" s="7"/>
      <c r="N347" s="5"/>
      <c r="O347" s="129" t="str">
        <f>IFERROR(IF(OR($C347="",$C347="No CAS"),INDEX('DEQ Pollutant List'!$D$7:$D$611,MATCH($D347,'DEQ Pollutant List'!$B$7:$B$611,0)),INDEX('DEQ Pollutant List'!$D$7:$D$611,MATCH($C347,'DEQ Pollutant List'!$A$7:$A$611,0))),"")</f>
        <v/>
      </c>
    </row>
    <row r="348" spans="1:15" ht="15" x14ac:dyDescent="0.25">
      <c r="A348" s="5"/>
      <c r="B348" s="7"/>
      <c r="C348" s="13"/>
      <c r="D348" s="19" t="str">
        <f>IFERROR(IF(C348="No CAS","",INDEX('DEQ Pollutant List'!$B$7:$B$611,MATCH('3. Pollutant Emissions - EF'!C348,'DEQ Pollutant List'!$A$7:$A$611,0))),"")</f>
        <v/>
      </c>
      <c r="E348" s="23"/>
      <c r="F348" s="21"/>
      <c r="G348" s="23"/>
      <c r="H348" s="21"/>
      <c r="I348" s="34"/>
      <c r="J348" s="11"/>
      <c r="K348" s="6"/>
      <c r="L348" s="20"/>
      <c r="M348" s="7"/>
      <c r="N348" s="5"/>
      <c r="O348" s="129" t="str">
        <f>IFERROR(IF(OR($C348="",$C348="No CAS"),INDEX('DEQ Pollutant List'!$D$7:$D$611,MATCH($D348,'DEQ Pollutant List'!$B$7:$B$611,0)),INDEX('DEQ Pollutant List'!$D$7:$D$611,MATCH($C348,'DEQ Pollutant List'!$A$7:$A$611,0))),"")</f>
        <v/>
      </c>
    </row>
    <row r="349" spans="1:15" ht="15" x14ac:dyDescent="0.25">
      <c r="A349" s="5"/>
      <c r="B349" s="7"/>
      <c r="C349" s="13"/>
      <c r="D349" s="19" t="str">
        <f>IFERROR(IF(C349="No CAS","",INDEX('DEQ Pollutant List'!$B$7:$B$611,MATCH('3. Pollutant Emissions - EF'!C349,'DEQ Pollutant List'!$A$7:$A$611,0))),"")</f>
        <v/>
      </c>
      <c r="E349" s="23"/>
      <c r="F349" s="21"/>
      <c r="G349" s="23"/>
      <c r="H349" s="21"/>
      <c r="I349" s="34"/>
      <c r="J349" s="11"/>
      <c r="K349" s="6"/>
      <c r="L349" s="20"/>
      <c r="M349" s="7"/>
      <c r="N349" s="5"/>
      <c r="O349" s="129" t="str">
        <f>IFERROR(IF(OR($C349="",$C349="No CAS"),INDEX('DEQ Pollutant List'!$D$7:$D$611,MATCH($D349,'DEQ Pollutant List'!$B$7:$B$611,0)),INDEX('DEQ Pollutant List'!$D$7:$D$611,MATCH($C349,'DEQ Pollutant List'!$A$7:$A$611,0))),"")</f>
        <v/>
      </c>
    </row>
    <row r="350" spans="1:15" ht="15" x14ac:dyDescent="0.25">
      <c r="A350" s="5"/>
      <c r="B350" s="7"/>
      <c r="C350" s="13"/>
      <c r="D350" s="19" t="str">
        <f>IFERROR(IF(C350="No CAS","",INDEX('DEQ Pollutant List'!$B$7:$B$611,MATCH('3. Pollutant Emissions - EF'!C350,'DEQ Pollutant List'!$A$7:$A$611,0))),"")</f>
        <v/>
      </c>
      <c r="E350" s="23"/>
      <c r="F350" s="21"/>
      <c r="G350" s="23"/>
      <c r="H350" s="21"/>
      <c r="I350" s="34"/>
      <c r="J350" s="11"/>
      <c r="K350" s="6"/>
      <c r="L350" s="20"/>
      <c r="M350" s="7"/>
      <c r="N350" s="5"/>
      <c r="O350" s="129" t="str">
        <f>IFERROR(IF(OR($C350="",$C350="No CAS"),INDEX('DEQ Pollutant List'!$D$7:$D$611,MATCH($D350,'DEQ Pollutant List'!$B$7:$B$611,0)),INDEX('DEQ Pollutant List'!$D$7:$D$611,MATCH($C350,'DEQ Pollutant List'!$A$7:$A$611,0))),"")</f>
        <v/>
      </c>
    </row>
    <row r="351" spans="1:15" ht="15" x14ac:dyDescent="0.25">
      <c r="A351" s="5"/>
      <c r="B351" s="7"/>
      <c r="C351" s="13"/>
      <c r="D351" s="19" t="str">
        <f>IFERROR(IF(C351="No CAS","",INDEX('DEQ Pollutant List'!$B$7:$B$611,MATCH('3. Pollutant Emissions - EF'!C351,'DEQ Pollutant List'!$A$7:$A$611,0))),"")</f>
        <v/>
      </c>
      <c r="E351" s="23"/>
      <c r="F351" s="21"/>
      <c r="G351" s="23"/>
      <c r="H351" s="21"/>
      <c r="I351" s="34"/>
      <c r="J351" s="11"/>
      <c r="K351" s="6"/>
      <c r="L351" s="20"/>
      <c r="M351" s="7"/>
      <c r="N351" s="5"/>
      <c r="O351" s="129" t="str">
        <f>IFERROR(IF(OR($C351="",$C351="No CAS"),INDEX('DEQ Pollutant List'!$D$7:$D$611,MATCH($D351,'DEQ Pollutant List'!$B$7:$B$611,0)),INDEX('DEQ Pollutant List'!$D$7:$D$611,MATCH($C351,'DEQ Pollutant List'!$A$7:$A$611,0))),"")</f>
        <v/>
      </c>
    </row>
    <row r="352" spans="1:15" ht="15" x14ac:dyDescent="0.25">
      <c r="A352" s="5"/>
      <c r="B352" s="7"/>
      <c r="C352" s="13"/>
      <c r="D352" s="19" t="str">
        <f>IFERROR(IF(C352="No CAS","",INDEX('DEQ Pollutant List'!$B$7:$B$611,MATCH('3. Pollutant Emissions - EF'!C352,'DEQ Pollutant List'!$A$7:$A$611,0))),"")</f>
        <v/>
      </c>
      <c r="E352" s="23"/>
      <c r="F352" s="21"/>
      <c r="G352" s="23"/>
      <c r="H352" s="21"/>
      <c r="I352" s="34"/>
      <c r="J352" s="11"/>
      <c r="K352" s="6"/>
      <c r="L352" s="20"/>
      <c r="M352" s="7"/>
      <c r="N352" s="5"/>
      <c r="O352" s="129" t="str">
        <f>IFERROR(IF(OR($C352="",$C352="No CAS"),INDEX('DEQ Pollutant List'!$D$7:$D$611,MATCH($D352,'DEQ Pollutant List'!$B$7:$B$611,0)),INDEX('DEQ Pollutant List'!$D$7:$D$611,MATCH($C352,'DEQ Pollutant List'!$A$7:$A$611,0))),"")</f>
        <v/>
      </c>
    </row>
    <row r="353" spans="1:15" ht="15" x14ac:dyDescent="0.25">
      <c r="A353" s="5"/>
      <c r="B353" s="7"/>
      <c r="C353" s="13"/>
      <c r="D353" s="19" t="str">
        <f>IFERROR(IF(C353="No CAS","",INDEX('DEQ Pollutant List'!$B$7:$B$611,MATCH('3. Pollutant Emissions - EF'!C353,'DEQ Pollutant List'!$A$7:$A$611,0))),"")</f>
        <v/>
      </c>
      <c r="E353" s="23"/>
      <c r="F353" s="21"/>
      <c r="G353" s="23"/>
      <c r="H353" s="21"/>
      <c r="I353" s="34"/>
      <c r="J353" s="11"/>
      <c r="K353" s="6"/>
      <c r="L353" s="20"/>
      <c r="M353" s="7"/>
      <c r="N353" s="5"/>
      <c r="O353" s="129" t="str">
        <f>IFERROR(IF(OR($C353="",$C353="No CAS"),INDEX('DEQ Pollutant List'!$D$7:$D$611,MATCH($D353,'DEQ Pollutant List'!$B$7:$B$611,0)),INDEX('DEQ Pollutant List'!$D$7:$D$611,MATCH($C353,'DEQ Pollutant List'!$A$7:$A$611,0))),"")</f>
        <v/>
      </c>
    </row>
    <row r="354" spans="1:15" ht="15" x14ac:dyDescent="0.25">
      <c r="A354" s="5"/>
      <c r="B354" s="7"/>
      <c r="C354" s="13"/>
      <c r="D354" s="19" t="str">
        <f>IFERROR(IF(C354="No CAS","",INDEX('DEQ Pollutant List'!$B$7:$B$611,MATCH('3. Pollutant Emissions - EF'!C354,'DEQ Pollutant List'!$A$7:$A$611,0))),"")</f>
        <v/>
      </c>
      <c r="E354" s="23"/>
      <c r="F354" s="21"/>
      <c r="G354" s="23"/>
      <c r="H354" s="21"/>
      <c r="I354" s="34"/>
      <c r="J354" s="11"/>
      <c r="K354" s="6"/>
      <c r="L354" s="20"/>
      <c r="M354" s="7"/>
      <c r="N354" s="5"/>
      <c r="O354" s="129" t="str">
        <f>IFERROR(IF(OR($C354="",$C354="No CAS"),INDEX('DEQ Pollutant List'!$D$7:$D$611,MATCH($D354,'DEQ Pollutant List'!$B$7:$B$611,0)),INDEX('DEQ Pollutant List'!$D$7:$D$611,MATCH($C354,'DEQ Pollutant List'!$A$7:$A$611,0))),"")</f>
        <v/>
      </c>
    </row>
    <row r="355" spans="1:15" ht="15" x14ac:dyDescent="0.25">
      <c r="A355" s="5"/>
      <c r="B355" s="7"/>
      <c r="C355" s="13"/>
      <c r="D355" s="19" t="str">
        <f>IFERROR(IF(C355="No CAS","",INDEX('DEQ Pollutant List'!$B$7:$B$611,MATCH('3. Pollutant Emissions - EF'!C355,'DEQ Pollutant List'!$A$7:$A$611,0))),"")</f>
        <v/>
      </c>
      <c r="E355" s="23"/>
      <c r="F355" s="21"/>
      <c r="G355" s="23"/>
      <c r="H355" s="21"/>
      <c r="I355" s="34"/>
      <c r="J355" s="11"/>
      <c r="K355" s="6"/>
      <c r="L355" s="20"/>
      <c r="M355" s="7"/>
      <c r="N355" s="5"/>
      <c r="O355" s="129" t="str">
        <f>IFERROR(IF(OR($C355="",$C355="No CAS"),INDEX('DEQ Pollutant List'!$D$7:$D$611,MATCH($D355,'DEQ Pollutant List'!$B$7:$B$611,0)),INDEX('DEQ Pollutant List'!$D$7:$D$611,MATCH($C355,'DEQ Pollutant List'!$A$7:$A$611,0))),"")</f>
        <v/>
      </c>
    </row>
    <row r="356" spans="1:15" ht="15" x14ac:dyDescent="0.25">
      <c r="A356" s="5"/>
      <c r="B356" s="7"/>
      <c r="C356" s="13"/>
      <c r="D356" s="19" t="str">
        <f>IFERROR(IF(C356="No CAS","",INDEX('DEQ Pollutant List'!$B$7:$B$611,MATCH('3. Pollutant Emissions - EF'!C356,'DEQ Pollutant List'!$A$7:$A$611,0))),"")</f>
        <v/>
      </c>
      <c r="E356" s="23"/>
      <c r="F356" s="21"/>
      <c r="G356" s="23"/>
      <c r="H356" s="21"/>
      <c r="I356" s="34"/>
      <c r="J356" s="11"/>
      <c r="K356" s="6"/>
      <c r="L356" s="20"/>
      <c r="M356" s="7"/>
      <c r="N356" s="5"/>
      <c r="O356" s="129" t="str">
        <f>IFERROR(IF(OR($C356="",$C356="No CAS"),INDEX('DEQ Pollutant List'!$D$7:$D$611,MATCH($D356,'DEQ Pollutant List'!$B$7:$B$611,0)),INDEX('DEQ Pollutant List'!$D$7:$D$611,MATCH($C356,'DEQ Pollutant List'!$A$7:$A$611,0))),"")</f>
        <v/>
      </c>
    </row>
    <row r="357" spans="1:15" ht="15" x14ac:dyDescent="0.25">
      <c r="A357" s="5"/>
      <c r="B357" s="7"/>
      <c r="C357" s="13"/>
      <c r="D357" s="19" t="str">
        <f>IFERROR(IF(C357="No CAS","",INDEX('DEQ Pollutant List'!$B$7:$B$611,MATCH('3. Pollutant Emissions - EF'!C357,'DEQ Pollutant List'!$A$7:$A$611,0))),"")</f>
        <v/>
      </c>
      <c r="E357" s="23"/>
      <c r="F357" s="21"/>
      <c r="G357" s="23"/>
      <c r="H357" s="21"/>
      <c r="I357" s="34"/>
      <c r="J357" s="11"/>
      <c r="K357" s="6"/>
      <c r="L357" s="20"/>
      <c r="M357" s="7"/>
      <c r="N357" s="5"/>
      <c r="O357" s="129" t="str">
        <f>IFERROR(IF(OR($C357="",$C357="No CAS"),INDEX('DEQ Pollutant List'!$D$7:$D$611,MATCH($D357,'DEQ Pollutant List'!$B$7:$B$611,0)),INDEX('DEQ Pollutant List'!$D$7:$D$611,MATCH($C357,'DEQ Pollutant List'!$A$7:$A$611,0))),"")</f>
        <v/>
      </c>
    </row>
    <row r="358" spans="1:15" ht="15" x14ac:dyDescent="0.25">
      <c r="A358" s="5"/>
      <c r="B358" s="7"/>
      <c r="C358" s="13"/>
      <c r="D358" s="19" t="str">
        <f>IFERROR(IF(C358="No CAS","",INDEX('DEQ Pollutant List'!$B$7:$B$611,MATCH('3. Pollutant Emissions - EF'!C358,'DEQ Pollutant List'!$A$7:$A$611,0))),"")</f>
        <v/>
      </c>
      <c r="E358" s="23"/>
      <c r="F358" s="21"/>
      <c r="G358" s="23"/>
      <c r="H358" s="21"/>
      <c r="I358" s="34"/>
      <c r="J358" s="11"/>
      <c r="K358" s="6"/>
      <c r="L358" s="20"/>
      <c r="M358" s="7"/>
      <c r="N358" s="5"/>
      <c r="O358" s="129" t="str">
        <f>IFERROR(IF(OR($C358="",$C358="No CAS"),INDEX('DEQ Pollutant List'!$D$7:$D$611,MATCH($D358,'DEQ Pollutant List'!$B$7:$B$611,0)),INDEX('DEQ Pollutant List'!$D$7:$D$611,MATCH($C358,'DEQ Pollutant List'!$A$7:$A$611,0))),"")</f>
        <v/>
      </c>
    </row>
    <row r="359" spans="1:15" ht="15" x14ac:dyDescent="0.25">
      <c r="A359" s="5"/>
      <c r="B359" s="7"/>
      <c r="C359" s="13"/>
      <c r="D359" s="19" t="str">
        <f>IFERROR(IF(C359="No CAS","",INDEX('DEQ Pollutant List'!$B$7:$B$611,MATCH('3. Pollutant Emissions - EF'!C359,'DEQ Pollutant List'!$A$7:$A$611,0))),"")</f>
        <v/>
      </c>
      <c r="E359" s="23"/>
      <c r="F359" s="21"/>
      <c r="G359" s="23"/>
      <c r="H359" s="21"/>
      <c r="I359" s="34"/>
      <c r="J359" s="11"/>
      <c r="K359" s="6"/>
      <c r="L359" s="20"/>
      <c r="M359" s="7"/>
      <c r="N359" s="5"/>
      <c r="O359" s="129" t="str">
        <f>IFERROR(IF(OR($C359="",$C359="No CAS"),INDEX('DEQ Pollutant List'!$D$7:$D$611,MATCH($D359,'DEQ Pollutant List'!$B$7:$B$611,0)),INDEX('DEQ Pollutant List'!$D$7:$D$611,MATCH($C359,'DEQ Pollutant List'!$A$7:$A$611,0))),"")</f>
        <v/>
      </c>
    </row>
    <row r="360" spans="1:15" ht="15" x14ac:dyDescent="0.25">
      <c r="A360" s="5"/>
      <c r="B360" s="7"/>
      <c r="C360" s="13"/>
      <c r="D360" s="19" t="str">
        <f>IFERROR(IF(C360="No CAS","",INDEX('DEQ Pollutant List'!$B$7:$B$611,MATCH('3. Pollutant Emissions - EF'!C360,'DEQ Pollutant List'!$A$7:$A$611,0))),"")</f>
        <v/>
      </c>
      <c r="E360" s="23"/>
      <c r="F360" s="21"/>
      <c r="G360" s="23"/>
      <c r="H360" s="21"/>
      <c r="I360" s="34"/>
      <c r="J360" s="11"/>
      <c r="K360" s="6"/>
      <c r="L360" s="20"/>
      <c r="M360" s="7"/>
      <c r="N360" s="5"/>
      <c r="O360" s="129" t="str">
        <f>IFERROR(IF(OR($C360="",$C360="No CAS"),INDEX('DEQ Pollutant List'!$D$7:$D$611,MATCH($D360,'DEQ Pollutant List'!$B$7:$B$611,0)),INDEX('DEQ Pollutant List'!$D$7:$D$611,MATCH($C360,'DEQ Pollutant List'!$A$7:$A$611,0))),"")</f>
        <v/>
      </c>
    </row>
    <row r="361" spans="1:15" ht="15" x14ac:dyDescent="0.25">
      <c r="A361" s="5"/>
      <c r="B361" s="7"/>
      <c r="C361" s="13"/>
      <c r="D361" s="19" t="str">
        <f>IFERROR(IF(C361="No CAS","",INDEX('DEQ Pollutant List'!$B$7:$B$611,MATCH('3. Pollutant Emissions - EF'!C361,'DEQ Pollutant List'!$A$7:$A$611,0))),"")</f>
        <v/>
      </c>
      <c r="E361" s="23"/>
      <c r="F361" s="21"/>
      <c r="G361" s="23"/>
      <c r="H361" s="21"/>
      <c r="I361" s="34"/>
      <c r="J361" s="11"/>
      <c r="K361" s="6"/>
      <c r="L361" s="20"/>
      <c r="M361" s="7"/>
      <c r="N361" s="5"/>
      <c r="O361" s="129" t="str">
        <f>IFERROR(IF(OR($C361="",$C361="No CAS"),INDEX('DEQ Pollutant List'!$D$7:$D$611,MATCH($D361,'DEQ Pollutant List'!$B$7:$B$611,0)),INDEX('DEQ Pollutant List'!$D$7:$D$611,MATCH($C361,'DEQ Pollutant List'!$A$7:$A$611,0))),"")</f>
        <v/>
      </c>
    </row>
    <row r="362" spans="1:15" ht="15" x14ac:dyDescent="0.25">
      <c r="A362" s="5"/>
      <c r="B362" s="7"/>
      <c r="C362" s="13"/>
      <c r="D362" s="19" t="str">
        <f>IFERROR(IF(C362="No CAS","",INDEX('DEQ Pollutant List'!$B$7:$B$611,MATCH('3. Pollutant Emissions - EF'!C362,'DEQ Pollutant List'!$A$7:$A$611,0))),"")</f>
        <v/>
      </c>
      <c r="E362" s="23"/>
      <c r="F362" s="21"/>
      <c r="G362" s="23"/>
      <c r="H362" s="21"/>
      <c r="I362" s="34"/>
      <c r="J362" s="11"/>
      <c r="K362" s="6"/>
      <c r="L362" s="20"/>
      <c r="M362" s="7"/>
      <c r="N362" s="5"/>
      <c r="O362" s="129" t="str">
        <f>IFERROR(IF(OR($C362="",$C362="No CAS"),INDEX('DEQ Pollutant List'!$D$7:$D$611,MATCH($D362,'DEQ Pollutant List'!$B$7:$B$611,0)),INDEX('DEQ Pollutant List'!$D$7:$D$611,MATCH($C362,'DEQ Pollutant List'!$A$7:$A$611,0))),"")</f>
        <v/>
      </c>
    </row>
    <row r="363" spans="1:15" ht="15" x14ac:dyDescent="0.25">
      <c r="A363" s="5"/>
      <c r="B363" s="7"/>
      <c r="C363" s="13"/>
      <c r="D363" s="19" t="str">
        <f>IFERROR(IF(C363="No CAS","",INDEX('DEQ Pollutant List'!$B$7:$B$611,MATCH('3. Pollutant Emissions - EF'!C363,'DEQ Pollutant List'!$A$7:$A$611,0))),"")</f>
        <v/>
      </c>
      <c r="E363" s="23"/>
      <c r="F363" s="21"/>
      <c r="G363" s="23"/>
      <c r="H363" s="21"/>
      <c r="I363" s="34"/>
      <c r="J363" s="11"/>
      <c r="K363" s="6"/>
      <c r="L363" s="20"/>
      <c r="M363" s="7"/>
      <c r="N363" s="5"/>
      <c r="O363" s="129" t="str">
        <f>IFERROR(IF(OR($C363="",$C363="No CAS"),INDEX('DEQ Pollutant List'!$D$7:$D$611,MATCH($D363,'DEQ Pollutant List'!$B$7:$B$611,0)),INDEX('DEQ Pollutant List'!$D$7:$D$611,MATCH($C363,'DEQ Pollutant List'!$A$7:$A$611,0))),"")</f>
        <v/>
      </c>
    </row>
    <row r="364" spans="1:15" ht="15" x14ac:dyDescent="0.25">
      <c r="A364" s="5"/>
      <c r="B364" s="7"/>
      <c r="C364" s="13"/>
      <c r="D364" s="19" t="str">
        <f>IFERROR(IF(C364="No CAS","",INDEX('DEQ Pollutant List'!$B$7:$B$611,MATCH('3. Pollutant Emissions - EF'!C364,'DEQ Pollutant List'!$A$7:$A$611,0))),"")</f>
        <v/>
      </c>
      <c r="E364" s="23"/>
      <c r="F364" s="21"/>
      <c r="G364" s="23"/>
      <c r="H364" s="21"/>
      <c r="I364" s="34"/>
      <c r="J364" s="11"/>
      <c r="K364" s="6"/>
      <c r="L364" s="20"/>
      <c r="M364" s="7"/>
      <c r="N364" s="5"/>
      <c r="O364" s="129" t="str">
        <f>IFERROR(IF(OR($C364="",$C364="No CAS"),INDEX('DEQ Pollutant List'!$D$7:$D$611,MATCH($D364,'DEQ Pollutant List'!$B$7:$B$611,0)),INDEX('DEQ Pollutant List'!$D$7:$D$611,MATCH($C364,'DEQ Pollutant List'!$A$7:$A$611,0))),"")</f>
        <v/>
      </c>
    </row>
    <row r="365" spans="1:15" ht="15" x14ac:dyDescent="0.25">
      <c r="A365" s="5"/>
      <c r="B365" s="7"/>
      <c r="C365" s="13"/>
      <c r="D365" s="19" t="str">
        <f>IFERROR(IF(C365="No CAS","",INDEX('DEQ Pollutant List'!$B$7:$B$611,MATCH('3. Pollutant Emissions - EF'!C365,'DEQ Pollutant List'!$A$7:$A$611,0))),"")</f>
        <v/>
      </c>
      <c r="E365" s="23"/>
      <c r="F365" s="21"/>
      <c r="G365" s="23"/>
      <c r="H365" s="21"/>
      <c r="I365" s="34"/>
      <c r="J365" s="11"/>
      <c r="K365" s="6"/>
      <c r="L365" s="20"/>
      <c r="M365" s="7"/>
      <c r="N365" s="5"/>
      <c r="O365" s="129" t="str">
        <f>IFERROR(IF(OR($C365="",$C365="No CAS"),INDEX('DEQ Pollutant List'!$D$7:$D$611,MATCH($D365,'DEQ Pollutant List'!$B$7:$B$611,0)),INDEX('DEQ Pollutant List'!$D$7:$D$611,MATCH($C365,'DEQ Pollutant List'!$A$7:$A$611,0))),"")</f>
        <v/>
      </c>
    </row>
    <row r="366" spans="1:15" ht="15" x14ac:dyDescent="0.25">
      <c r="A366" s="5"/>
      <c r="B366" s="7"/>
      <c r="C366" s="13"/>
      <c r="D366" s="19" t="str">
        <f>IFERROR(IF(C366="No CAS","",INDEX('DEQ Pollutant List'!$B$7:$B$611,MATCH('3. Pollutant Emissions - EF'!C366,'DEQ Pollutant List'!$A$7:$A$611,0))),"")</f>
        <v/>
      </c>
      <c r="E366" s="23"/>
      <c r="F366" s="21"/>
      <c r="G366" s="23"/>
      <c r="H366" s="21"/>
      <c r="I366" s="34"/>
      <c r="J366" s="11"/>
      <c r="K366" s="6"/>
      <c r="L366" s="20"/>
      <c r="M366" s="7"/>
      <c r="N366" s="5"/>
      <c r="O366" s="129" t="str">
        <f>IFERROR(IF(OR($C366="",$C366="No CAS"),INDEX('DEQ Pollutant List'!$D$7:$D$611,MATCH($D366,'DEQ Pollutant List'!$B$7:$B$611,0)),INDEX('DEQ Pollutant List'!$D$7:$D$611,MATCH($C366,'DEQ Pollutant List'!$A$7:$A$611,0))),"")</f>
        <v/>
      </c>
    </row>
    <row r="367" spans="1:15" ht="15" x14ac:dyDescent="0.25">
      <c r="A367" s="5"/>
      <c r="B367" s="7"/>
      <c r="C367" s="13"/>
      <c r="D367" s="19" t="str">
        <f>IFERROR(IF(C367="No CAS","",INDEX('DEQ Pollutant List'!$B$7:$B$611,MATCH('3. Pollutant Emissions - EF'!C367,'DEQ Pollutant List'!$A$7:$A$611,0))),"")</f>
        <v/>
      </c>
      <c r="E367" s="23"/>
      <c r="F367" s="21"/>
      <c r="G367" s="23"/>
      <c r="H367" s="21"/>
      <c r="I367" s="34"/>
      <c r="J367" s="11"/>
      <c r="K367" s="6"/>
      <c r="L367" s="20"/>
      <c r="M367" s="7"/>
      <c r="N367" s="5"/>
      <c r="O367" s="129" t="str">
        <f>IFERROR(IF(OR($C367="",$C367="No CAS"),INDEX('DEQ Pollutant List'!$D$7:$D$611,MATCH($D367,'DEQ Pollutant List'!$B$7:$B$611,0)),INDEX('DEQ Pollutant List'!$D$7:$D$611,MATCH($C367,'DEQ Pollutant List'!$A$7:$A$611,0))),"")</f>
        <v/>
      </c>
    </row>
    <row r="368" spans="1:15" ht="15" x14ac:dyDescent="0.25">
      <c r="A368" s="5"/>
      <c r="B368" s="7"/>
      <c r="C368" s="13"/>
      <c r="D368" s="19" t="str">
        <f>IFERROR(IF(C368="No CAS","",INDEX('DEQ Pollutant List'!$B$7:$B$611,MATCH('3. Pollutant Emissions - EF'!C368,'DEQ Pollutant List'!$A$7:$A$611,0))),"")</f>
        <v/>
      </c>
      <c r="E368" s="23"/>
      <c r="F368" s="21"/>
      <c r="G368" s="23"/>
      <c r="H368" s="21"/>
      <c r="I368" s="34"/>
      <c r="J368" s="11"/>
      <c r="K368" s="6"/>
      <c r="L368" s="20"/>
      <c r="M368" s="7"/>
      <c r="N368" s="5"/>
      <c r="O368" s="129" t="str">
        <f>IFERROR(IF(OR($C368="",$C368="No CAS"),INDEX('DEQ Pollutant List'!$D$7:$D$611,MATCH($D368,'DEQ Pollutant List'!$B$7:$B$611,0)),INDEX('DEQ Pollutant List'!$D$7:$D$611,MATCH($C368,'DEQ Pollutant List'!$A$7:$A$611,0))),"")</f>
        <v/>
      </c>
    </row>
    <row r="369" spans="1:15" ht="15" x14ac:dyDescent="0.25">
      <c r="A369" s="5"/>
      <c r="B369" s="7"/>
      <c r="C369" s="13"/>
      <c r="D369" s="19" t="str">
        <f>IFERROR(IF(C369="No CAS","",INDEX('DEQ Pollutant List'!$B$7:$B$611,MATCH('3. Pollutant Emissions - EF'!C369,'DEQ Pollutant List'!$A$7:$A$611,0))),"")</f>
        <v/>
      </c>
      <c r="E369" s="23"/>
      <c r="F369" s="21"/>
      <c r="G369" s="23"/>
      <c r="H369" s="21"/>
      <c r="I369" s="34"/>
      <c r="J369" s="11"/>
      <c r="K369" s="6"/>
      <c r="L369" s="20"/>
      <c r="M369" s="7"/>
      <c r="N369" s="5"/>
      <c r="O369" s="129" t="str">
        <f>IFERROR(IF(OR($C369="",$C369="No CAS"),INDEX('DEQ Pollutant List'!$D$7:$D$611,MATCH($D369,'DEQ Pollutant List'!$B$7:$B$611,0)),INDEX('DEQ Pollutant List'!$D$7:$D$611,MATCH($C369,'DEQ Pollutant List'!$A$7:$A$611,0))),"")</f>
        <v/>
      </c>
    </row>
    <row r="370" spans="1:15" ht="15" x14ac:dyDescent="0.25">
      <c r="A370" s="5"/>
      <c r="B370" s="7"/>
      <c r="C370" s="13"/>
      <c r="D370" s="19" t="str">
        <f>IFERROR(IF(C370="No CAS","",INDEX('DEQ Pollutant List'!$B$7:$B$611,MATCH('3. Pollutant Emissions - EF'!C370,'DEQ Pollutant List'!$A$7:$A$611,0))),"")</f>
        <v/>
      </c>
      <c r="E370" s="23"/>
      <c r="F370" s="21"/>
      <c r="G370" s="23"/>
      <c r="H370" s="21"/>
      <c r="I370" s="34"/>
      <c r="J370" s="11"/>
      <c r="K370" s="6"/>
      <c r="L370" s="20"/>
      <c r="M370" s="7"/>
      <c r="N370" s="5"/>
      <c r="O370" s="129" t="str">
        <f>IFERROR(IF(OR($C370="",$C370="No CAS"),INDEX('DEQ Pollutant List'!$D$7:$D$611,MATCH($D370,'DEQ Pollutant List'!$B$7:$B$611,0)),INDEX('DEQ Pollutant List'!$D$7:$D$611,MATCH($C370,'DEQ Pollutant List'!$A$7:$A$611,0))),"")</f>
        <v/>
      </c>
    </row>
    <row r="371" spans="1:15" ht="15" x14ac:dyDescent="0.25">
      <c r="A371" s="5"/>
      <c r="B371" s="7"/>
      <c r="C371" s="13"/>
      <c r="D371" s="19" t="str">
        <f>IFERROR(IF(C371="No CAS","",INDEX('DEQ Pollutant List'!$B$7:$B$611,MATCH('3. Pollutant Emissions - EF'!C371,'DEQ Pollutant List'!$A$7:$A$611,0))),"")</f>
        <v/>
      </c>
      <c r="E371" s="23"/>
      <c r="F371" s="21"/>
      <c r="G371" s="23"/>
      <c r="H371" s="21"/>
      <c r="I371" s="34"/>
      <c r="J371" s="11"/>
      <c r="K371" s="6"/>
      <c r="L371" s="20"/>
      <c r="M371" s="7"/>
      <c r="N371" s="5"/>
      <c r="O371" s="129" t="str">
        <f>IFERROR(IF(OR($C371="",$C371="No CAS"),INDEX('DEQ Pollutant List'!$D$7:$D$611,MATCH($D371,'DEQ Pollutant List'!$B$7:$B$611,0)),INDEX('DEQ Pollutant List'!$D$7:$D$611,MATCH($C371,'DEQ Pollutant List'!$A$7:$A$611,0))),"")</f>
        <v/>
      </c>
    </row>
    <row r="372" spans="1:15" ht="15" x14ac:dyDescent="0.25">
      <c r="A372" s="5"/>
      <c r="B372" s="7"/>
      <c r="C372" s="13"/>
      <c r="D372" s="19" t="str">
        <f>IFERROR(IF(C372="No CAS","",INDEX('DEQ Pollutant List'!$B$7:$B$611,MATCH('3. Pollutant Emissions - EF'!C372,'DEQ Pollutant List'!$A$7:$A$611,0))),"")</f>
        <v/>
      </c>
      <c r="E372" s="23"/>
      <c r="F372" s="21"/>
      <c r="G372" s="23"/>
      <c r="H372" s="21"/>
      <c r="I372" s="34"/>
      <c r="J372" s="11"/>
      <c r="K372" s="6"/>
      <c r="L372" s="20"/>
      <c r="M372" s="7"/>
      <c r="N372" s="5"/>
      <c r="O372" s="129" t="str">
        <f>IFERROR(IF(OR($C372="",$C372="No CAS"),INDEX('DEQ Pollutant List'!$D$7:$D$611,MATCH($D372,'DEQ Pollutant List'!$B$7:$B$611,0)),INDEX('DEQ Pollutant List'!$D$7:$D$611,MATCH($C372,'DEQ Pollutant List'!$A$7:$A$611,0))),"")</f>
        <v/>
      </c>
    </row>
    <row r="373" spans="1:15" ht="15" x14ac:dyDescent="0.25">
      <c r="A373" s="5"/>
      <c r="B373" s="7"/>
      <c r="C373" s="13"/>
      <c r="D373" s="19" t="str">
        <f>IFERROR(IF(C373="No CAS","",INDEX('DEQ Pollutant List'!$B$7:$B$611,MATCH('3. Pollutant Emissions - EF'!C373,'DEQ Pollutant List'!$A$7:$A$611,0))),"")</f>
        <v/>
      </c>
      <c r="E373" s="23"/>
      <c r="F373" s="21"/>
      <c r="G373" s="23"/>
      <c r="H373" s="21"/>
      <c r="I373" s="34"/>
      <c r="J373" s="11"/>
      <c r="K373" s="6"/>
      <c r="L373" s="20"/>
      <c r="M373" s="7"/>
      <c r="N373" s="5"/>
      <c r="O373" s="129" t="str">
        <f>IFERROR(IF(OR($C373="",$C373="No CAS"),INDEX('DEQ Pollutant List'!$D$7:$D$611,MATCH($D373,'DEQ Pollutant List'!$B$7:$B$611,0)),INDEX('DEQ Pollutant List'!$D$7:$D$611,MATCH($C373,'DEQ Pollutant List'!$A$7:$A$611,0))),"")</f>
        <v/>
      </c>
    </row>
    <row r="374" spans="1:15" ht="15" x14ac:dyDescent="0.25">
      <c r="A374" s="5"/>
      <c r="B374" s="7"/>
      <c r="C374" s="13"/>
      <c r="D374" s="19" t="str">
        <f>IFERROR(IF(C374="No CAS","",INDEX('DEQ Pollutant List'!$B$7:$B$611,MATCH('3. Pollutant Emissions - EF'!C374,'DEQ Pollutant List'!$A$7:$A$611,0))),"")</f>
        <v/>
      </c>
      <c r="E374" s="23"/>
      <c r="F374" s="21"/>
      <c r="G374" s="23"/>
      <c r="H374" s="21"/>
      <c r="I374" s="34"/>
      <c r="J374" s="11"/>
      <c r="K374" s="6"/>
      <c r="L374" s="20"/>
      <c r="M374" s="7"/>
      <c r="N374" s="5"/>
      <c r="O374" s="129" t="str">
        <f>IFERROR(IF(OR($C374="",$C374="No CAS"),INDEX('DEQ Pollutant List'!$D$7:$D$611,MATCH($D374,'DEQ Pollutant List'!$B$7:$B$611,0)),INDEX('DEQ Pollutant List'!$D$7:$D$611,MATCH($C374,'DEQ Pollutant List'!$A$7:$A$611,0))),"")</f>
        <v/>
      </c>
    </row>
    <row r="375" spans="1:15" ht="15" x14ac:dyDescent="0.25">
      <c r="A375" s="5"/>
      <c r="B375" s="7"/>
      <c r="C375" s="13"/>
      <c r="D375" s="19" t="str">
        <f>IFERROR(IF(C375="No CAS","",INDEX('DEQ Pollutant List'!$B$7:$B$611,MATCH('3. Pollutant Emissions - EF'!C375,'DEQ Pollutant List'!$A$7:$A$611,0))),"")</f>
        <v/>
      </c>
      <c r="E375" s="23"/>
      <c r="F375" s="21"/>
      <c r="G375" s="23"/>
      <c r="H375" s="21"/>
      <c r="I375" s="34"/>
      <c r="J375" s="11"/>
      <c r="K375" s="6"/>
      <c r="L375" s="20"/>
      <c r="M375" s="7"/>
      <c r="N375" s="5"/>
      <c r="O375" s="129" t="str">
        <f>IFERROR(IF(OR($C375="",$C375="No CAS"),INDEX('DEQ Pollutant List'!$D$7:$D$611,MATCH($D375,'DEQ Pollutant List'!$B$7:$B$611,0)),INDEX('DEQ Pollutant List'!$D$7:$D$611,MATCH($C375,'DEQ Pollutant List'!$A$7:$A$611,0))),"")</f>
        <v/>
      </c>
    </row>
    <row r="376" spans="1:15" ht="15" x14ac:dyDescent="0.25">
      <c r="A376" s="5"/>
      <c r="B376" s="7"/>
      <c r="C376" s="13"/>
      <c r="D376" s="19" t="str">
        <f>IFERROR(IF(C376="No CAS","",INDEX('DEQ Pollutant List'!$B$7:$B$611,MATCH('3. Pollutant Emissions - EF'!C376,'DEQ Pollutant List'!$A$7:$A$611,0))),"")</f>
        <v/>
      </c>
      <c r="E376" s="23"/>
      <c r="F376" s="21"/>
      <c r="G376" s="23"/>
      <c r="H376" s="21"/>
      <c r="I376" s="34"/>
      <c r="J376" s="11"/>
      <c r="K376" s="6"/>
      <c r="L376" s="20"/>
      <c r="M376" s="7"/>
      <c r="N376" s="5"/>
      <c r="O376" s="129" t="str">
        <f>IFERROR(IF(OR($C376="",$C376="No CAS"),INDEX('DEQ Pollutant List'!$D$7:$D$611,MATCH($D376,'DEQ Pollutant List'!$B$7:$B$611,0)),INDEX('DEQ Pollutant List'!$D$7:$D$611,MATCH($C376,'DEQ Pollutant List'!$A$7:$A$611,0))),"")</f>
        <v/>
      </c>
    </row>
    <row r="377" spans="1:15" ht="15" x14ac:dyDescent="0.25">
      <c r="A377" s="5"/>
      <c r="B377" s="7"/>
      <c r="C377" s="13"/>
      <c r="D377" s="19" t="str">
        <f>IFERROR(IF(C377="No CAS","",INDEX('DEQ Pollutant List'!$B$7:$B$611,MATCH('3. Pollutant Emissions - EF'!C377,'DEQ Pollutant List'!$A$7:$A$611,0))),"")</f>
        <v/>
      </c>
      <c r="E377" s="23"/>
      <c r="F377" s="21"/>
      <c r="G377" s="23"/>
      <c r="H377" s="21"/>
      <c r="I377" s="34"/>
      <c r="J377" s="11"/>
      <c r="K377" s="6"/>
      <c r="L377" s="20"/>
      <c r="M377" s="7"/>
      <c r="N377" s="5"/>
      <c r="O377" s="129" t="str">
        <f>IFERROR(IF(OR($C377="",$C377="No CAS"),INDEX('DEQ Pollutant List'!$D$7:$D$611,MATCH($D377,'DEQ Pollutant List'!$B$7:$B$611,0)),INDEX('DEQ Pollutant List'!$D$7:$D$611,MATCH($C377,'DEQ Pollutant List'!$A$7:$A$611,0))),"")</f>
        <v/>
      </c>
    </row>
    <row r="378" spans="1:15" ht="15" x14ac:dyDescent="0.25">
      <c r="A378" s="5"/>
      <c r="B378" s="7"/>
      <c r="C378" s="13"/>
      <c r="D378" s="19" t="str">
        <f>IFERROR(IF(C378="No CAS","",INDEX('DEQ Pollutant List'!$B$7:$B$611,MATCH('3. Pollutant Emissions - EF'!C378,'DEQ Pollutant List'!$A$7:$A$611,0))),"")</f>
        <v/>
      </c>
      <c r="E378" s="23"/>
      <c r="F378" s="21"/>
      <c r="G378" s="23"/>
      <c r="H378" s="21"/>
      <c r="I378" s="34"/>
      <c r="J378" s="11"/>
      <c r="K378" s="6"/>
      <c r="L378" s="20"/>
      <c r="M378" s="7"/>
      <c r="N378" s="5"/>
      <c r="O378" s="129" t="str">
        <f>IFERROR(IF(OR($C378="",$C378="No CAS"),INDEX('DEQ Pollutant List'!$D$7:$D$611,MATCH($D378,'DEQ Pollutant List'!$B$7:$B$611,0)),INDEX('DEQ Pollutant List'!$D$7:$D$611,MATCH($C378,'DEQ Pollutant List'!$A$7:$A$611,0))),"")</f>
        <v/>
      </c>
    </row>
    <row r="379" spans="1:15" ht="15" x14ac:dyDescent="0.25">
      <c r="A379" s="5"/>
      <c r="B379" s="7"/>
      <c r="C379" s="13"/>
      <c r="D379" s="19" t="str">
        <f>IFERROR(IF(C379="No CAS","",INDEX('DEQ Pollutant List'!$B$7:$B$611,MATCH('3. Pollutant Emissions - EF'!C379,'DEQ Pollutant List'!$A$7:$A$611,0))),"")</f>
        <v/>
      </c>
      <c r="E379" s="23"/>
      <c r="F379" s="21"/>
      <c r="G379" s="23"/>
      <c r="H379" s="21"/>
      <c r="I379" s="34"/>
      <c r="J379" s="11"/>
      <c r="K379" s="6"/>
      <c r="L379" s="20"/>
      <c r="M379" s="7"/>
      <c r="N379" s="5"/>
      <c r="O379" s="129" t="str">
        <f>IFERROR(IF(OR($C379="",$C379="No CAS"),INDEX('DEQ Pollutant List'!$D$7:$D$611,MATCH($D379,'DEQ Pollutant List'!$B$7:$B$611,0)),INDEX('DEQ Pollutant List'!$D$7:$D$611,MATCH($C379,'DEQ Pollutant List'!$A$7:$A$611,0))),"")</f>
        <v/>
      </c>
    </row>
    <row r="380" spans="1:15" ht="15" x14ac:dyDescent="0.25">
      <c r="A380" s="5"/>
      <c r="B380" s="7"/>
      <c r="C380" s="13"/>
      <c r="D380" s="19" t="str">
        <f>IFERROR(IF(C380="No CAS","",INDEX('DEQ Pollutant List'!$B$7:$B$611,MATCH('3. Pollutant Emissions - EF'!C380,'DEQ Pollutant List'!$A$7:$A$611,0))),"")</f>
        <v/>
      </c>
      <c r="E380" s="23"/>
      <c r="F380" s="21"/>
      <c r="G380" s="23"/>
      <c r="H380" s="21"/>
      <c r="I380" s="34"/>
      <c r="J380" s="11"/>
      <c r="K380" s="6"/>
      <c r="L380" s="20"/>
      <c r="M380" s="7"/>
      <c r="N380" s="5"/>
      <c r="O380" s="129" t="str">
        <f>IFERROR(IF(OR($C380="",$C380="No CAS"),INDEX('DEQ Pollutant List'!$D$7:$D$611,MATCH($D380,'DEQ Pollutant List'!$B$7:$B$611,0)),INDEX('DEQ Pollutant List'!$D$7:$D$611,MATCH($C380,'DEQ Pollutant List'!$A$7:$A$611,0))),"")</f>
        <v/>
      </c>
    </row>
    <row r="381" spans="1:15" ht="15" x14ac:dyDescent="0.25">
      <c r="A381" s="5"/>
      <c r="B381" s="7"/>
      <c r="C381" s="13"/>
      <c r="D381" s="19" t="str">
        <f>IFERROR(IF(C381="No CAS","",INDEX('DEQ Pollutant List'!$B$7:$B$611,MATCH('3. Pollutant Emissions - EF'!C381,'DEQ Pollutant List'!$A$7:$A$611,0))),"")</f>
        <v/>
      </c>
      <c r="E381" s="23"/>
      <c r="F381" s="21"/>
      <c r="G381" s="23"/>
      <c r="H381" s="21"/>
      <c r="I381" s="34"/>
      <c r="J381" s="11"/>
      <c r="K381" s="6"/>
      <c r="L381" s="20"/>
      <c r="M381" s="7"/>
      <c r="N381" s="5"/>
      <c r="O381" s="129" t="str">
        <f>IFERROR(IF(OR($C381="",$C381="No CAS"),INDEX('DEQ Pollutant List'!$D$7:$D$611,MATCH($D381,'DEQ Pollutant List'!$B$7:$B$611,0)),INDEX('DEQ Pollutant List'!$D$7:$D$611,MATCH($C381,'DEQ Pollutant List'!$A$7:$A$611,0))),"")</f>
        <v/>
      </c>
    </row>
    <row r="382" spans="1:15" ht="15" x14ac:dyDescent="0.25">
      <c r="A382" s="5"/>
      <c r="B382" s="7"/>
      <c r="C382" s="13"/>
      <c r="D382" s="19" t="str">
        <f>IFERROR(IF(C382="No CAS","",INDEX('DEQ Pollutant List'!$B$7:$B$611,MATCH('3. Pollutant Emissions - EF'!C382,'DEQ Pollutant List'!$A$7:$A$611,0))),"")</f>
        <v/>
      </c>
      <c r="E382" s="23"/>
      <c r="F382" s="21"/>
      <c r="G382" s="23"/>
      <c r="H382" s="21"/>
      <c r="I382" s="34"/>
      <c r="J382" s="11"/>
      <c r="K382" s="6"/>
      <c r="L382" s="20"/>
      <c r="M382" s="7"/>
      <c r="N382" s="5"/>
      <c r="O382" s="129" t="str">
        <f>IFERROR(IF(OR($C382="",$C382="No CAS"),INDEX('DEQ Pollutant List'!$D$7:$D$611,MATCH($D382,'DEQ Pollutant List'!$B$7:$B$611,0)),INDEX('DEQ Pollutant List'!$D$7:$D$611,MATCH($C382,'DEQ Pollutant List'!$A$7:$A$611,0))),"")</f>
        <v/>
      </c>
    </row>
    <row r="383" spans="1:15" ht="15" x14ac:dyDescent="0.25">
      <c r="A383" s="5"/>
      <c r="B383" s="7"/>
      <c r="C383" s="13"/>
      <c r="D383" s="19" t="str">
        <f>IFERROR(IF(C383="No CAS","",INDEX('DEQ Pollutant List'!$B$7:$B$611,MATCH('3. Pollutant Emissions - EF'!C383,'DEQ Pollutant List'!$A$7:$A$611,0))),"")</f>
        <v/>
      </c>
      <c r="E383" s="23"/>
      <c r="F383" s="21"/>
      <c r="G383" s="23"/>
      <c r="H383" s="21"/>
      <c r="I383" s="34"/>
      <c r="J383" s="11"/>
      <c r="K383" s="6"/>
      <c r="L383" s="20"/>
      <c r="M383" s="7"/>
      <c r="N383" s="5"/>
      <c r="O383" s="129" t="str">
        <f>IFERROR(IF(OR($C383="",$C383="No CAS"),INDEX('DEQ Pollutant List'!$D$7:$D$611,MATCH($D383,'DEQ Pollutant List'!$B$7:$B$611,0)),INDEX('DEQ Pollutant List'!$D$7:$D$611,MATCH($C383,'DEQ Pollutant List'!$A$7:$A$611,0))),"")</f>
        <v/>
      </c>
    </row>
    <row r="384" spans="1:15" ht="15" x14ac:dyDescent="0.25">
      <c r="A384" s="5"/>
      <c r="B384" s="7"/>
      <c r="C384" s="13"/>
      <c r="D384" s="19" t="str">
        <f>IFERROR(IF(C384="No CAS","",INDEX('DEQ Pollutant List'!$B$7:$B$611,MATCH('3. Pollutant Emissions - EF'!C384,'DEQ Pollutant List'!$A$7:$A$611,0))),"")</f>
        <v/>
      </c>
      <c r="E384" s="23"/>
      <c r="F384" s="21"/>
      <c r="G384" s="23"/>
      <c r="H384" s="21"/>
      <c r="I384" s="34"/>
      <c r="J384" s="11"/>
      <c r="K384" s="6"/>
      <c r="L384" s="20"/>
      <c r="M384" s="7"/>
      <c r="N384" s="5"/>
      <c r="O384" s="129" t="str">
        <f>IFERROR(IF(OR($C384="",$C384="No CAS"),INDEX('DEQ Pollutant List'!$D$7:$D$611,MATCH($D384,'DEQ Pollutant List'!$B$7:$B$611,0)),INDEX('DEQ Pollutant List'!$D$7:$D$611,MATCH($C384,'DEQ Pollutant List'!$A$7:$A$611,0))),"")</f>
        <v/>
      </c>
    </row>
    <row r="385" spans="1:15" ht="15" x14ac:dyDescent="0.25">
      <c r="A385" s="5"/>
      <c r="B385" s="7"/>
      <c r="C385" s="13"/>
      <c r="D385" s="19" t="str">
        <f>IFERROR(IF(C385="No CAS","",INDEX('DEQ Pollutant List'!$B$7:$B$611,MATCH('3. Pollutant Emissions - EF'!C385,'DEQ Pollutant List'!$A$7:$A$611,0))),"")</f>
        <v/>
      </c>
      <c r="E385" s="23"/>
      <c r="F385" s="21"/>
      <c r="G385" s="23"/>
      <c r="H385" s="21"/>
      <c r="I385" s="34"/>
      <c r="J385" s="11"/>
      <c r="K385" s="6"/>
      <c r="L385" s="20"/>
      <c r="M385" s="7"/>
      <c r="N385" s="5"/>
      <c r="O385" s="129" t="str">
        <f>IFERROR(IF(OR($C385="",$C385="No CAS"),INDEX('DEQ Pollutant List'!$D$7:$D$611,MATCH($D385,'DEQ Pollutant List'!$B$7:$B$611,0)),INDEX('DEQ Pollutant List'!$D$7:$D$611,MATCH($C385,'DEQ Pollutant List'!$A$7:$A$611,0))),"")</f>
        <v/>
      </c>
    </row>
    <row r="386" spans="1:15" ht="15" x14ac:dyDescent="0.25">
      <c r="A386" s="5"/>
      <c r="B386" s="7"/>
      <c r="C386" s="13"/>
      <c r="D386" s="19" t="str">
        <f>IFERROR(IF(C386="No CAS","",INDEX('DEQ Pollutant List'!$B$7:$B$611,MATCH('3. Pollutant Emissions - EF'!C386,'DEQ Pollutant List'!$A$7:$A$611,0))),"")</f>
        <v/>
      </c>
      <c r="E386" s="23"/>
      <c r="F386" s="21"/>
      <c r="G386" s="23"/>
      <c r="H386" s="21"/>
      <c r="I386" s="34"/>
      <c r="J386" s="11"/>
      <c r="K386" s="6"/>
      <c r="L386" s="20"/>
      <c r="M386" s="7"/>
      <c r="N386" s="5"/>
      <c r="O386" s="129" t="str">
        <f>IFERROR(IF(OR($C386="",$C386="No CAS"),INDEX('DEQ Pollutant List'!$D$7:$D$611,MATCH($D386,'DEQ Pollutant List'!$B$7:$B$611,0)),INDEX('DEQ Pollutant List'!$D$7:$D$611,MATCH($C386,'DEQ Pollutant List'!$A$7:$A$611,0))),"")</f>
        <v/>
      </c>
    </row>
    <row r="387" spans="1:15" ht="15" x14ac:dyDescent="0.25">
      <c r="A387" s="5"/>
      <c r="B387" s="7"/>
      <c r="C387" s="13"/>
      <c r="D387" s="19" t="str">
        <f>IFERROR(IF(C387="No CAS","",INDEX('DEQ Pollutant List'!$B$7:$B$611,MATCH('3. Pollutant Emissions - EF'!C387,'DEQ Pollutant List'!$A$7:$A$611,0))),"")</f>
        <v/>
      </c>
      <c r="E387" s="23"/>
      <c r="F387" s="21"/>
      <c r="G387" s="23"/>
      <c r="H387" s="21"/>
      <c r="I387" s="34"/>
      <c r="J387" s="11"/>
      <c r="K387" s="6"/>
      <c r="L387" s="20"/>
      <c r="M387" s="7"/>
      <c r="N387" s="5"/>
      <c r="O387" s="129" t="str">
        <f>IFERROR(IF(OR($C387="",$C387="No CAS"),INDEX('DEQ Pollutant List'!$D$7:$D$611,MATCH($D387,'DEQ Pollutant List'!$B$7:$B$611,0)),INDEX('DEQ Pollutant List'!$D$7:$D$611,MATCH($C387,'DEQ Pollutant List'!$A$7:$A$611,0))),"")</f>
        <v/>
      </c>
    </row>
    <row r="388" spans="1:15" ht="15" x14ac:dyDescent="0.25">
      <c r="A388" s="5"/>
      <c r="B388" s="7"/>
      <c r="C388" s="13"/>
      <c r="D388" s="19" t="str">
        <f>IFERROR(IF(C388="No CAS","",INDEX('DEQ Pollutant List'!$B$7:$B$611,MATCH('3. Pollutant Emissions - EF'!C388,'DEQ Pollutant List'!$A$7:$A$611,0))),"")</f>
        <v/>
      </c>
      <c r="E388" s="23"/>
      <c r="F388" s="21"/>
      <c r="G388" s="23"/>
      <c r="H388" s="21"/>
      <c r="I388" s="34"/>
      <c r="J388" s="11"/>
      <c r="K388" s="6"/>
      <c r="L388" s="20"/>
      <c r="M388" s="7"/>
      <c r="N388" s="5"/>
      <c r="O388" s="129" t="str">
        <f>IFERROR(IF(OR($C388="",$C388="No CAS"),INDEX('DEQ Pollutant List'!$D$7:$D$611,MATCH($D388,'DEQ Pollutant List'!$B$7:$B$611,0)),INDEX('DEQ Pollutant List'!$D$7:$D$611,MATCH($C388,'DEQ Pollutant List'!$A$7:$A$611,0))),"")</f>
        <v/>
      </c>
    </row>
    <row r="389" spans="1:15" ht="15" x14ac:dyDescent="0.25">
      <c r="A389" s="5"/>
      <c r="B389" s="7"/>
      <c r="C389" s="13"/>
      <c r="D389" s="19" t="str">
        <f>IFERROR(IF(C389="No CAS","",INDEX('DEQ Pollutant List'!$B$7:$B$611,MATCH('3. Pollutant Emissions - EF'!C389,'DEQ Pollutant List'!$A$7:$A$611,0))),"")</f>
        <v/>
      </c>
      <c r="E389" s="23"/>
      <c r="F389" s="21"/>
      <c r="G389" s="23"/>
      <c r="H389" s="21"/>
      <c r="I389" s="34"/>
      <c r="J389" s="11"/>
      <c r="K389" s="6"/>
      <c r="L389" s="20"/>
      <c r="M389" s="7"/>
      <c r="N389" s="5"/>
      <c r="O389" s="129" t="str">
        <f>IFERROR(IF(OR($C389="",$C389="No CAS"),INDEX('DEQ Pollutant List'!$D$7:$D$611,MATCH($D389,'DEQ Pollutant List'!$B$7:$B$611,0)),INDEX('DEQ Pollutant List'!$D$7:$D$611,MATCH($C389,'DEQ Pollutant List'!$A$7:$A$611,0))),"")</f>
        <v/>
      </c>
    </row>
    <row r="390" spans="1:15" ht="15" x14ac:dyDescent="0.25">
      <c r="A390" s="5"/>
      <c r="B390" s="7"/>
      <c r="C390" s="13"/>
      <c r="D390" s="19" t="str">
        <f>IFERROR(IF(C390="No CAS","",INDEX('DEQ Pollutant List'!$B$7:$B$611,MATCH('3. Pollutant Emissions - EF'!C390,'DEQ Pollutant List'!$A$7:$A$611,0))),"")</f>
        <v/>
      </c>
      <c r="E390" s="23"/>
      <c r="F390" s="21"/>
      <c r="G390" s="23"/>
      <c r="H390" s="21"/>
      <c r="I390" s="34"/>
      <c r="J390" s="11"/>
      <c r="K390" s="6"/>
      <c r="L390" s="20"/>
      <c r="M390" s="7"/>
      <c r="N390" s="5"/>
      <c r="O390" s="129" t="str">
        <f>IFERROR(IF(OR($C390="",$C390="No CAS"),INDEX('DEQ Pollutant List'!$D$7:$D$611,MATCH($D390,'DEQ Pollutant List'!$B$7:$B$611,0)),INDEX('DEQ Pollutant List'!$D$7:$D$611,MATCH($C390,'DEQ Pollutant List'!$A$7:$A$611,0))),"")</f>
        <v/>
      </c>
    </row>
    <row r="391" spans="1:15" ht="15" x14ac:dyDescent="0.25">
      <c r="A391" s="5"/>
      <c r="B391" s="7"/>
      <c r="C391" s="13"/>
      <c r="D391" s="19" t="str">
        <f>IFERROR(IF(C391="No CAS","",INDEX('DEQ Pollutant List'!$B$7:$B$611,MATCH('3. Pollutant Emissions - EF'!C391,'DEQ Pollutant List'!$A$7:$A$611,0))),"")</f>
        <v/>
      </c>
      <c r="E391" s="23"/>
      <c r="F391" s="21"/>
      <c r="G391" s="23"/>
      <c r="H391" s="21"/>
      <c r="I391" s="34"/>
      <c r="J391" s="11"/>
      <c r="K391" s="6"/>
      <c r="L391" s="20"/>
      <c r="M391" s="7"/>
      <c r="N391" s="5"/>
      <c r="O391" s="129" t="str">
        <f>IFERROR(IF(OR($C391="",$C391="No CAS"),INDEX('DEQ Pollutant List'!$D$7:$D$611,MATCH($D391,'DEQ Pollutant List'!$B$7:$B$611,0)),INDEX('DEQ Pollutant List'!$D$7:$D$611,MATCH($C391,'DEQ Pollutant List'!$A$7:$A$611,0))),"")</f>
        <v/>
      </c>
    </row>
    <row r="392" spans="1:15" ht="15" x14ac:dyDescent="0.25">
      <c r="A392" s="5"/>
      <c r="B392" s="7"/>
      <c r="C392" s="13"/>
      <c r="D392" s="19" t="str">
        <f>IFERROR(IF(C392="No CAS","",INDEX('DEQ Pollutant List'!$B$7:$B$611,MATCH('3. Pollutant Emissions - EF'!C392,'DEQ Pollutant List'!$A$7:$A$611,0))),"")</f>
        <v/>
      </c>
      <c r="E392" s="23"/>
      <c r="F392" s="21"/>
      <c r="G392" s="23"/>
      <c r="H392" s="21"/>
      <c r="I392" s="34"/>
      <c r="J392" s="11"/>
      <c r="K392" s="6"/>
      <c r="L392" s="20"/>
      <c r="M392" s="7"/>
      <c r="N392" s="5"/>
      <c r="O392" s="129" t="str">
        <f>IFERROR(IF(OR($C392="",$C392="No CAS"),INDEX('DEQ Pollutant List'!$D$7:$D$611,MATCH($D392,'DEQ Pollutant List'!$B$7:$B$611,0)),INDEX('DEQ Pollutant List'!$D$7:$D$611,MATCH($C392,'DEQ Pollutant List'!$A$7:$A$611,0))),"")</f>
        <v/>
      </c>
    </row>
    <row r="393" spans="1:15" ht="15" x14ac:dyDescent="0.25">
      <c r="A393" s="5"/>
      <c r="B393" s="7"/>
      <c r="C393" s="13"/>
      <c r="D393" s="19" t="str">
        <f>IFERROR(IF(C393="No CAS","",INDEX('DEQ Pollutant List'!$B$7:$B$611,MATCH('3. Pollutant Emissions - EF'!C393,'DEQ Pollutant List'!$A$7:$A$611,0))),"")</f>
        <v/>
      </c>
      <c r="E393" s="23"/>
      <c r="F393" s="21"/>
      <c r="G393" s="23"/>
      <c r="H393" s="21"/>
      <c r="I393" s="34"/>
      <c r="J393" s="11"/>
      <c r="K393" s="6"/>
      <c r="L393" s="20"/>
      <c r="M393" s="7"/>
      <c r="N393" s="5"/>
      <c r="O393" s="129" t="str">
        <f>IFERROR(IF(OR($C393="",$C393="No CAS"),INDEX('DEQ Pollutant List'!$D$7:$D$611,MATCH($D393,'DEQ Pollutant List'!$B$7:$B$611,0)),INDEX('DEQ Pollutant List'!$D$7:$D$611,MATCH($C393,'DEQ Pollutant List'!$A$7:$A$611,0))),"")</f>
        <v/>
      </c>
    </row>
    <row r="394" spans="1:15" ht="15" x14ac:dyDescent="0.25">
      <c r="A394" s="5"/>
      <c r="B394" s="7"/>
      <c r="C394" s="13"/>
      <c r="D394" s="19" t="str">
        <f>IFERROR(IF(C394="No CAS","",INDEX('DEQ Pollutant List'!$B$7:$B$611,MATCH('3. Pollutant Emissions - EF'!C394,'DEQ Pollutant List'!$A$7:$A$611,0))),"")</f>
        <v/>
      </c>
      <c r="E394" s="23"/>
      <c r="F394" s="21"/>
      <c r="G394" s="23"/>
      <c r="H394" s="21"/>
      <c r="I394" s="34"/>
      <c r="J394" s="11"/>
      <c r="K394" s="6"/>
      <c r="L394" s="20"/>
      <c r="M394" s="7"/>
      <c r="N394" s="5"/>
      <c r="O394" s="129" t="str">
        <f>IFERROR(IF(OR($C394="",$C394="No CAS"),INDEX('DEQ Pollutant List'!$D$7:$D$611,MATCH($D394,'DEQ Pollutant List'!$B$7:$B$611,0)),INDEX('DEQ Pollutant List'!$D$7:$D$611,MATCH($C394,'DEQ Pollutant List'!$A$7:$A$611,0))),"")</f>
        <v/>
      </c>
    </row>
    <row r="395" spans="1:15" ht="15" x14ac:dyDescent="0.25">
      <c r="A395" s="5"/>
      <c r="B395" s="7"/>
      <c r="C395" s="13"/>
      <c r="D395" s="19" t="str">
        <f>IFERROR(IF(C395="No CAS","",INDEX('DEQ Pollutant List'!$B$7:$B$611,MATCH('3. Pollutant Emissions - EF'!C395,'DEQ Pollutant List'!$A$7:$A$611,0))),"")</f>
        <v/>
      </c>
      <c r="E395" s="23"/>
      <c r="F395" s="21"/>
      <c r="G395" s="23"/>
      <c r="H395" s="21"/>
      <c r="I395" s="34"/>
      <c r="J395" s="11"/>
      <c r="K395" s="6"/>
      <c r="L395" s="20"/>
      <c r="M395" s="7"/>
      <c r="N395" s="5"/>
      <c r="O395" s="129" t="str">
        <f>IFERROR(IF(OR($C395="",$C395="No CAS"),INDEX('DEQ Pollutant List'!$D$7:$D$611,MATCH($D395,'DEQ Pollutant List'!$B$7:$B$611,0)),INDEX('DEQ Pollutant List'!$D$7:$D$611,MATCH($C395,'DEQ Pollutant List'!$A$7:$A$611,0))),"")</f>
        <v/>
      </c>
    </row>
    <row r="396" spans="1:15" ht="15" x14ac:dyDescent="0.25">
      <c r="A396" s="5"/>
      <c r="B396" s="7"/>
      <c r="C396" s="13"/>
      <c r="D396" s="19" t="str">
        <f>IFERROR(IF(C396="No CAS","",INDEX('DEQ Pollutant List'!$B$7:$B$611,MATCH('3. Pollutant Emissions - EF'!C396,'DEQ Pollutant List'!$A$7:$A$611,0))),"")</f>
        <v/>
      </c>
      <c r="E396" s="23"/>
      <c r="F396" s="21"/>
      <c r="G396" s="23"/>
      <c r="H396" s="21"/>
      <c r="I396" s="34"/>
      <c r="J396" s="11"/>
      <c r="K396" s="6"/>
      <c r="L396" s="20"/>
      <c r="M396" s="7"/>
      <c r="N396" s="5"/>
      <c r="O396" s="129" t="str">
        <f>IFERROR(IF(OR($C396="",$C396="No CAS"),INDEX('DEQ Pollutant List'!$D$7:$D$611,MATCH($D396,'DEQ Pollutant List'!$B$7:$B$611,0)),INDEX('DEQ Pollutant List'!$D$7:$D$611,MATCH($C396,'DEQ Pollutant List'!$A$7:$A$611,0))),"")</f>
        <v/>
      </c>
    </row>
    <row r="397" spans="1:15" ht="15" x14ac:dyDescent="0.25">
      <c r="A397" s="5"/>
      <c r="B397" s="7"/>
      <c r="C397" s="13"/>
      <c r="D397" s="19" t="str">
        <f>IFERROR(IF(C397="No CAS","",INDEX('DEQ Pollutant List'!$B$7:$B$611,MATCH('3. Pollutant Emissions - EF'!C397,'DEQ Pollutant List'!$A$7:$A$611,0))),"")</f>
        <v/>
      </c>
      <c r="E397" s="23"/>
      <c r="F397" s="21"/>
      <c r="G397" s="23"/>
      <c r="H397" s="21"/>
      <c r="I397" s="34"/>
      <c r="J397" s="11"/>
      <c r="K397" s="6"/>
      <c r="L397" s="20"/>
      <c r="M397" s="7"/>
      <c r="N397" s="5"/>
      <c r="O397" s="129" t="str">
        <f>IFERROR(IF(OR($C397="",$C397="No CAS"),INDEX('DEQ Pollutant List'!$D$7:$D$611,MATCH($D397,'DEQ Pollutant List'!$B$7:$B$611,0)),INDEX('DEQ Pollutant List'!$D$7:$D$611,MATCH($C397,'DEQ Pollutant List'!$A$7:$A$611,0))),"")</f>
        <v/>
      </c>
    </row>
    <row r="398" spans="1:15" ht="15" x14ac:dyDescent="0.25">
      <c r="A398" s="5"/>
      <c r="B398" s="7"/>
      <c r="C398" s="13"/>
      <c r="D398" s="19" t="str">
        <f>IFERROR(IF(C398="No CAS","",INDEX('DEQ Pollutant List'!$B$7:$B$611,MATCH('3. Pollutant Emissions - EF'!C398,'DEQ Pollutant List'!$A$7:$A$611,0))),"")</f>
        <v/>
      </c>
      <c r="E398" s="23"/>
      <c r="F398" s="21"/>
      <c r="G398" s="23"/>
      <c r="H398" s="21"/>
      <c r="I398" s="34"/>
      <c r="J398" s="11"/>
      <c r="K398" s="6"/>
      <c r="L398" s="20"/>
      <c r="M398" s="7"/>
      <c r="N398" s="5"/>
      <c r="O398" s="129" t="str">
        <f>IFERROR(IF(OR($C398="",$C398="No CAS"),INDEX('DEQ Pollutant List'!$D$7:$D$611,MATCH($D398,'DEQ Pollutant List'!$B$7:$B$611,0)),INDEX('DEQ Pollutant List'!$D$7:$D$611,MATCH($C398,'DEQ Pollutant List'!$A$7:$A$611,0))),"")</f>
        <v/>
      </c>
    </row>
    <row r="399" spans="1:15" ht="15" x14ac:dyDescent="0.25">
      <c r="A399" s="5"/>
      <c r="B399" s="7"/>
      <c r="C399" s="13"/>
      <c r="D399" s="19" t="str">
        <f>IFERROR(IF(C399="No CAS","",INDEX('DEQ Pollutant List'!$B$7:$B$611,MATCH('3. Pollutant Emissions - EF'!C399,'DEQ Pollutant List'!$A$7:$A$611,0))),"")</f>
        <v/>
      </c>
      <c r="E399" s="23"/>
      <c r="F399" s="21"/>
      <c r="G399" s="23"/>
      <c r="H399" s="21"/>
      <c r="I399" s="34"/>
      <c r="J399" s="11"/>
      <c r="K399" s="6"/>
      <c r="L399" s="20"/>
      <c r="M399" s="7"/>
      <c r="N399" s="5"/>
      <c r="O399" s="129" t="str">
        <f>IFERROR(IF(OR($C399="",$C399="No CAS"),INDEX('DEQ Pollutant List'!$D$7:$D$611,MATCH($D399,'DEQ Pollutant List'!$B$7:$B$611,0)),INDEX('DEQ Pollutant List'!$D$7:$D$611,MATCH($C399,'DEQ Pollutant List'!$A$7:$A$611,0))),"")</f>
        <v/>
      </c>
    </row>
    <row r="400" spans="1:15" ht="15" x14ac:dyDescent="0.25">
      <c r="A400" s="5"/>
      <c r="B400" s="7"/>
      <c r="C400" s="13"/>
      <c r="D400" s="19" t="str">
        <f>IFERROR(IF(C400="No CAS","",INDEX('DEQ Pollutant List'!$B$7:$B$611,MATCH('3. Pollutant Emissions - EF'!C400,'DEQ Pollutant List'!$A$7:$A$611,0))),"")</f>
        <v/>
      </c>
      <c r="E400" s="23"/>
      <c r="F400" s="21"/>
      <c r="G400" s="23"/>
      <c r="H400" s="21"/>
      <c r="I400" s="34"/>
      <c r="J400" s="11"/>
      <c r="K400" s="6"/>
      <c r="L400" s="20"/>
      <c r="M400" s="7"/>
      <c r="N400" s="5"/>
      <c r="O400" s="129" t="str">
        <f>IFERROR(IF(OR($C400="",$C400="No CAS"),INDEX('DEQ Pollutant List'!$D$7:$D$611,MATCH($D400,'DEQ Pollutant List'!$B$7:$B$611,0)),INDEX('DEQ Pollutant List'!$D$7:$D$611,MATCH($C400,'DEQ Pollutant List'!$A$7:$A$611,0))),"")</f>
        <v/>
      </c>
    </row>
    <row r="401" spans="1:15" ht="15" x14ac:dyDescent="0.25">
      <c r="A401" s="5"/>
      <c r="B401" s="7"/>
      <c r="C401" s="13"/>
      <c r="D401" s="19" t="str">
        <f>IFERROR(IF(C401="No CAS","",INDEX('DEQ Pollutant List'!$B$7:$B$611,MATCH('3. Pollutant Emissions - EF'!C401,'DEQ Pollutant List'!$A$7:$A$611,0))),"")</f>
        <v/>
      </c>
      <c r="E401" s="23"/>
      <c r="F401" s="21"/>
      <c r="G401" s="23"/>
      <c r="H401" s="21"/>
      <c r="I401" s="34"/>
      <c r="J401" s="11"/>
      <c r="K401" s="6"/>
      <c r="L401" s="20"/>
      <c r="M401" s="7"/>
      <c r="N401" s="5"/>
      <c r="O401" s="129" t="str">
        <f>IFERROR(IF(OR($C401="",$C401="No CAS"),INDEX('DEQ Pollutant List'!$D$7:$D$611,MATCH($D401,'DEQ Pollutant List'!$B$7:$B$611,0)),INDEX('DEQ Pollutant List'!$D$7:$D$611,MATCH($C401,'DEQ Pollutant List'!$A$7:$A$611,0))),"")</f>
        <v/>
      </c>
    </row>
    <row r="402" spans="1:15" ht="15" x14ac:dyDescent="0.25">
      <c r="A402" s="5"/>
      <c r="B402" s="7"/>
      <c r="C402" s="13"/>
      <c r="D402" s="19" t="str">
        <f>IFERROR(IF(C402="No CAS","",INDEX('DEQ Pollutant List'!$B$7:$B$611,MATCH('3. Pollutant Emissions - EF'!C402,'DEQ Pollutant List'!$A$7:$A$611,0))),"")</f>
        <v/>
      </c>
      <c r="E402" s="23"/>
      <c r="F402" s="21"/>
      <c r="G402" s="23"/>
      <c r="H402" s="21"/>
      <c r="I402" s="34"/>
      <c r="J402" s="11"/>
      <c r="K402" s="6"/>
      <c r="L402" s="20"/>
      <c r="M402" s="7"/>
      <c r="N402" s="5"/>
      <c r="O402" s="129" t="str">
        <f>IFERROR(IF(OR($C402="",$C402="No CAS"),INDEX('DEQ Pollutant List'!$D$7:$D$611,MATCH($D402,'DEQ Pollutant List'!$B$7:$B$611,0)),INDEX('DEQ Pollutant List'!$D$7:$D$611,MATCH($C402,'DEQ Pollutant List'!$A$7:$A$611,0))),"")</f>
        <v/>
      </c>
    </row>
    <row r="403" spans="1:15" ht="15" x14ac:dyDescent="0.25">
      <c r="A403" s="5"/>
      <c r="B403" s="7"/>
      <c r="C403" s="13"/>
      <c r="D403" s="19" t="str">
        <f>IFERROR(IF(C403="No CAS","",INDEX('DEQ Pollutant List'!$B$7:$B$611,MATCH('3. Pollutant Emissions - EF'!C403,'DEQ Pollutant List'!$A$7:$A$611,0))),"")</f>
        <v/>
      </c>
      <c r="E403" s="23"/>
      <c r="F403" s="21"/>
      <c r="G403" s="23"/>
      <c r="H403" s="21"/>
      <c r="I403" s="34"/>
      <c r="J403" s="11"/>
      <c r="K403" s="6"/>
      <c r="L403" s="20"/>
      <c r="M403" s="7"/>
      <c r="N403" s="5"/>
      <c r="O403" s="129" t="str">
        <f>IFERROR(IF(OR($C403="",$C403="No CAS"),INDEX('DEQ Pollutant List'!$D$7:$D$611,MATCH($D403,'DEQ Pollutant List'!$B$7:$B$611,0)),INDEX('DEQ Pollutant List'!$D$7:$D$611,MATCH($C403,'DEQ Pollutant List'!$A$7:$A$611,0))),"")</f>
        <v/>
      </c>
    </row>
    <row r="404" spans="1:15" ht="15" x14ac:dyDescent="0.25">
      <c r="A404" s="5"/>
      <c r="B404" s="7"/>
      <c r="C404" s="13"/>
      <c r="D404" s="19" t="str">
        <f>IFERROR(IF(C404="No CAS","",INDEX('DEQ Pollutant List'!$B$7:$B$611,MATCH('3. Pollutant Emissions - EF'!C404,'DEQ Pollutant List'!$A$7:$A$611,0))),"")</f>
        <v/>
      </c>
      <c r="E404" s="23"/>
      <c r="F404" s="21"/>
      <c r="G404" s="23"/>
      <c r="H404" s="21"/>
      <c r="I404" s="34"/>
      <c r="J404" s="11"/>
      <c r="K404" s="6"/>
      <c r="L404" s="20"/>
      <c r="M404" s="7"/>
      <c r="N404" s="5"/>
      <c r="O404" s="129" t="str">
        <f>IFERROR(IF(OR($C404="",$C404="No CAS"),INDEX('DEQ Pollutant List'!$D$7:$D$611,MATCH($D404,'DEQ Pollutant List'!$B$7:$B$611,0)),INDEX('DEQ Pollutant List'!$D$7:$D$611,MATCH($C404,'DEQ Pollutant List'!$A$7:$A$611,0))),"")</f>
        <v/>
      </c>
    </row>
    <row r="405" spans="1:15" ht="15" x14ac:dyDescent="0.25">
      <c r="A405" s="5"/>
      <c r="B405" s="7"/>
      <c r="C405" s="13"/>
      <c r="D405" s="19" t="str">
        <f>IFERROR(IF(C405="No CAS","",INDEX('DEQ Pollutant List'!$B$7:$B$611,MATCH('3. Pollutant Emissions - EF'!C405,'DEQ Pollutant List'!$A$7:$A$611,0))),"")</f>
        <v/>
      </c>
      <c r="E405" s="23"/>
      <c r="F405" s="21"/>
      <c r="G405" s="23"/>
      <c r="H405" s="21"/>
      <c r="I405" s="34"/>
      <c r="J405" s="11"/>
      <c r="K405" s="6"/>
      <c r="L405" s="20"/>
      <c r="M405" s="7"/>
      <c r="N405" s="5"/>
      <c r="O405" s="129" t="str">
        <f>IFERROR(IF(OR($C405="",$C405="No CAS"),INDEX('DEQ Pollutant List'!$D$7:$D$611,MATCH($D405,'DEQ Pollutant List'!$B$7:$B$611,0)),INDEX('DEQ Pollutant List'!$D$7:$D$611,MATCH($C405,'DEQ Pollutant List'!$A$7:$A$611,0))),"")</f>
        <v/>
      </c>
    </row>
    <row r="406" spans="1:15" ht="15" x14ac:dyDescent="0.25">
      <c r="A406" s="5"/>
      <c r="B406" s="7"/>
      <c r="C406" s="13"/>
      <c r="D406" s="19" t="str">
        <f>IFERROR(IF(C406="No CAS","",INDEX('DEQ Pollutant List'!$B$7:$B$611,MATCH('3. Pollutant Emissions - EF'!C406,'DEQ Pollutant List'!$A$7:$A$611,0))),"")</f>
        <v/>
      </c>
      <c r="E406" s="23"/>
      <c r="F406" s="21"/>
      <c r="G406" s="23"/>
      <c r="H406" s="21"/>
      <c r="I406" s="34"/>
      <c r="J406" s="11"/>
      <c r="K406" s="6"/>
      <c r="L406" s="20"/>
      <c r="M406" s="7"/>
      <c r="N406" s="5"/>
      <c r="O406" s="129" t="str">
        <f>IFERROR(IF(OR($C406="",$C406="No CAS"),INDEX('DEQ Pollutant List'!$D$7:$D$611,MATCH($D406,'DEQ Pollutant List'!$B$7:$B$611,0)),INDEX('DEQ Pollutant List'!$D$7:$D$611,MATCH($C406,'DEQ Pollutant List'!$A$7:$A$611,0))),"")</f>
        <v/>
      </c>
    </row>
    <row r="407" spans="1:15" ht="15" x14ac:dyDescent="0.25">
      <c r="A407" s="5"/>
      <c r="B407" s="7"/>
      <c r="C407" s="13"/>
      <c r="D407" s="19" t="str">
        <f>IFERROR(IF(C407="No CAS","",INDEX('DEQ Pollutant List'!$B$7:$B$611,MATCH('3. Pollutant Emissions - EF'!C407,'DEQ Pollutant List'!$A$7:$A$611,0))),"")</f>
        <v/>
      </c>
      <c r="E407" s="23"/>
      <c r="F407" s="21"/>
      <c r="G407" s="23"/>
      <c r="H407" s="21"/>
      <c r="I407" s="34"/>
      <c r="J407" s="11"/>
      <c r="K407" s="6"/>
      <c r="L407" s="20"/>
      <c r="M407" s="7"/>
      <c r="N407" s="5"/>
      <c r="O407" s="129" t="str">
        <f>IFERROR(IF(OR($C407="",$C407="No CAS"),INDEX('DEQ Pollutant List'!$D$7:$D$611,MATCH($D407,'DEQ Pollutant List'!$B$7:$B$611,0)),INDEX('DEQ Pollutant List'!$D$7:$D$611,MATCH($C407,'DEQ Pollutant List'!$A$7:$A$611,0))),"")</f>
        <v/>
      </c>
    </row>
    <row r="408" spans="1:15" ht="15" x14ac:dyDescent="0.25">
      <c r="A408" s="5"/>
      <c r="B408" s="7"/>
      <c r="C408" s="13"/>
      <c r="D408" s="19" t="str">
        <f>IFERROR(IF(C408="No CAS","",INDEX('DEQ Pollutant List'!$B$7:$B$611,MATCH('3. Pollutant Emissions - EF'!C408,'DEQ Pollutant List'!$A$7:$A$611,0))),"")</f>
        <v/>
      </c>
      <c r="E408" s="23"/>
      <c r="F408" s="21"/>
      <c r="G408" s="23"/>
      <c r="H408" s="21"/>
      <c r="I408" s="34"/>
      <c r="J408" s="11"/>
      <c r="K408" s="6"/>
      <c r="L408" s="20"/>
      <c r="M408" s="7"/>
      <c r="N408" s="5"/>
      <c r="O408" s="129" t="str">
        <f>IFERROR(IF(OR($C408="",$C408="No CAS"),INDEX('DEQ Pollutant List'!$D$7:$D$611,MATCH($D408,'DEQ Pollutant List'!$B$7:$B$611,0)),INDEX('DEQ Pollutant List'!$D$7:$D$611,MATCH($C408,'DEQ Pollutant List'!$A$7:$A$611,0))),"")</f>
        <v/>
      </c>
    </row>
    <row r="409" spans="1:15" ht="15" x14ac:dyDescent="0.25">
      <c r="A409" s="5"/>
      <c r="B409" s="7"/>
      <c r="C409" s="13"/>
      <c r="D409" s="19" t="str">
        <f>IFERROR(IF(C409="No CAS","",INDEX('DEQ Pollutant List'!$B$7:$B$611,MATCH('3. Pollutant Emissions - EF'!C409,'DEQ Pollutant List'!$A$7:$A$611,0))),"")</f>
        <v/>
      </c>
      <c r="E409" s="23"/>
      <c r="F409" s="21"/>
      <c r="G409" s="23"/>
      <c r="H409" s="21"/>
      <c r="I409" s="34"/>
      <c r="J409" s="11"/>
      <c r="K409" s="6"/>
      <c r="L409" s="20"/>
      <c r="M409" s="7"/>
      <c r="N409" s="5"/>
      <c r="O409" s="129" t="str">
        <f>IFERROR(IF(OR($C409="",$C409="No CAS"),INDEX('DEQ Pollutant List'!$D$7:$D$611,MATCH($D409,'DEQ Pollutant List'!$B$7:$B$611,0)),INDEX('DEQ Pollutant List'!$D$7:$D$611,MATCH($C409,'DEQ Pollutant List'!$A$7:$A$611,0))),"")</f>
        <v/>
      </c>
    </row>
    <row r="410" spans="1:15" ht="15" x14ac:dyDescent="0.25">
      <c r="A410" s="5"/>
      <c r="B410" s="7"/>
      <c r="C410" s="13"/>
      <c r="D410" s="19" t="str">
        <f>IFERROR(IF(C410="No CAS","",INDEX('DEQ Pollutant List'!$B$7:$B$611,MATCH('3. Pollutant Emissions - EF'!C410,'DEQ Pollutant List'!$A$7:$A$611,0))),"")</f>
        <v/>
      </c>
      <c r="E410" s="23"/>
      <c r="F410" s="21"/>
      <c r="G410" s="23"/>
      <c r="H410" s="21"/>
      <c r="I410" s="34"/>
      <c r="J410" s="11"/>
      <c r="K410" s="6"/>
      <c r="L410" s="20"/>
      <c r="M410" s="7"/>
      <c r="N410" s="5"/>
      <c r="O410" s="129" t="str">
        <f>IFERROR(IF(OR($C410="",$C410="No CAS"),INDEX('DEQ Pollutant List'!$D$7:$D$611,MATCH($D410,'DEQ Pollutant List'!$B$7:$B$611,0)),INDEX('DEQ Pollutant List'!$D$7:$D$611,MATCH($C410,'DEQ Pollutant List'!$A$7:$A$611,0))),"")</f>
        <v/>
      </c>
    </row>
    <row r="411" spans="1:15" ht="15" x14ac:dyDescent="0.25">
      <c r="A411" s="5"/>
      <c r="B411" s="7"/>
      <c r="C411" s="13"/>
      <c r="D411" s="19" t="str">
        <f>IFERROR(IF(C411="No CAS","",INDEX('DEQ Pollutant List'!$B$7:$B$611,MATCH('3. Pollutant Emissions - EF'!C411,'DEQ Pollutant List'!$A$7:$A$611,0))),"")</f>
        <v/>
      </c>
      <c r="E411" s="23"/>
      <c r="F411" s="21"/>
      <c r="G411" s="23"/>
      <c r="H411" s="21"/>
      <c r="I411" s="34"/>
      <c r="J411" s="11"/>
      <c r="K411" s="6"/>
      <c r="L411" s="20"/>
      <c r="M411" s="7"/>
      <c r="N411" s="5"/>
      <c r="O411" s="129" t="str">
        <f>IFERROR(IF(OR($C411="",$C411="No CAS"),INDEX('DEQ Pollutant List'!$D$7:$D$611,MATCH($D411,'DEQ Pollutant List'!$B$7:$B$611,0)),INDEX('DEQ Pollutant List'!$D$7:$D$611,MATCH($C411,'DEQ Pollutant List'!$A$7:$A$611,0))),"")</f>
        <v/>
      </c>
    </row>
    <row r="412" spans="1:15" ht="15" x14ac:dyDescent="0.25">
      <c r="A412" s="5"/>
      <c r="B412" s="7"/>
      <c r="C412" s="13"/>
      <c r="D412" s="19" t="str">
        <f>IFERROR(IF(C412="No CAS","",INDEX('DEQ Pollutant List'!$B$7:$B$611,MATCH('3. Pollutant Emissions - EF'!C412,'DEQ Pollutant List'!$A$7:$A$611,0))),"")</f>
        <v/>
      </c>
      <c r="E412" s="23"/>
      <c r="F412" s="21"/>
      <c r="G412" s="23"/>
      <c r="H412" s="21"/>
      <c r="I412" s="34"/>
      <c r="J412" s="11"/>
      <c r="K412" s="6"/>
      <c r="L412" s="20"/>
      <c r="M412" s="7"/>
      <c r="N412" s="5"/>
      <c r="O412" s="129" t="str">
        <f>IFERROR(IF(OR($C412="",$C412="No CAS"),INDEX('DEQ Pollutant List'!$D$7:$D$611,MATCH($D412,'DEQ Pollutant List'!$B$7:$B$611,0)),INDEX('DEQ Pollutant List'!$D$7:$D$611,MATCH($C412,'DEQ Pollutant List'!$A$7:$A$611,0))),"")</f>
        <v/>
      </c>
    </row>
    <row r="413" spans="1:15" ht="15" x14ac:dyDescent="0.25">
      <c r="A413" s="5"/>
      <c r="B413" s="7"/>
      <c r="C413" s="13"/>
      <c r="D413" s="19" t="str">
        <f>IFERROR(IF(C413="No CAS","",INDEX('DEQ Pollutant List'!$B$7:$B$611,MATCH('3. Pollutant Emissions - EF'!C413,'DEQ Pollutant List'!$A$7:$A$611,0))),"")</f>
        <v/>
      </c>
      <c r="E413" s="23"/>
      <c r="F413" s="21"/>
      <c r="G413" s="23"/>
      <c r="H413" s="21"/>
      <c r="I413" s="34"/>
      <c r="J413" s="11"/>
      <c r="K413" s="6"/>
      <c r="L413" s="20"/>
      <c r="M413" s="7"/>
      <c r="N413" s="5"/>
      <c r="O413" s="129" t="str">
        <f>IFERROR(IF(OR($C413="",$C413="No CAS"),INDEX('DEQ Pollutant List'!$D$7:$D$611,MATCH($D413,'DEQ Pollutant List'!$B$7:$B$611,0)),INDEX('DEQ Pollutant List'!$D$7:$D$611,MATCH($C413,'DEQ Pollutant List'!$A$7:$A$611,0))),"")</f>
        <v/>
      </c>
    </row>
    <row r="414" spans="1:15" ht="15" x14ac:dyDescent="0.25">
      <c r="A414" s="5"/>
      <c r="B414" s="7"/>
      <c r="C414" s="13"/>
      <c r="D414" s="19" t="str">
        <f>IFERROR(IF(C414="No CAS","",INDEX('DEQ Pollutant List'!$B$7:$B$611,MATCH('3. Pollutant Emissions - EF'!C414,'DEQ Pollutant List'!$A$7:$A$611,0))),"")</f>
        <v/>
      </c>
      <c r="E414" s="23"/>
      <c r="F414" s="21"/>
      <c r="G414" s="23"/>
      <c r="H414" s="21"/>
      <c r="I414" s="34"/>
      <c r="J414" s="11"/>
      <c r="K414" s="6"/>
      <c r="L414" s="20"/>
      <c r="M414" s="7"/>
      <c r="N414" s="5"/>
      <c r="O414" s="129" t="str">
        <f>IFERROR(IF(OR($C414="",$C414="No CAS"),INDEX('DEQ Pollutant List'!$D$7:$D$611,MATCH($D414,'DEQ Pollutant List'!$B$7:$B$611,0)),INDEX('DEQ Pollutant List'!$D$7:$D$611,MATCH($C414,'DEQ Pollutant List'!$A$7:$A$611,0))),"")</f>
        <v/>
      </c>
    </row>
    <row r="415" spans="1:15" ht="15" x14ac:dyDescent="0.25">
      <c r="A415" s="5"/>
      <c r="B415" s="7"/>
      <c r="C415" s="13"/>
      <c r="D415" s="19" t="str">
        <f>IFERROR(IF(C415="No CAS","",INDEX('DEQ Pollutant List'!$B$7:$B$611,MATCH('3. Pollutant Emissions - EF'!C415,'DEQ Pollutant List'!$A$7:$A$611,0))),"")</f>
        <v/>
      </c>
      <c r="E415" s="23"/>
      <c r="F415" s="21"/>
      <c r="G415" s="23"/>
      <c r="H415" s="21"/>
      <c r="I415" s="34"/>
      <c r="J415" s="11"/>
      <c r="K415" s="6"/>
      <c r="L415" s="20"/>
      <c r="M415" s="7"/>
      <c r="N415" s="5"/>
      <c r="O415" s="129" t="str">
        <f>IFERROR(IF(OR($C415="",$C415="No CAS"),INDEX('DEQ Pollutant List'!$D$7:$D$611,MATCH($D415,'DEQ Pollutant List'!$B$7:$B$611,0)),INDEX('DEQ Pollutant List'!$D$7:$D$611,MATCH($C415,'DEQ Pollutant List'!$A$7:$A$611,0))),"")</f>
        <v/>
      </c>
    </row>
    <row r="416" spans="1:15" ht="15" x14ac:dyDescent="0.25">
      <c r="A416" s="5"/>
      <c r="B416" s="7"/>
      <c r="C416" s="13"/>
      <c r="D416" s="19" t="str">
        <f>IFERROR(IF(C416="No CAS","",INDEX('DEQ Pollutant List'!$B$7:$B$611,MATCH('3. Pollutant Emissions - EF'!C416,'DEQ Pollutant List'!$A$7:$A$611,0))),"")</f>
        <v/>
      </c>
      <c r="E416" s="23"/>
      <c r="F416" s="21"/>
      <c r="G416" s="23"/>
      <c r="H416" s="21"/>
      <c r="I416" s="34"/>
      <c r="J416" s="11"/>
      <c r="K416" s="6"/>
      <c r="L416" s="20"/>
      <c r="M416" s="7"/>
      <c r="N416" s="5"/>
      <c r="O416" s="129" t="str">
        <f>IFERROR(IF(OR($C416="",$C416="No CAS"),INDEX('DEQ Pollutant List'!$D$7:$D$611,MATCH($D416,'DEQ Pollutant List'!$B$7:$B$611,0)),INDEX('DEQ Pollutant List'!$D$7:$D$611,MATCH($C416,'DEQ Pollutant List'!$A$7:$A$611,0))),"")</f>
        <v/>
      </c>
    </row>
    <row r="417" spans="1:15" ht="15" x14ac:dyDescent="0.25">
      <c r="A417" s="5"/>
      <c r="B417" s="7"/>
      <c r="C417" s="13"/>
      <c r="D417" s="19" t="str">
        <f>IFERROR(IF(C417="No CAS","",INDEX('DEQ Pollutant List'!$B$7:$B$611,MATCH('3. Pollutant Emissions - EF'!C417,'DEQ Pollutant List'!$A$7:$A$611,0))),"")</f>
        <v/>
      </c>
      <c r="E417" s="23"/>
      <c r="F417" s="21"/>
      <c r="G417" s="23"/>
      <c r="H417" s="21"/>
      <c r="I417" s="34"/>
      <c r="J417" s="11"/>
      <c r="K417" s="6"/>
      <c r="L417" s="20"/>
      <c r="M417" s="7"/>
      <c r="N417" s="5"/>
      <c r="O417" s="129" t="str">
        <f>IFERROR(IF(OR($C417="",$C417="No CAS"),INDEX('DEQ Pollutant List'!$D$7:$D$611,MATCH($D417,'DEQ Pollutant List'!$B$7:$B$611,0)),INDEX('DEQ Pollutant List'!$D$7:$D$611,MATCH($C417,'DEQ Pollutant List'!$A$7:$A$611,0))),"")</f>
        <v/>
      </c>
    </row>
    <row r="418" spans="1:15" ht="15" x14ac:dyDescent="0.25">
      <c r="A418" s="5"/>
      <c r="B418" s="7"/>
      <c r="C418" s="13"/>
      <c r="D418" s="19" t="str">
        <f>IFERROR(IF(C418="No CAS","",INDEX('DEQ Pollutant List'!$B$7:$B$611,MATCH('3. Pollutant Emissions - EF'!C418,'DEQ Pollutant List'!$A$7:$A$611,0))),"")</f>
        <v/>
      </c>
      <c r="E418" s="23"/>
      <c r="F418" s="21"/>
      <c r="G418" s="23"/>
      <c r="H418" s="21"/>
      <c r="I418" s="34"/>
      <c r="J418" s="11"/>
      <c r="K418" s="6"/>
      <c r="L418" s="20"/>
      <c r="M418" s="7"/>
      <c r="N418" s="5"/>
      <c r="O418" s="129" t="str">
        <f>IFERROR(IF(OR($C418="",$C418="No CAS"),INDEX('DEQ Pollutant List'!$D$7:$D$611,MATCH($D418,'DEQ Pollutant List'!$B$7:$B$611,0)),INDEX('DEQ Pollutant List'!$D$7:$D$611,MATCH($C418,'DEQ Pollutant List'!$A$7:$A$611,0))),"")</f>
        <v/>
      </c>
    </row>
    <row r="419" spans="1:15" ht="15" x14ac:dyDescent="0.25">
      <c r="A419" s="5"/>
      <c r="B419" s="7"/>
      <c r="C419" s="13"/>
      <c r="D419" s="19" t="str">
        <f>IFERROR(IF(C419="No CAS","",INDEX('DEQ Pollutant List'!$B$7:$B$611,MATCH('3. Pollutant Emissions - EF'!C419,'DEQ Pollutant List'!$A$7:$A$611,0))),"")</f>
        <v/>
      </c>
      <c r="E419" s="23"/>
      <c r="F419" s="21"/>
      <c r="G419" s="23"/>
      <c r="H419" s="21"/>
      <c r="I419" s="34"/>
      <c r="J419" s="11"/>
      <c r="K419" s="6"/>
      <c r="L419" s="20"/>
      <c r="M419" s="7"/>
      <c r="N419" s="5"/>
      <c r="O419" s="129" t="str">
        <f>IFERROR(IF(OR($C419="",$C419="No CAS"),INDEX('DEQ Pollutant List'!$D$7:$D$611,MATCH($D419,'DEQ Pollutant List'!$B$7:$B$611,0)),INDEX('DEQ Pollutant List'!$D$7:$D$611,MATCH($C419,'DEQ Pollutant List'!$A$7:$A$611,0))),"")</f>
        <v/>
      </c>
    </row>
    <row r="420" spans="1:15" ht="15" x14ac:dyDescent="0.25">
      <c r="A420" s="5"/>
      <c r="B420" s="7"/>
      <c r="C420" s="13"/>
      <c r="D420" s="19" t="str">
        <f>IFERROR(IF(C420="No CAS","",INDEX('DEQ Pollutant List'!$B$7:$B$611,MATCH('3. Pollutant Emissions - EF'!C420,'DEQ Pollutant List'!$A$7:$A$611,0))),"")</f>
        <v/>
      </c>
      <c r="E420" s="23"/>
      <c r="F420" s="21"/>
      <c r="G420" s="23"/>
      <c r="H420" s="21"/>
      <c r="I420" s="34"/>
      <c r="J420" s="11"/>
      <c r="K420" s="6"/>
      <c r="L420" s="20"/>
      <c r="M420" s="7"/>
      <c r="N420" s="5"/>
      <c r="O420" s="129" t="str">
        <f>IFERROR(IF(OR($C420="",$C420="No CAS"),INDEX('DEQ Pollutant List'!$D$7:$D$611,MATCH($D420,'DEQ Pollutant List'!$B$7:$B$611,0)),INDEX('DEQ Pollutant List'!$D$7:$D$611,MATCH($C420,'DEQ Pollutant List'!$A$7:$A$611,0))),"")</f>
        <v/>
      </c>
    </row>
    <row r="421" spans="1:15" ht="15" x14ac:dyDescent="0.25">
      <c r="A421" s="5"/>
      <c r="B421" s="7"/>
      <c r="C421" s="13"/>
      <c r="D421" s="19" t="str">
        <f>IFERROR(IF(C421="No CAS","",INDEX('DEQ Pollutant List'!$B$7:$B$611,MATCH('3. Pollutant Emissions - EF'!C421,'DEQ Pollutant List'!$A$7:$A$611,0))),"")</f>
        <v/>
      </c>
      <c r="E421" s="23"/>
      <c r="F421" s="21"/>
      <c r="G421" s="23"/>
      <c r="H421" s="21"/>
      <c r="I421" s="34"/>
      <c r="J421" s="11"/>
      <c r="K421" s="6"/>
      <c r="L421" s="20"/>
      <c r="M421" s="7"/>
      <c r="N421" s="5"/>
      <c r="O421" s="129" t="str">
        <f>IFERROR(IF(OR($C421="",$C421="No CAS"),INDEX('DEQ Pollutant List'!$D$7:$D$611,MATCH($D421,'DEQ Pollutant List'!$B$7:$B$611,0)),INDEX('DEQ Pollutant List'!$D$7:$D$611,MATCH($C421,'DEQ Pollutant List'!$A$7:$A$611,0))),"")</f>
        <v/>
      </c>
    </row>
    <row r="422" spans="1:15" ht="15" x14ac:dyDescent="0.25">
      <c r="A422" s="5"/>
      <c r="B422" s="7"/>
      <c r="C422" s="13"/>
      <c r="D422" s="19" t="str">
        <f>IFERROR(IF(C422="No CAS","",INDEX('DEQ Pollutant List'!$B$7:$B$611,MATCH('3. Pollutant Emissions - EF'!C422,'DEQ Pollutant List'!$A$7:$A$611,0))),"")</f>
        <v/>
      </c>
      <c r="E422" s="23"/>
      <c r="F422" s="21"/>
      <c r="G422" s="23"/>
      <c r="H422" s="21"/>
      <c r="I422" s="34"/>
      <c r="J422" s="11"/>
      <c r="K422" s="6"/>
      <c r="L422" s="20"/>
      <c r="M422" s="7"/>
      <c r="N422" s="5"/>
      <c r="O422" s="129" t="str">
        <f>IFERROR(IF(OR($C422="",$C422="No CAS"),INDEX('DEQ Pollutant List'!$D$7:$D$611,MATCH($D422,'DEQ Pollutant List'!$B$7:$B$611,0)),INDEX('DEQ Pollutant List'!$D$7:$D$611,MATCH($C422,'DEQ Pollutant List'!$A$7:$A$611,0))),"")</f>
        <v/>
      </c>
    </row>
    <row r="423" spans="1:15" ht="15" x14ac:dyDescent="0.25">
      <c r="A423" s="5"/>
      <c r="B423" s="7"/>
      <c r="C423" s="13"/>
      <c r="D423" s="19" t="str">
        <f>IFERROR(IF(C423="No CAS","",INDEX('DEQ Pollutant List'!$B$7:$B$611,MATCH('3. Pollutant Emissions - EF'!C423,'DEQ Pollutant List'!$A$7:$A$611,0))),"")</f>
        <v/>
      </c>
      <c r="E423" s="23"/>
      <c r="F423" s="21"/>
      <c r="G423" s="23"/>
      <c r="H423" s="21"/>
      <c r="I423" s="34"/>
      <c r="J423" s="11"/>
      <c r="K423" s="6"/>
      <c r="L423" s="20"/>
      <c r="M423" s="7"/>
      <c r="N423" s="5"/>
      <c r="O423" s="129" t="str">
        <f>IFERROR(IF(OR($C423="",$C423="No CAS"),INDEX('DEQ Pollutant List'!$D$7:$D$611,MATCH($D423,'DEQ Pollutant List'!$B$7:$B$611,0)),INDEX('DEQ Pollutant List'!$D$7:$D$611,MATCH($C423,'DEQ Pollutant List'!$A$7:$A$611,0))),"")</f>
        <v/>
      </c>
    </row>
    <row r="424" spans="1:15" ht="15" x14ac:dyDescent="0.25">
      <c r="A424" s="5"/>
      <c r="B424" s="7"/>
      <c r="C424" s="13"/>
      <c r="D424" s="19" t="str">
        <f>IFERROR(IF(C424="No CAS","",INDEX('DEQ Pollutant List'!$B$7:$B$611,MATCH('3. Pollutant Emissions - EF'!C424,'DEQ Pollutant List'!$A$7:$A$611,0))),"")</f>
        <v/>
      </c>
      <c r="E424" s="23"/>
      <c r="F424" s="21"/>
      <c r="G424" s="23"/>
      <c r="H424" s="21"/>
      <c r="I424" s="34"/>
      <c r="J424" s="11"/>
      <c r="K424" s="6"/>
      <c r="L424" s="20"/>
      <c r="M424" s="7"/>
      <c r="N424" s="5"/>
      <c r="O424" s="129" t="str">
        <f>IFERROR(IF(OR($C424="",$C424="No CAS"),INDEX('DEQ Pollutant List'!$D$7:$D$611,MATCH($D424,'DEQ Pollutant List'!$B$7:$B$611,0)),INDEX('DEQ Pollutant List'!$D$7:$D$611,MATCH($C424,'DEQ Pollutant List'!$A$7:$A$611,0))),"")</f>
        <v/>
      </c>
    </row>
    <row r="425" spans="1:15" ht="15" x14ac:dyDescent="0.25">
      <c r="A425" s="5"/>
      <c r="B425" s="7"/>
      <c r="C425" s="13"/>
      <c r="D425" s="19" t="str">
        <f>IFERROR(IF(C425="No CAS","",INDEX('DEQ Pollutant List'!$B$7:$B$611,MATCH('3. Pollutant Emissions - EF'!C425,'DEQ Pollutant List'!$A$7:$A$611,0))),"")</f>
        <v/>
      </c>
      <c r="E425" s="23"/>
      <c r="F425" s="21"/>
      <c r="G425" s="23"/>
      <c r="H425" s="21"/>
      <c r="I425" s="34"/>
      <c r="J425" s="11"/>
      <c r="K425" s="6"/>
      <c r="L425" s="20"/>
      <c r="M425" s="7"/>
      <c r="N425" s="5"/>
      <c r="O425" s="129" t="str">
        <f>IFERROR(IF(OR($C425="",$C425="No CAS"),INDEX('DEQ Pollutant List'!$D$7:$D$611,MATCH($D425,'DEQ Pollutant List'!$B$7:$B$611,0)),INDEX('DEQ Pollutant List'!$D$7:$D$611,MATCH($C425,'DEQ Pollutant List'!$A$7:$A$611,0))),"")</f>
        <v/>
      </c>
    </row>
    <row r="426" spans="1:15" ht="15" x14ac:dyDescent="0.25">
      <c r="A426" s="5"/>
      <c r="B426" s="7"/>
      <c r="C426" s="13"/>
      <c r="D426" s="19" t="str">
        <f>IFERROR(IF(C426="No CAS","",INDEX('DEQ Pollutant List'!$B$7:$B$611,MATCH('3. Pollutant Emissions - EF'!C426,'DEQ Pollutant List'!$A$7:$A$611,0))),"")</f>
        <v/>
      </c>
      <c r="E426" s="23"/>
      <c r="F426" s="21"/>
      <c r="G426" s="23"/>
      <c r="H426" s="21"/>
      <c r="I426" s="34"/>
      <c r="J426" s="11"/>
      <c r="K426" s="6"/>
      <c r="L426" s="20"/>
      <c r="M426" s="7"/>
      <c r="N426" s="5"/>
      <c r="O426" s="129" t="str">
        <f>IFERROR(IF(OR($C426="",$C426="No CAS"),INDEX('DEQ Pollutant List'!$D$7:$D$611,MATCH($D426,'DEQ Pollutant List'!$B$7:$B$611,0)),INDEX('DEQ Pollutant List'!$D$7:$D$611,MATCH($C426,'DEQ Pollutant List'!$A$7:$A$611,0))),"")</f>
        <v/>
      </c>
    </row>
    <row r="427" spans="1:15" ht="15" x14ac:dyDescent="0.25">
      <c r="A427" s="5"/>
      <c r="B427" s="7"/>
      <c r="C427" s="13"/>
      <c r="D427" s="19" t="str">
        <f>IFERROR(IF(C427="No CAS","",INDEX('DEQ Pollutant List'!$B$7:$B$611,MATCH('3. Pollutant Emissions - EF'!C427,'DEQ Pollutant List'!$A$7:$A$611,0))),"")</f>
        <v/>
      </c>
      <c r="E427" s="23"/>
      <c r="F427" s="21"/>
      <c r="G427" s="23"/>
      <c r="H427" s="21"/>
      <c r="I427" s="34"/>
      <c r="J427" s="11"/>
      <c r="K427" s="6"/>
      <c r="L427" s="20"/>
      <c r="M427" s="7"/>
      <c r="N427" s="5"/>
      <c r="O427" s="129" t="str">
        <f>IFERROR(IF(OR($C427="",$C427="No CAS"),INDEX('DEQ Pollutant List'!$D$7:$D$611,MATCH($D427,'DEQ Pollutant List'!$B$7:$B$611,0)),INDEX('DEQ Pollutant List'!$D$7:$D$611,MATCH($C427,'DEQ Pollutant List'!$A$7:$A$611,0))),"")</f>
        <v/>
      </c>
    </row>
    <row r="428" spans="1:15" ht="15" x14ac:dyDescent="0.25">
      <c r="A428" s="5"/>
      <c r="B428" s="7"/>
      <c r="C428" s="13"/>
      <c r="D428" s="19" t="str">
        <f>IFERROR(IF(C428="No CAS","",INDEX('DEQ Pollutant List'!$B$7:$B$611,MATCH('3. Pollutant Emissions - EF'!C428,'DEQ Pollutant List'!$A$7:$A$611,0))),"")</f>
        <v/>
      </c>
      <c r="E428" s="23"/>
      <c r="F428" s="21"/>
      <c r="G428" s="23"/>
      <c r="H428" s="21"/>
      <c r="I428" s="34"/>
      <c r="J428" s="11"/>
      <c r="K428" s="6"/>
      <c r="L428" s="20"/>
      <c r="M428" s="7"/>
      <c r="N428" s="5"/>
      <c r="O428" s="129" t="str">
        <f>IFERROR(IF(OR($C428="",$C428="No CAS"),INDEX('DEQ Pollutant List'!$D$7:$D$611,MATCH($D428,'DEQ Pollutant List'!$B$7:$B$611,0)),INDEX('DEQ Pollutant List'!$D$7:$D$611,MATCH($C428,'DEQ Pollutant List'!$A$7:$A$611,0))),"")</f>
        <v/>
      </c>
    </row>
    <row r="429" spans="1:15" ht="15" x14ac:dyDescent="0.25">
      <c r="A429" s="5"/>
      <c r="B429" s="7"/>
      <c r="C429" s="13"/>
      <c r="D429" s="19" t="str">
        <f>IFERROR(IF(C429="No CAS","",INDEX('DEQ Pollutant List'!$B$7:$B$611,MATCH('3. Pollutant Emissions - EF'!C429,'DEQ Pollutant List'!$A$7:$A$611,0))),"")</f>
        <v/>
      </c>
      <c r="E429" s="23"/>
      <c r="F429" s="21"/>
      <c r="G429" s="23"/>
      <c r="H429" s="21"/>
      <c r="I429" s="34"/>
      <c r="J429" s="11"/>
      <c r="K429" s="6"/>
      <c r="L429" s="20"/>
      <c r="M429" s="7"/>
      <c r="N429" s="5"/>
      <c r="O429" s="129" t="str">
        <f>IFERROR(IF(OR($C429="",$C429="No CAS"),INDEX('DEQ Pollutant List'!$D$7:$D$611,MATCH($D429,'DEQ Pollutant List'!$B$7:$B$611,0)),INDEX('DEQ Pollutant List'!$D$7:$D$611,MATCH($C429,'DEQ Pollutant List'!$A$7:$A$611,0))),"")</f>
        <v/>
      </c>
    </row>
    <row r="430" spans="1:15" ht="15" x14ac:dyDescent="0.25">
      <c r="A430" s="5"/>
      <c r="B430" s="7"/>
      <c r="C430" s="13"/>
      <c r="D430" s="19" t="str">
        <f>IFERROR(IF(C430="No CAS","",INDEX('DEQ Pollutant List'!$B$7:$B$611,MATCH('3. Pollutant Emissions - EF'!C430,'DEQ Pollutant List'!$A$7:$A$611,0))),"")</f>
        <v/>
      </c>
      <c r="E430" s="23"/>
      <c r="F430" s="21"/>
      <c r="G430" s="23"/>
      <c r="H430" s="21"/>
      <c r="I430" s="34"/>
      <c r="J430" s="11"/>
      <c r="K430" s="6"/>
      <c r="L430" s="20"/>
      <c r="M430" s="7"/>
      <c r="N430" s="5"/>
      <c r="O430" s="129" t="str">
        <f>IFERROR(IF(OR($C430="",$C430="No CAS"),INDEX('DEQ Pollutant List'!$D$7:$D$611,MATCH($D430,'DEQ Pollutant List'!$B$7:$B$611,0)),INDEX('DEQ Pollutant List'!$D$7:$D$611,MATCH($C430,'DEQ Pollutant List'!$A$7:$A$611,0))),"")</f>
        <v/>
      </c>
    </row>
    <row r="431" spans="1:15" ht="15" x14ac:dyDescent="0.25">
      <c r="A431" s="5"/>
      <c r="B431" s="7"/>
      <c r="C431" s="13"/>
      <c r="D431" s="19" t="str">
        <f>IFERROR(IF(C431="No CAS","",INDEX('DEQ Pollutant List'!$B$7:$B$611,MATCH('3. Pollutant Emissions - EF'!C431,'DEQ Pollutant List'!$A$7:$A$611,0))),"")</f>
        <v/>
      </c>
      <c r="E431" s="23"/>
      <c r="F431" s="21"/>
      <c r="G431" s="23"/>
      <c r="H431" s="21"/>
      <c r="I431" s="34"/>
      <c r="J431" s="11"/>
      <c r="K431" s="6"/>
      <c r="L431" s="20"/>
      <c r="M431" s="7"/>
      <c r="N431" s="5"/>
      <c r="O431" s="129" t="str">
        <f>IFERROR(IF(OR($C431="",$C431="No CAS"),INDEX('DEQ Pollutant List'!$D$7:$D$611,MATCH($D431,'DEQ Pollutant List'!$B$7:$B$611,0)),INDEX('DEQ Pollutant List'!$D$7:$D$611,MATCH($C431,'DEQ Pollutant List'!$A$7:$A$611,0))),"")</f>
        <v/>
      </c>
    </row>
    <row r="432" spans="1:15" ht="15" x14ac:dyDescent="0.25">
      <c r="A432" s="5"/>
      <c r="B432" s="7"/>
      <c r="C432" s="13"/>
      <c r="D432" s="19" t="str">
        <f>IFERROR(IF(C432="No CAS","",INDEX('DEQ Pollutant List'!$B$7:$B$611,MATCH('3. Pollutant Emissions - EF'!C432,'DEQ Pollutant List'!$A$7:$A$611,0))),"")</f>
        <v/>
      </c>
      <c r="E432" s="23"/>
      <c r="F432" s="21"/>
      <c r="G432" s="23"/>
      <c r="H432" s="21"/>
      <c r="I432" s="34"/>
      <c r="J432" s="11"/>
      <c r="K432" s="6"/>
      <c r="L432" s="20"/>
      <c r="M432" s="7"/>
      <c r="N432" s="5"/>
      <c r="O432" s="129" t="str">
        <f>IFERROR(IF(OR($C432="",$C432="No CAS"),INDEX('DEQ Pollutant List'!$D$7:$D$611,MATCH($D432,'DEQ Pollutant List'!$B$7:$B$611,0)),INDEX('DEQ Pollutant List'!$D$7:$D$611,MATCH($C432,'DEQ Pollutant List'!$A$7:$A$611,0))),"")</f>
        <v/>
      </c>
    </row>
    <row r="433" spans="1:15" ht="15" x14ac:dyDescent="0.25">
      <c r="A433" s="5"/>
      <c r="B433" s="7"/>
      <c r="C433" s="13"/>
      <c r="D433" s="19" t="str">
        <f>IFERROR(IF(C433="No CAS","",INDEX('DEQ Pollutant List'!$B$7:$B$611,MATCH('3. Pollutant Emissions - EF'!C433,'DEQ Pollutant List'!$A$7:$A$611,0))),"")</f>
        <v/>
      </c>
      <c r="E433" s="23"/>
      <c r="F433" s="21"/>
      <c r="G433" s="23"/>
      <c r="H433" s="21"/>
      <c r="I433" s="34"/>
      <c r="J433" s="11"/>
      <c r="K433" s="6"/>
      <c r="L433" s="20"/>
      <c r="M433" s="7"/>
      <c r="N433" s="5"/>
      <c r="O433" s="129" t="str">
        <f>IFERROR(IF(OR($C433="",$C433="No CAS"),INDEX('DEQ Pollutant List'!$D$7:$D$611,MATCH($D433,'DEQ Pollutant List'!$B$7:$B$611,0)),INDEX('DEQ Pollutant List'!$D$7:$D$611,MATCH($C433,'DEQ Pollutant List'!$A$7:$A$611,0))),"")</f>
        <v/>
      </c>
    </row>
    <row r="434" spans="1:15" ht="15" x14ac:dyDescent="0.25">
      <c r="A434" s="5"/>
      <c r="B434" s="7"/>
      <c r="C434" s="13"/>
      <c r="D434" s="19" t="str">
        <f>IFERROR(IF(C434="No CAS","",INDEX('DEQ Pollutant List'!$B$7:$B$611,MATCH('3. Pollutant Emissions - EF'!C434,'DEQ Pollutant List'!$A$7:$A$611,0))),"")</f>
        <v/>
      </c>
      <c r="E434" s="23"/>
      <c r="F434" s="21"/>
      <c r="G434" s="23"/>
      <c r="H434" s="21"/>
      <c r="I434" s="34"/>
      <c r="J434" s="11"/>
      <c r="K434" s="6"/>
      <c r="L434" s="20"/>
      <c r="M434" s="7"/>
      <c r="N434" s="5"/>
      <c r="O434" s="129" t="str">
        <f>IFERROR(IF(OR($C434="",$C434="No CAS"),INDEX('DEQ Pollutant List'!$D$7:$D$611,MATCH($D434,'DEQ Pollutant List'!$B$7:$B$611,0)),INDEX('DEQ Pollutant List'!$D$7:$D$611,MATCH($C434,'DEQ Pollutant List'!$A$7:$A$611,0))),"")</f>
        <v/>
      </c>
    </row>
    <row r="435" spans="1:15" ht="15" x14ac:dyDescent="0.25">
      <c r="A435" s="5"/>
      <c r="B435" s="7"/>
      <c r="C435" s="13"/>
      <c r="D435" s="19" t="str">
        <f>IFERROR(IF(C435="No CAS","",INDEX('DEQ Pollutant List'!$B$7:$B$611,MATCH('3. Pollutant Emissions - EF'!C435,'DEQ Pollutant List'!$A$7:$A$611,0))),"")</f>
        <v/>
      </c>
      <c r="E435" s="23"/>
      <c r="F435" s="21"/>
      <c r="G435" s="23"/>
      <c r="H435" s="21"/>
      <c r="I435" s="34"/>
      <c r="J435" s="11"/>
      <c r="K435" s="6"/>
      <c r="L435" s="20"/>
      <c r="M435" s="7"/>
      <c r="N435" s="5"/>
      <c r="O435" s="129" t="str">
        <f>IFERROR(IF(OR($C435="",$C435="No CAS"),INDEX('DEQ Pollutant List'!$D$7:$D$611,MATCH($D435,'DEQ Pollutant List'!$B$7:$B$611,0)),INDEX('DEQ Pollutant List'!$D$7:$D$611,MATCH($C435,'DEQ Pollutant List'!$A$7:$A$611,0))),"")</f>
        <v/>
      </c>
    </row>
    <row r="436" spans="1:15" ht="15" x14ac:dyDescent="0.25">
      <c r="A436" s="5"/>
      <c r="B436" s="7"/>
      <c r="C436" s="13"/>
      <c r="D436" s="19" t="str">
        <f>IFERROR(IF(C436="No CAS","",INDEX('DEQ Pollutant List'!$B$7:$B$611,MATCH('3. Pollutant Emissions - EF'!C436,'DEQ Pollutant List'!$A$7:$A$611,0))),"")</f>
        <v/>
      </c>
      <c r="E436" s="23"/>
      <c r="F436" s="21"/>
      <c r="G436" s="23"/>
      <c r="H436" s="21"/>
      <c r="I436" s="34"/>
      <c r="J436" s="11"/>
      <c r="K436" s="6"/>
      <c r="L436" s="20"/>
      <c r="M436" s="7"/>
      <c r="N436" s="5"/>
      <c r="O436" s="129" t="str">
        <f>IFERROR(IF(OR($C436="",$C436="No CAS"),INDEX('DEQ Pollutant List'!$D$7:$D$611,MATCH($D436,'DEQ Pollutant List'!$B$7:$B$611,0)),INDEX('DEQ Pollutant List'!$D$7:$D$611,MATCH($C436,'DEQ Pollutant List'!$A$7:$A$611,0))),"")</f>
        <v/>
      </c>
    </row>
    <row r="437" spans="1:15" ht="15" x14ac:dyDescent="0.25">
      <c r="A437" s="5"/>
      <c r="B437" s="7"/>
      <c r="C437" s="13"/>
      <c r="D437" s="19" t="str">
        <f>IFERROR(IF(C437="No CAS","",INDEX('DEQ Pollutant List'!$B$7:$B$611,MATCH('3. Pollutant Emissions - EF'!C437,'DEQ Pollutant List'!$A$7:$A$611,0))),"")</f>
        <v/>
      </c>
      <c r="E437" s="23"/>
      <c r="F437" s="21"/>
      <c r="G437" s="23"/>
      <c r="H437" s="21"/>
      <c r="I437" s="34"/>
      <c r="J437" s="11"/>
      <c r="K437" s="6"/>
      <c r="L437" s="20"/>
      <c r="M437" s="7"/>
      <c r="N437" s="5"/>
      <c r="O437" s="129" t="str">
        <f>IFERROR(IF(OR($C437="",$C437="No CAS"),INDEX('DEQ Pollutant List'!$D$7:$D$611,MATCH($D437,'DEQ Pollutant List'!$B$7:$B$611,0)),INDEX('DEQ Pollutant List'!$D$7:$D$611,MATCH($C437,'DEQ Pollutant List'!$A$7:$A$611,0))),"")</f>
        <v/>
      </c>
    </row>
    <row r="438" spans="1:15" ht="15" x14ac:dyDescent="0.25">
      <c r="A438" s="5"/>
      <c r="B438" s="7"/>
      <c r="C438" s="13"/>
      <c r="D438" s="19" t="str">
        <f>IFERROR(IF(C438="No CAS","",INDEX('DEQ Pollutant List'!$B$7:$B$611,MATCH('3. Pollutant Emissions - EF'!C438,'DEQ Pollutant List'!$A$7:$A$611,0))),"")</f>
        <v/>
      </c>
      <c r="E438" s="23"/>
      <c r="F438" s="21"/>
      <c r="G438" s="23"/>
      <c r="H438" s="21"/>
      <c r="I438" s="34"/>
      <c r="J438" s="11"/>
      <c r="K438" s="6"/>
      <c r="L438" s="20"/>
      <c r="M438" s="7"/>
      <c r="N438" s="5"/>
      <c r="O438" s="129" t="str">
        <f>IFERROR(IF(OR($C438="",$C438="No CAS"),INDEX('DEQ Pollutant List'!$D$7:$D$611,MATCH($D438,'DEQ Pollutant List'!$B$7:$B$611,0)),INDEX('DEQ Pollutant List'!$D$7:$D$611,MATCH($C438,'DEQ Pollutant List'!$A$7:$A$611,0))),"")</f>
        <v/>
      </c>
    </row>
    <row r="439" spans="1:15" ht="15" x14ac:dyDescent="0.25">
      <c r="A439" s="5"/>
      <c r="B439" s="7"/>
      <c r="C439" s="13"/>
      <c r="D439" s="19" t="str">
        <f>IFERROR(IF(C439="No CAS","",INDEX('DEQ Pollutant List'!$B$7:$B$611,MATCH('3. Pollutant Emissions - EF'!C439,'DEQ Pollutant List'!$A$7:$A$611,0))),"")</f>
        <v/>
      </c>
      <c r="E439" s="23"/>
      <c r="F439" s="21"/>
      <c r="G439" s="23"/>
      <c r="H439" s="21"/>
      <c r="I439" s="34"/>
      <c r="J439" s="11"/>
      <c r="K439" s="6"/>
      <c r="L439" s="20"/>
      <c r="M439" s="7"/>
      <c r="N439" s="5"/>
      <c r="O439" s="129" t="str">
        <f>IFERROR(IF(OR($C439="",$C439="No CAS"),INDEX('DEQ Pollutant List'!$D$7:$D$611,MATCH($D439,'DEQ Pollutant List'!$B$7:$B$611,0)),INDEX('DEQ Pollutant List'!$D$7:$D$611,MATCH($C439,'DEQ Pollutant List'!$A$7:$A$611,0))),"")</f>
        <v/>
      </c>
    </row>
    <row r="440" spans="1:15" ht="15" x14ac:dyDescent="0.25">
      <c r="A440" s="5"/>
      <c r="B440" s="7"/>
      <c r="C440" s="13"/>
      <c r="D440" s="19" t="str">
        <f>IFERROR(IF(C440="No CAS","",INDEX('DEQ Pollutant List'!$B$7:$B$611,MATCH('3. Pollutant Emissions - EF'!C440,'DEQ Pollutant List'!$A$7:$A$611,0))),"")</f>
        <v/>
      </c>
      <c r="E440" s="23"/>
      <c r="F440" s="21"/>
      <c r="G440" s="23"/>
      <c r="H440" s="21"/>
      <c r="I440" s="34"/>
      <c r="J440" s="11"/>
      <c r="K440" s="6"/>
      <c r="L440" s="20"/>
      <c r="M440" s="7"/>
      <c r="N440" s="5"/>
      <c r="O440" s="129" t="str">
        <f>IFERROR(IF(OR($C440="",$C440="No CAS"),INDEX('DEQ Pollutant List'!$D$7:$D$611,MATCH($D440,'DEQ Pollutant List'!$B$7:$B$611,0)),INDEX('DEQ Pollutant List'!$D$7:$D$611,MATCH($C440,'DEQ Pollutant List'!$A$7:$A$611,0))),"")</f>
        <v/>
      </c>
    </row>
    <row r="441" spans="1:15" ht="15" x14ac:dyDescent="0.25">
      <c r="A441" s="5"/>
      <c r="B441" s="7"/>
      <c r="C441" s="13"/>
      <c r="D441" s="19" t="str">
        <f>IFERROR(IF(C441="No CAS","",INDEX('DEQ Pollutant List'!$B$7:$B$611,MATCH('3. Pollutant Emissions - EF'!C441,'DEQ Pollutant List'!$A$7:$A$611,0))),"")</f>
        <v/>
      </c>
      <c r="E441" s="23"/>
      <c r="F441" s="21"/>
      <c r="G441" s="23"/>
      <c r="H441" s="21"/>
      <c r="I441" s="34"/>
      <c r="J441" s="11"/>
      <c r="K441" s="6"/>
      <c r="L441" s="20"/>
      <c r="M441" s="7"/>
      <c r="N441" s="5"/>
      <c r="O441" s="129" t="str">
        <f>IFERROR(IF(OR($C441="",$C441="No CAS"),INDEX('DEQ Pollutant List'!$D$7:$D$611,MATCH($D441,'DEQ Pollutant List'!$B$7:$B$611,0)),INDEX('DEQ Pollutant List'!$D$7:$D$611,MATCH($C441,'DEQ Pollutant List'!$A$7:$A$611,0))),"")</f>
        <v/>
      </c>
    </row>
    <row r="442" spans="1:15" ht="15" x14ac:dyDescent="0.25">
      <c r="A442" s="5"/>
      <c r="B442" s="7"/>
      <c r="C442" s="13"/>
      <c r="D442" s="19" t="str">
        <f>IFERROR(IF(C442="No CAS","",INDEX('DEQ Pollutant List'!$B$7:$B$611,MATCH('3. Pollutant Emissions - EF'!C442,'DEQ Pollutant List'!$A$7:$A$611,0))),"")</f>
        <v/>
      </c>
      <c r="E442" s="23"/>
      <c r="F442" s="21"/>
      <c r="G442" s="23"/>
      <c r="H442" s="21"/>
      <c r="I442" s="34"/>
      <c r="J442" s="11"/>
      <c r="K442" s="6"/>
      <c r="L442" s="20"/>
      <c r="M442" s="7"/>
      <c r="N442" s="5"/>
      <c r="O442" s="129" t="str">
        <f>IFERROR(IF(OR($C442="",$C442="No CAS"),INDEX('DEQ Pollutant List'!$D$7:$D$611,MATCH($D442,'DEQ Pollutant List'!$B$7:$B$611,0)),INDEX('DEQ Pollutant List'!$D$7:$D$611,MATCH($C442,'DEQ Pollutant List'!$A$7:$A$611,0))),"")</f>
        <v/>
      </c>
    </row>
    <row r="443" spans="1:15" ht="15" x14ac:dyDescent="0.25">
      <c r="A443" s="5"/>
      <c r="B443" s="7"/>
      <c r="C443" s="13"/>
      <c r="D443" s="19" t="str">
        <f>IFERROR(IF(C443="No CAS","",INDEX('DEQ Pollutant List'!$B$7:$B$611,MATCH('3. Pollutant Emissions - EF'!C443,'DEQ Pollutant List'!$A$7:$A$611,0))),"")</f>
        <v/>
      </c>
      <c r="E443" s="23"/>
      <c r="F443" s="21"/>
      <c r="G443" s="23"/>
      <c r="H443" s="21"/>
      <c r="I443" s="34"/>
      <c r="J443" s="11"/>
      <c r="K443" s="6"/>
      <c r="L443" s="20"/>
      <c r="M443" s="7"/>
      <c r="N443" s="5"/>
      <c r="O443" s="129" t="str">
        <f>IFERROR(IF(OR($C443="",$C443="No CAS"),INDEX('DEQ Pollutant List'!$D$7:$D$611,MATCH($D443,'DEQ Pollutant List'!$B$7:$B$611,0)),INDEX('DEQ Pollutant List'!$D$7:$D$611,MATCH($C443,'DEQ Pollutant List'!$A$7:$A$611,0))),"")</f>
        <v/>
      </c>
    </row>
    <row r="444" spans="1:15" ht="15" x14ac:dyDescent="0.25">
      <c r="A444" s="5"/>
      <c r="B444" s="7"/>
      <c r="C444" s="13"/>
      <c r="D444" s="19" t="str">
        <f>IFERROR(IF(C444="No CAS","",INDEX('DEQ Pollutant List'!$B$7:$B$611,MATCH('3. Pollutant Emissions - EF'!C444,'DEQ Pollutant List'!$A$7:$A$611,0))),"")</f>
        <v/>
      </c>
      <c r="E444" s="23"/>
      <c r="F444" s="21"/>
      <c r="G444" s="23"/>
      <c r="H444" s="21"/>
      <c r="I444" s="34"/>
      <c r="J444" s="11"/>
      <c r="K444" s="6"/>
      <c r="L444" s="20"/>
      <c r="M444" s="7"/>
      <c r="N444" s="5"/>
      <c r="O444" s="129" t="str">
        <f>IFERROR(IF(OR($C444="",$C444="No CAS"),INDEX('DEQ Pollutant List'!$D$7:$D$611,MATCH($D444,'DEQ Pollutant List'!$B$7:$B$611,0)),INDEX('DEQ Pollutant List'!$D$7:$D$611,MATCH($C444,'DEQ Pollutant List'!$A$7:$A$611,0))),"")</f>
        <v/>
      </c>
    </row>
    <row r="445" spans="1:15" ht="15" x14ac:dyDescent="0.25">
      <c r="A445" s="5"/>
      <c r="B445" s="7"/>
      <c r="C445" s="13"/>
      <c r="D445" s="19" t="str">
        <f>IFERROR(IF(C445="No CAS","",INDEX('DEQ Pollutant List'!$B$7:$B$611,MATCH('3. Pollutant Emissions - EF'!C445,'DEQ Pollutant List'!$A$7:$A$611,0))),"")</f>
        <v/>
      </c>
      <c r="E445" s="23"/>
      <c r="F445" s="21"/>
      <c r="G445" s="23"/>
      <c r="H445" s="21"/>
      <c r="I445" s="34"/>
      <c r="J445" s="11"/>
      <c r="K445" s="6"/>
      <c r="L445" s="20"/>
      <c r="M445" s="7"/>
      <c r="N445" s="5"/>
      <c r="O445" s="129" t="str">
        <f>IFERROR(IF(OR($C445="",$C445="No CAS"),INDEX('DEQ Pollutant List'!$D$7:$D$611,MATCH($D445,'DEQ Pollutant List'!$B$7:$B$611,0)),INDEX('DEQ Pollutant List'!$D$7:$D$611,MATCH($C445,'DEQ Pollutant List'!$A$7:$A$611,0))),"")</f>
        <v/>
      </c>
    </row>
    <row r="446" spans="1:15" ht="15" x14ac:dyDescent="0.25">
      <c r="A446" s="5"/>
      <c r="B446" s="7"/>
      <c r="C446" s="13"/>
      <c r="D446" s="19" t="str">
        <f>IFERROR(IF(C446="No CAS","",INDEX('DEQ Pollutant List'!$B$7:$B$611,MATCH('3. Pollutant Emissions - EF'!C446,'DEQ Pollutant List'!$A$7:$A$611,0))),"")</f>
        <v/>
      </c>
      <c r="E446" s="23"/>
      <c r="F446" s="21"/>
      <c r="G446" s="23"/>
      <c r="H446" s="21"/>
      <c r="I446" s="34"/>
      <c r="J446" s="11"/>
      <c r="K446" s="6"/>
      <c r="L446" s="20"/>
      <c r="M446" s="7"/>
      <c r="N446" s="5"/>
      <c r="O446" s="129" t="str">
        <f>IFERROR(IF(OR($C446="",$C446="No CAS"),INDEX('DEQ Pollutant List'!$D$7:$D$611,MATCH($D446,'DEQ Pollutant List'!$B$7:$B$611,0)),INDEX('DEQ Pollutant List'!$D$7:$D$611,MATCH($C446,'DEQ Pollutant List'!$A$7:$A$611,0))),"")</f>
        <v/>
      </c>
    </row>
    <row r="447" spans="1:15" ht="15" x14ac:dyDescent="0.25">
      <c r="A447" s="5"/>
      <c r="B447" s="7"/>
      <c r="C447" s="13"/>
      <c r="D447" s="19" t="str">
        <f>IFERROR(IF(C447="No CAS","",INDEX('DEQ Pollutant List'!$B$7:$B$611,MATCH('3. Pollutant Emissions - EF'!C447,'DEQ Pollutant List'!$A$7:$A$611,0))),"")</f>
        <v/>
      </c>
      <c r="E447" s="23"/>
      <c r="F447" s="21"/>
      <c r="G447" s="23"/>
      <c r="H447" s="21"/>
      <c r="I447" s="34"/>
      <c r="J447" s="11"/>
      <c r="K447" s="6"/>
      <c r="L447" s="20"/>
      <c r="M447" s="7"/>
      <c r="N447" s="5"/>
      <c r="O447" s="129" t="str">
        <f>IFERROR(IF(OR($C447="",$C447="No CAS"),INDEX('DEQ Pollutant List'!$D$7:$D$611,MATCH($D447,'DEQ Pollutant List'!$B$7:$B$611,0)),INDEX('DEQ Pollutant List'!$D$7:$D$611,MATCH($C447,'DEQ Pollutant List'!$A$7:$A$611,0))),"")</f>
        <v/>
      </c>
    </row>
    <row r="448" spans="1:15" ht="15" x14ac:dyDescent="0.25">
      <c r="A448" s="5"/>
      <c r="B448" s="7"/>
      <c r="C448" s="13"/>
      <c r="D448" s="19" t="str">
        <f>IFERROR(IF(C448="No CAS","",INDEX('DEQ Pollutant List'!$B$7:$B$611,MATCH('3. Pollutant Emissions - EF'!C448,'DEQ Pollutant List'!$A$7:$A$611,0))),"")</f>
        <v/>
      </c>
      <c r="E448" s="23"/>
      <c r="F448" s="21"/>
      <c r="G448" s="23"/>
      <c r="H448" s="21"/>
      <c r="I448" s="34"/>
      <c r="J448" s="11"/>
      <c r="K448" s="6"/>
      <c r="L448" s="20"/>
      <c r="M448" s="7"/>
      <c r="N448" s="5"/>
      <c r="O448" s="129" t="str">
        <f>IFERROR(IF(OR($C448="",$C448="No CAS"),INDEX('DEQ Pollutant List'!$D$7:$D$611,MATCH($D448,'DEQ Pollutant List'!$B$7:$B$611,0)),INDEX('DEQ Pollutant List'!$D$7:$D$611,MATCH($C448,'DEQ Pollutant List'!$A$7:$A$611,0))),"")</f>
        <v/>
      </c>
    </row>
    <row r="449" spans="1:15" ht="15" x14ac:dyDescent="0.25">
      <c r="A449" s="5"/>
      <c r="B449" s="7"/>
      <c r="C449" s="13"/>
      <c r="D449" s="19" t="str">
        <f>IFERROR(IF(C449="No CAS","",INDEX('DEQ Pollutant List'!$B$7:$B$611,MATCH('3. Pollutant Emissions - EF'!C449,'DEQ Pollutant List'!$A$7:$A$611,0))),"")</f>
        <v/>
      </c>
      <c r="E449" s="23"/>
      <c r="F449" s="21"/>
      <c r="G449" s="23"/>
      <c r="H449" s="21"/>
      <c r="I449" s="34"/>
      <c r="J449" s="11"/>
      <c r="K449" s="6"/>
      <c r="L449" s="20"/>
      <c r="M449" s="7"/>
      <c r="N449" s="5"/>
      <c r="O449" s="129" t="str">
        <f>IFERROR(IF(OR($C449="",$C449="No CAS"),INDEX('DEQ Pollutant List'!$D$7:$D$611,MATCH($D449,'DEQ Pollutant List'!$B$7:$B$611,0)),INDEX('DEQ Pollutant List'!$D$7:$D$611,MATCH($C449,'DEQ Pollutant List'!$A$7:$A$611,0))),"")</f>
        <v/>
      </c>
    </row>
    <row r="450" spans="1:15" ht="15" x14ac:dyDescent="0.25">
      <c r="A450" s="5"/>
      <c r="B450" s="7"/>
      <c r="C450" s="13"/>
      <c r="D450" s="19" t="str">
        <f>IFERROR(IF(C450="No CAS","",INDEX('DEQ Pollutant List'!$B$7:$B$611,MATCH('3. Pollutant Emissions - EF'!C450,'DEQ Pollutant List'!$A$7:$A$611,0))),"")</f>
        <v/>
      </c>
      <c r="E450" s="23"/>
      <c r="F450" s="21"/>
      <c r="G450" s="23"/>
      <c r="H450" s="21"/>
      <c r="I450" s="34"/>
      <c r="J450" s="11"/>
      <c r="K450" s="6"/>
      <c r="L450" s="20"/>
      <c r="M450" s="7"/>
      <c r="N450" s="5"/>
      <c r="O450" s="129" t="str">
        <f>IFERROR(IF(OR($C450="",$C450="No CAS"),INDEX('DEQ Pollutant List'!$D$7:$D$611,MATCH($D450,'DEQ Pollutant List'!$B$7:$B$611,0)),INDEX('DEQ Pollutant List'!$D$7:$D$611,MATCH($C450,'DEQ Pollutant List'!$A$7:$A$611,0))),"")</f>
        <v/>
      </c>
    </row>
    <row r="451" spans="1:15" ht="15" x14ac:dyDescent="0.25">
      <c r="A451" s="5"/>
      <c r="B451" s="7"/>
      <c r="C451" s="13"/>
      <c r="D451" s="19" t="str">
        <f>IFERROR(IF(C451="No CAS","",INDEX('DEQ Pollutant List'!$B$7:$B$611,MATCH('3. Pollutant Emissions - EF'!C451,'DEQ Pollutant List'!$A$7:$A$611,0))),"")</f>
        <v/>
      </c>
      <c r="E451" s="23"/>
      <c r="F451" s="21"/>
      <c r="G451" s="23"/>
      <c r="H451" s="21"/>
      <c r="I451" s="34"/>
      <c r="J451" s="11"/>
      <c r="K451" s="6"/>
      <c r="L451" s="20"/>
      <c r="M451" s="7"/>
      <c r="N451" s="5"/>
      <c r="O451" s="129" t="str">
        <f>IFERROR(IF(OR($C451="",$C451="No CAS"),INDEX('DEQ Pollutant List'!$D$7:$D$611,MATCH($D451,'DEQ Pollutant List'!$B$7:$B$611,0)),INDEX('DEQ Pollutant List'!$D$7:$D$611,MATCH($C451,'DEQ Pollutant List'!$A$7:$A$611,0))),"")</f>
        <v/>
      </c>
    </row>
    <row r="452" spans="1:15" ht="15" x14ac:dyDescent="0.25">
      <c r="A452" s="5"/>
      <c r="B452" s="7"/>
      <c r="C452" s="13"/>
      <c r="D452" s="19" t="str">
        <f>IFERROR(IF(C452="No CAS","",INDEX('DEQ Pollutant List'!$B$7:$B$611,MATCH('3. Pollutant Emissions - EF'!C452,'DEQ Pollutant List'!$A$7:$A$611,0))),"")</f>
        <v/>
      </c>
      <c r="E452" s="23"/>
      <c r="F452" s="21"/>
      <c r="G452" s="23"/>
      <c r="H452" s="21"/>
      <c r="I452" s="34"/>
      <c r="J452" s="11"/>
      <c r="K452" s="6"/>
      <c r="L452" s="20"/>
      <c r="M452" s="7"/>
      <c r="N452" s="5"/>
      <c r="O452" s="129" t="str">
        <f>IFERROR(IF(OR($C452="",$C452="No CAS"),INDEX('DEQ Pollutant List'!$D$7:$D$611,MATCH($D452,'DEQ Pollutant List'!$B$7:$B$611,0)),INDEX('DEQ Pollutant List'!$D$7:$D$611,MATCH($C452,'DEQ Pollutant List'!$A$7:$A$611,0))),"")</f>
        <v/>
      </c>
    </row>
    <row r="453" spans="1:15" ht="15" x14ac:dyDescent="0.25">
      <c r="A453" s="5"/>
      <c r="B453" s="7"/>
      <c r="C453" s="13"/>
      <c r="D453" s="19" t="str">
        <f>IFERROR(IF(C453="No CAS","",INDEX('DEQ Pollutant List'!$B$7:$B$611,MATCH('3. Pollutant Emissions - EF'!C453,'DEQ Pollutant List'!$A$7:$A$611,0))),"")</f>
        <v/>
      </c>
      <c r="E453" s="23"/>
      <c r="F453" s="21"/>
      <c r="G453" s="23"/>
      <c r="H453" s="21"/>
      <c r="I453" s="34"/>
      <c r="J453" s="11"/>
      <c r="K453" s="6"/>
      <c r="L453" s="20"/>
      <c r="M453" s="7"/>
      <c r="N453" s="5"/>
      <c r="O453" s="129" t="str">
        <f>IFERROR(IF(OR($C453="",$C453="No CAS"),INDEX('DEQ Pollutant List'!$D$7:$D$611,MATCH($D453,'DEQ Pollutant List'!$B$7:$B$611,0)),INDEX('DEQ Pollutant List'!$D$7:$D$611,MATCH($C453,'DEQ Pollutant List'!$A$7:$A$611,0))),"")</f>
        <v/>
      </c>
    </row>
    <row r="454" spans="1:15" ht="15" x14ac:dyDescent="0.25">
      <c r="A454" s="5"/>
      <c r="B454" s="7"/>
      <c r="C454" s="13"/>
      <c r="D454" s="19" t="str">
        <f>IFERROR(IF(C454="No CAS","",INDEX('DEQ Pollutant List'!$B$7:$B$611,MATCH('3. Pollutant Emissions - EF'!C454,'DEQ Pollutant List'!$A$7:$A$611,0))),"")</f>
        <v/>
      </c>
      <c r="E454" s="23"/>
      <c r="F454" s="21"/>
      <c r="G454" s="23"/>
      <c r="H454" s="21"/>
      <c r="I454" s="34"/>
      <c r="J454" s="11"/>
      <c r="K454" s="6"/>
      <c r="L454" s="20"/>
      <c r="M454" s="7"/>
      <c r="N454" s="5"/>
      <c r="O454" s="129" t="str">
        <f>IFERROR(IF(OR($C454="",$C454="No CAS"),INDEX('DEQ Pollutant List'!$D$7:$D$611,MATCH($D454,'DEQ Pollutant List'!$B$7:$B$611,0)),INDEX('DEQ Pollutant List'!$D$7:$D$611,MATCH($C454,'DEQ Pollutant List'!$A$7:$A$611,0))),"")</f>
        <v/>
      </c>
    </row>
    <row r="455" spans="1:15" ht="15" x14ac:dyDescent="0.25">
      <c r="A455" s="5"/>
      <c r="B455" s="7"/>
      <c r="C455" s="13"/>
      <c r="D455" s="19" t="str">
        <f>IFERROR(IF(C455="No CAS","",INDEX('DEQ Pollutant List'!$B$7:$B$611,MATCH('3. Pollutant Emissions - EF'!C455,'DEQ Pollutant List'!$A$7:$A$611,0))),"")</f>
        <v/>
      </c>
      <c r="E455" s="23"/>
      <c r="F455" s="21"/>
      <c r="G455" s="23"/>
      <c r="H455" s="21"/>
      <c r="I455" s="34"/>
      <c r="J455" s="11"/>
      <c r="K455" s="6"/>
      <c r="L455" s="20"/>
      <c r="M455" s="7"/>
      <c r="N455" s="5"/>
      <c r="O455" s="129" t="str">
        <f>IFERROR(IF(OR($C455="",$C455="No CAS"),INDEX('DEQ Pollutant List'!$D$7:$D$611,MATCH($D455,'DEQ Pollutant List'!$B$7:$B$611,0)),INDEX('DEQ Pollutant List'!$D$7:$D$611,MATCH($C455,'DEQ Pollutant List'!$A$7:$A$611,0))),"")</f>
        <v/>
      </c>
    </row>
    <row r="456" spans="1:15" ht="15" x14ac:dyDescent="0.25">
      <c r="A456" s="5"/>
      <c r="B456" s="7"/>
      <c r="C456" s="13"/>
      <c r="D456" s="19" t="str">
        <f>IFERROR(IF(C456="No CAS","",INDEX('DEQ Pollutant List'!$B$7:$B$611,MATCH('3. Pollutant Emissions - EF'!C456,'DEQ Pollutant List'!$A$7:$A$611,0))),"")</f>
        <v/>
      </c>
      <c r="E456" s="23"/>
      <c r="F456" s="21"/>
      <c r="G456" s="23"/>
      <c r="H456" s="21"/>
      <c r="I456" s="34"/>
      <c r="J456" s="11"/>
      <c r="K456" s="6"/>
      <c r="L456" s="20"/>
      <c r="M456" s="7"/>
      <c r="N456" s="5"/>
      <c r="O456" s="129" t="str">
        <f>IFERROR(IF(OR($C456="",$C456="No CAS"),INDEX('DEQ Pollutant List'!$D$7:$D$611,MATCH($D456,'DEQ Pollutant List'!$B$7:$B$611,0)),INDEX('DEQ Pollutant List'!$D$7:$D$611,MATCH($C456,'DEQ Pollutant List'!$A$7:$A$611,0))),"")</f>
        <v/>
      </c>
    </row>
    <row r="457" spans="1:15" ht="15" x14ac:dyDescent="0.25">
      <c r="A457" s="5"/>
      <c r="B457" s="7"/>
      <c r="C457" s="13"/>
      <c r="D457" s="19" t="str">
        <f>IFERROR(IF(C457="No CAS","",INDEX('DEQ Pollutant List'!$B$7:$B$611,MATCH('3. Pollutant Emissions - EF'!C457,'DEQ Pollutant List'!$A$7:$A$611,0))),"")</f>
        <v/>
      </c>
      <c r="E457" s="23"/>
      <c r="F457" s="21"/>
      <c r="G457" s="23"/>
      <c r="H457" s="21"/>
      <c r="I457" s="34"/>
      <c r="J457" s="11"/>
      <c r="K457" s="6"/>
      <c r="L457" s="20"/>
      <c r="M457" s="7"/>
      <c r="N457" s="5"/>
      <c r="O457" s="129" t="str">
        <f>IFERROR(IF(OR($C457="",$C457="No CAS"),INDEX('DEQ Pollutant List'!$D$7:$D$611,MATCH($D457,'DEQ Pollutant List'!$B$7:$B$611,0)),INDEX('DEQ Pollutant List'!$D$7:$D$611,MATCH($C457,'DEQ Pollutant List'!$A$7:$A$611,0))),"")</f>
        <v/>
      </c>
    </row>
    <row r="458" spans="1:15" ht="15" x14ac:dyDescent="0.25">
      <c r="A458" s="5"/>
      <c r="B458" s="7"/>
      <c r="C458" s="13"/>
      <c r="D458" s="19" t="str">
        <f>IFERROR(IF(C458="No CAS","",INDEX('DEQ Pollutant List'!$B$7:$B$611,MATCH('3. Pollutant Emissions - EF'!C458,'DEQ Pollutant List'!$A$7:$A$611,0))),"")</f>
        <v/>
      </c>
      <c r="E458" s="23"/>
      <c r="F458" s="21"/>
      <c r="G458" s="23"/>
      <c r="H458" s="21"/>
      <c r="I458" s="34"/>
      <c r="J458" s="11"/>
      <c r="K458" s="6"/>
      <c r="L458" s="20"/>
      <c r="M458" s="7"/>
      <c r="N458" s="5"/>
      <c r="O458" s="129" t="str">
        <f>IFERROR(IF(OR($C458="",$C458="No CAS"),INDEX('DEQ Pollutant List'!$D$7:$D$611,MATCH($D458,'DEQ Pollutant List'!$B$7:$B$611,0)),INDEX('DEQ Pollutant List'!$D$7:$D$611,MATCH($C458,'DEQ Pollutant List'!$A$7:$A$611,0))),"")</f>
        <v/>
      </c>
    </row>
    <row r="459" spans="1:15" ht="15" x14ac:dyDescent="0.25">
      <c r="A459" s="5"/>
      <c r="B459" s="7"/>
      <c r="C459" s="13"/>
      <c r="D459" s="19" t="str">
        <f>IFERROR(IF(C459="No CAS","",INDEX('DEQ Pollutant List'!$B$7:$B$611,MATCH('3. Pollutant Emissions - EF'!C459,'DEQ Pollutant List'!$A$7:$A$611,0))),"")</f>
        <v/>
      </c>
      <c r="E459" s="23"/>
      <c r="F459" s="21"/>
      <c r="G459" s="23"/>
      <c r="H459" s="21"/>
      <c r="I459" s="34"/>
      <c r="J459" s="11"/>
      <c r="K459" s="6"/>
      <c r="L459" s="20"/>
      <c r="M459" s="7"/>
      <c r="N459" s="5"/>
      <c r="O459" s="129" t="str">
        <f>IFERROR(IF(OR($C459="",$C459="No CAS"),INDEX('DEQ Pollutant List'!$D$7:$D$611,MATCH($D459,'DEQ Pollutant List'!$B$7:$B$611,0)),INDEX('DEQ Pollutant List'!$D$7:$D$611,MATCH($C459,'DEQ Pollutant List'!$A$7:$A$611,0))),"")</f>
        <v/>
      </c>
    </row>
    <row r="460" spans="1:15" ht="15" x14ac:dyDescent="0.25">
      <c r="A460" s="5"/>
      <c r="B460" s="7"/>
      <c r="C460" s="13"/>
      <c r="D460" s="19" t="str">
        <f>IFERROR(IF(C460="No CAS","",INDEX('DEQ Pollutant List'!$B$7:$B$611,MATCH('3. Pollutant Emissions - EF'!C460,'DEQ Pollutant List'!$A$7:$A$611,0))),"")</f>
        <v/>
      </c>
      <c r="E460" s="23"/>
      <c r="F460" s="21"/>
      <c r="G460" s="23"/>
      <c r="H460" s="21"/>
      <c r="I460" s="34"/>
      <c r="J460" s="11"/>
      <c r="K460" s="6"/>
      <c r="L460" s="20"/>
      <c r="M460" s="7"/>
      <c r="N460" s="5"/>
      <c r="O460" s="129" t="str">
        <f>IFERROR(IF(OR($C460="",$C460="No CAS"),INDEX('DEQ Pollutant List'!$D$7:$D$611,MATCH($D460,'DEQ Pollutant List'!$B$7:$B$611,0)),INDEX('DEQ Pollutant List'!$D$7:$D$611,MATCH($C460,'DEQ Pollutant List'!$A$7:$A$611,0))),"")</f>
        <v/>
      </c>
    </row>
    <row r="461" spans="1:15" ht="15" x14ac:dyDescent="0.25">
      <c r="A461" s="5"/>
      <c r="B461" s="7"/>
      <c r="C461" s="13"/>
      <c r="D461" s="19" t="str">
        <f>IFERROR(IF(C461="No CAS","",INDEX('DEQ Pollutant List'!$B$7:$B$611,MATCH('3. Pollutant Emissions - EF'!C461,'DEQ Pollutant List'!$A$7:$A$611,0))),"")</f>
        <v/>
      </c>
      <c r="E461" s="23"/>
      <c r="F461" s="21"/>
      <c r="G461" s="23"/>
      <c r="H461" s="21"/>
      <c r="I461" s="34"/>
      <c r="J461" s="11"/>
      <c r="K461" s="6"/>
      <c r="L461" s="20"/>
      <c r="M461" s="7"/>
      <c r="N461" s="5"/>
      <c r="O461" s="129" t="str">
        <f>IFERROR(IF(OR($C461="",$C461="No CAS"),INDEX('DEQ Pollutant List'!$D$7:$D$611,MATCH($D461,'DEQ Pollutant List'!$B$7:$B$611,0)),INDEX('DEQ Pollutant List'!$D$7:$D$611,MATCH($C461,'DEQ Pollutant List'!$A$7:$A$611,0))),"")</f>
        <v/>
      </c>
    </row>
    <row r="462" spans="1:15" ht="15" x14ac:dyDescent="0.25">
      <c r="A462" s="5"/>
      <c r="B462" s="7"/>
      <c r="C462" s="13"/>
      <c r="D462" s="19" t="str">
        <f>IFERROR(IF(C462="No CAS","",INDEX('DEQ Pollutant List'!$B$7:$B$611,MATCH('3. Pollutant Emissions - EF'!C462,'DEQ Pollutant List'!$A$7:$A$611,0))),"")</f>
        <v/>
      </c>
      <c r="E462" s="23"/>
      <c r="F462" s="21"/>
      <c r="G462" s="23"/>
      <c r="H462" s="21"/>
      <c r="I462" s="34"/>
      <c r="J462" s="11"/>
      <c r="K462" s="6"/>
      <c r="L462" s="20"/>
      <c r="M462" s="7"/>
      <c r="N462" s="5"/>
      <c r="O462" s="129" t="str">
        <f>IFERROR(IF(OR($C462="",$C462="No CAS"),INDEX('DEQ Pollutant List'!$D$7:$D$611,MATCH($D462,'DEQ Pollutant List'!$B$7:$B$611,0)),INDEX('DEQ Pollutant List'!$D$7:$D$611,MATCH($C462,'DEQ Pollutant List'!$A$7:$A$611,0))),"")</f>
        <v/>
      </c>
    </row>
    <row r="463" spans="1:15" ht="15" x14ac:dyDescent="0.25">
      <c r="A463" s="5"/>
      <c r="B463" s="7"/>
      <c r="C463" s="13"/>
      <c r="D463" s="19" t="str">
        <f>IFERROR(IF(C463="No CAS","",INDEX('DEQ Pollutant List'!$B$7:$B$611,MATCH('3. Pollutant Emissions - EF'!C463,'DEQ Pollutant List'!$A$7:$A$611,0))),"")</f>
        <v/>
      </c>
      <c r="E463" s="23"/>
      <c r="F463" s="21"/>
      <c r="G463" s="23"/>
      <c r="H463" s="21"/>
      <c r="I463" s="34"/>
      <c r="J463" s="11"/>
      <c r="K463" s="6"/>
      <c r="L463" s="20"/>
      <c r="M463" s="7"/>
      <c r="N463" s="5"/>
      <c r="O463" s="129" t="str">
        <f>IFERROR(IF(OR($C463="",$C463="No CAS"),INDEX('DEQ Pollutant List'!$D$7:$D$611,MATCH($D463,'DEQ Pollutant List'!$B$7:$B$611,0)),INDEX('DEQ Pollutant List'!$D$7:$D$611,MATCH($C463,'DEQ Pollutant List'!$A$7:$A$611,0))),"")</f>
        <v/>
      </c>
    </row>
    <row r="464" spans="1:15" ht="15" x14ac:dyDescent="0.25">
      <c r="A464" s="5"/>
      <c r="B464" s="7"/>
      <c r="C464" s="13"/>
      <c r="D464" s="19" t="str">
        <f>IFERROR(IF(C464="No CAS","",INDEX('DEQ Pollutant List'!$B$7:$B$611,MATCH('3. Pollutant Emissions - EF'!C464,'DEQ Pollutant List'!$A$7:$A$611,0))),"")</f>
        <v/>
      </c>
      <c r="E464" s="23"/>
      <c r="F464" s="21"/>
      <c r="G464" s="23"/>
      <c r="H464" s="21"/>
      <c r="I464" s="34"/>
      <c r="J464" s="11"/>
      <c r="K464" s="6"/>
      <c r="L464" s="20"/>
      <c r="M464" s="7"/>
      <c r="N464" s="5"/>
      <c r="O464" s="129" t="str">
        <f>IFERROR(IF(OR($C464="",$C464="No CAS"),INDEX('DEQ Pollutant List'!$D$7:$D$611,MATCH($D464,'DEQ Pollutant List'!$B$7:$B$611,0)),INDEX('DEQ Pollutant List'!$D$7:$D$611,MATCH($C464,'DEQ Pollutant List'!$A$7:$A$611,0))),"")</f>
        <v/>
      </c>
    </row>
    <row r="465" spans="1:15" ht="15" x14ac:dyDescent="0.25">
      <c r="A465" s="5"/>
      <c r="B465" s="7"/>
      <c r="C465" s="13"/>
      <c r="D465" s="19" t="str">
        <f>IFERROR(IF(C465="No CAS","",INDEX('DEQ Pollutant List'!$B$7:$B$611,MATCH('3. Pollutant Emissions - EF'!C465,'DEQ Pollutant List'!$A$7:$A$611,0))),"")</f>
        <v/>
      </c>
      <c r="E465" s="23"/>
      <c r="F465" s="21"/>
      <c r="G465" s="23"/>
      <c r="H465" s="21"/>
      <c r="I465" s="34"/>
      <c r="J465" s="11"/>
      <c r="K465" s="6"/>
      <c r="L465" s="20"/>
      <c r="M465" s="7"/>
      <c r="N465" s="5"/>
      <c r="O465" s="129" t="str">
        <f>IFERROR(IF(OR($C465="",$C465="No CAS"),INDEX('DEQ Pollutant List'!$D$7:$D$611,MATCH($D465,'DEQ Pollutant List'!$B$7:$B$611,0)),INDEX('DEQ Pollutant List'!$D$7:$D$611,MATCH($C465,'DEQ Pollutant List'!$A$7:$A$611,0))),"")</f>
        <v/>
      </c>
    </row>
    <row r="466" spans="1:15" ht="15" x14ac:dyDescent="0.25">
      <c r="A466" s="5"/>
      <c r="B466" s="7"/>
      <c r="C466" s="13"/>
      <c r="D466" s="19" t="str">
        <f>IFERROR(IF(C466="No CAS","",INDEX('DEQ Pollutant List'!$B$7:$B$611,MATCH('3. Pollutant Emissions - EF'!C466,'DEQ Pollutant List'!$A$7:$A$611,0))),"")</f>
        <v/>
      </c>
      <c r="E466" s="23"/>
      <c r="F466" s="21"/>
      <c r="G466" s="23"/>
      <c r="H466" s="21"/>
      <c r="I466" s="34"/>
      <c r="J466" s="11"/>
      <c r="K466" s="6"/>
      <c r="L466" s="20"/>
      <c r="M466" s="7"/>
      <c r="N466" s="5"/>
      <c r="O466" s="129" t="str">
        <f>IFERROR(IF(OR($C466="",$C466="No CAS"),INDEX('DEQ Pollutant List'!$D$7:$D$611,MATCH($D466,'DEQ Pollutant List'!$B$7:$B$611,0)),INDEX('DEQ Pollutant List'!$D$7:$D$611,MATCH($C466,'DEQ Pollutant List'!$A$7:$A$611,0))),"")</f>
        <v/>
      </c>
    </row>
    <row r="467" spans="1:15" ht="15" x14ac:dyDescent="0.25">
      <c r="A467" s="5"/>
      <c r="B467" s="7"/>
      <c r="C467" s="13"/>
      <c r="D467" s="19" t="str">
        <f>IFERROR(IF(C467="No CAS","",INDEX('DEQ Pollutant List'!$B$7:$B$611,MATCH('3. Pollutant Emissions - EF'!C467,'DEQ Pollutant List'!$A$7:$A$611,0))),"")</f>
        <v/>
      </c>
      <c r="E467" s="23"/>
      <c r="F467" s="21"/>
      <c r="G467" s="23"/>
      <c r="H467" s="21"/>
      <c r="I467" s="34"/>
      <c r="J467" s="11"/>
      <c r="K467" s="6"/>
      <c r="L467" s="20"/>
      <c r="M467" s="7"/>
      <c r="N467" s="5"/>
      <c r="O467" s="129" t="str">
        <f>IFERROR(IF(OR($C467="",$C467="No CAS"),INDEX('DEQ Pollutant List'!$D$7:$D$611,MATCH($D467,'DEQ Pollutant List'!$B$7:$B$611,0)),INDEX('DEQ Pollutant List'!$D$7:$D$611,MATCH($C467,'DEQ Pollutant List'!$A$7:$A$611,0))),"")</f>
        <v/>
      </c>
    </row>
    <row r="468" spans="1:15" ht="15" x14ac:dyDescent="0.25">
      <c r="A468" s="5"/>
      <c r="B468" s="7"/>
      <c r="C468" s="13"/>
      <c r="D468" s="19" t="str">
        <f>IFERROR(IF(C468="No CAS","",INDEX('DEQ Pollutant List'!$B$7:$B$611,MATCH('3. Pollutant Emissions - EF'!C468,'DEQ Pollutant List'!$A$7:$A$611,0))),"")</f>
        <v/>
      </c>
      <c r="E468" s="23"/>
      <c r="F468" s="21"/>
      <c r="G468" s="23"/>
      <c r="H468" s="21"/>
      <c r="I468" s="34"/>
      <c r="J468" s="11"/>
      <c r="K468" s="6"/>
      <c r="L468" s="20"/>
      <c r="M468" s="7"/>
      <c r="N468" s="5"/>
      <c r="O468" s="129" t="str">
        <f>IFERROR(IF(OR($C468="",$C468="No CAS"),INDEX('DEQ Pollutant List'!$D$7:$D$611,MATCH($D468,'DEQ Pollutant List'!$B$7:$B$611,0)),INDEX('DEQ Pollutant List'!$D$7:$D$611,MATCH($C468,'DEQ Pollutant List'!$A$7:$A$611,0))),"")</f>
        <v/>
      </c>
    </row>
    <row r="469" spans="1:15" ht="15" x14ac:dyDescent="0.25">
      <c r="A469" s="5"/>
      <c r="B469" s="7"/>
      <c r="C469" s="13"/>
      <c r="D469" s="19" t="str">
        <f>IFERROR(IF(C469="No CAS","",INDEX('DEQ Pollutant List'!$B$7:$B$611,MATCH('3. Pollutant Emissions - EF'!C469,'DEQ Pollutant List'!$A$7:$A$611,0))),"")</f>
        <v/>
      </c>
      <c r="E469" s="23"/>
      <c r="F469" s="21"/>
      <c r="G469" s="23"/>
      <c r="H469" s="21"/>
      <c r="I469" s="34"/>
      <c r="J469" s="11"/>
      <c r="K469" s="6"/>
      <c r="L469" s="20"/>
      <c r="M469" s="7"/>
      <c r="N469" s="5"/>
      <c r="O469" s="129" t="str">
        <f>IFERROR(IF(OR($C469="",$C469="No CAS"),INDEX('DEQ Pollutant List'!$D$7:$D$611,MATCH($D469,'DEQ Pollutant List'!$B$7:$B$611,0)),INDEX('DEQ Pollutant List'!$D$7:$D$611,MATCH($C469,'DEQ Pollutant List'!$A$7:$A$611,0))),"")</f>
        <v/>
      </c>
    </row>
    <row r="470" spans="1:15" ht="15" x14ac:dyDescent="0.25">
      <c r="A470" s="5"/>
      <c r="B470" s="7"/>
      <c r="C470" s="13"/>
      <c r="D470" s="19" t="str">
        <f>IFERROR(IF(C470="No CAS","",INDEX('DEQ Pollutant List'!$B$7:$B$611,MATCH('3. Pollutant Emissions - EF'!C470,'DEQ Pollutant List'!$A$7:$A$611,0))),"")</f>
        <v/>
      </c>
      <c r="E470" s="23"/>
      <c r="F470" s="21"/>
      <c r="G470" s="23"/>
      <c r="H470" s="21"/>
      <c r="I470" s="34"/>
      <c r="J470" s="11"/>
      <c r="K470" s="6"/>
      <c r="L470" s="20"/>
      <c r="M470" s="7"/>
      <c r="N470" s="5"/>
      <c r="O470" s="129" t="str">
        <f>IFERROR(IF(OR($C470="",$C470="No CAS"),INDEX('DEQ Pollutant List'!$D$7:$D$611,MATCH($D470,'DEQ Pollutant List'!$B$7:$B$611,0)),INDEX('DEQ Pollutant List'!$D$7:$D$611,MATCH($C470,'DEQ Pollutant List'!$A$7:$A$611,0))),"")</f>
        <v/>
      </c>
    </row>
    <row r="471" spans="1:15" ht="15" x14ac:dyDescent="0.25">
      <c r="A471" s="5"/>
      <c r="B471" s="7"/>
      <c r="C471" s="13"/>
      <c r="D471" s="19" t="str">
        <f>IFERROR(IF(C471="No CAS","",INDEX('DEQ Pollutant List'!$B$7:$B$611,MATCH('3. Pollutant Emissions - EF'!C471,'DEQ Pollutant List'!$A$7:$A$611,0))),"")</f>
        <v/>
      </c>
      <c r="E471" s="23"/>
      <c r="F471" s="21"/>
      <c r="G471" s="23"/>
      <c r="H471" s="21"/>
      <c r="I471" s="34"/>
      <c r="J471" s="11"/>
      <c r="K471" s="6"/>
      <c r="L471" s="20"/>
      <c r="M471" s="7"/>
      <c r="N471" s="5"/>
      <c r="O471" s="129" t="str">
        <f>IFERROR(IF(OR($C471="",$C471="No CAS"),INDEX('DEQ Pollutant List'!$D$7:$D$611,MATCH($D471,'DEQ Pollutant List'!$B$7:$B$611,0)),INDEX('DEQ Pollutant List'!$D$7:$D$611,MATCH($C471,'DEQ Pollutant List'!$A$7:$A$611,0))),"")</f>
        <v/>
      </c>
    </row>
    <row r="472" spans="1:15" ht="15" x14ac:dyDescent="0.25">
      <c r="A472" s="5"/>
      <c r="B472" s="7"/>
      <c r="C472" s="13"/>
      <c r="D472" s="19" t="str">
        <f>IFERROR(IF(C472="No CAS","",INDEX('DEQ Pollutant List'!$B$7:$B$611,MATCH('3. Pollutant Emissions - EF'!C472,'DEQ Pollutant List'!$A$7:$A$611,0))),"")</f>
        <v/>
      </c>
      <c r="E472" s="23"/>
      <c r="F472" s="21"/>
      <c r="G472" s="23"/>
      <c r="H472" s="21"/>
      <c r="I472" s="34"/>
      <c r="J472" s="11"/>
      <c r="K472" s="6"/>
      <c r="L472" s="20"/>
      <c r="M472" s="7"/>
      <c r="N472" s="5"/>
      <c r="O472" s="129" t="str">
        <f>IFERROR(IF(OR($C472="",$C472="No CAS"),INDEX('DEQ Pollutant List'!$D$7:$D$611,MATCH($D472,'DEQ Pollutant List'!$B$7:$B$611,0)),INDEX('DEQ Pollutant List'!$D$7:$D$611,MATCH($C472,'DEQ Pollutant List'!$A$7:$A$611,0))),"")</f>
        <v/>
      </c>
    </row>
    <row r="473" spans="1:15" ht="15" x14ac:dyDescent="0.25">
      <c r="A473" s="5"/>
      <c r="B473" s="7"/>
      <c r="C473" s="13"/>
      <c r="D473" s="19" t="str">
        <f>IFERROR(IF(C473="No CAS","",INDEX('DEQ Pollutant List'!$B$7:$B$611,MATCH('3. Pollutant Emissions - EF'!C473,'DEQ Pollutant List'!$A$7:$A$611,0))),"")</f>
        <v/>
      </c>
      <c r="E473" s="23"/>
      <c r="F473" s="21"/>
      <c r="G473" s="23"/>
      <c r="H473" s="21"/>
      <c r="I473" s="34"/>
      <c r="J473" s="11"/>
      <c r="K473" s="6"/>
      <c r="L473" s="20"/>
      <c r="M473" s="7"/>
      <c r="N473" s="5"/>
      <c r="O473" s="129" t="str">
        <f>IFERROR(IF(OR($C473="",$C473="No CAS"),INDEX('DEQ Pollutant List'!$D$7:$D$611,MATCH($D473,'DEQ Pollutant List'!$B$7:$B$611,0)),INDEX('DEQ Pollutant List'!$D$7:$D$611,MATCH($C473,'DEQ Pollutant List'!$A$7:$A$611,0))),"")</f>
        <v/>
      </c>
    </row>
    <row r="474" spans="1:15" ht="15" x14ac:dyDescent="0.25">
      <c r="A474" s="5"/>
      <c r="B474" s="7"/>
      <c r="C474" s="13"/>
      <c r="D474" s="19" t="str">
        <f>IFERROR(IF(C474="No CAS","",INDEX('DEQ Pollutant List'!$B$7:$B$611,MATCH('3. Pollutant Emissions - EF'!C474,'DEQ Pollutant List'!$A$7:$A$611,0))),"")</f>
        <v/>
      </c>
      <c r="E474" s="23"/>
      <c r="F474" s="21"/>
      <c r="G474" s="23"/>
      <c r="H474" s="21"/>
      <c r="I474" s="34"/>
      <c r="J474" s="11"/>
      <c r="K474" s="6"/>
      <c r="L474" s="20"/>
      <c r="M474" s="7"/>
      <c r="N474" s="5"/>
      <c r="O474" s="129" t="str">
        <f>IFERROR(IF(OR($C474="",$C474="No CAS"),INDEX('DEQ Pollutant List'!$D$7:$D$611,MATCH($D474,'DEQ Pollutant List'!$B$7:$B$611,0)),INDEX('DEQ Pollutant List'!$D$7:$D$611,MATCH($C474,'DEQ Pollutant List'!$A$7:$A$611,0))),"")</f>
        <v/>
      </c>
    </row>
    <row r="475" spans="1:15" ht="15" x14ac:dyDescent="0.25">
      <c r="A475" s="5"/>
      <c r="B475" s="7"/>
      <c r="C475" s="13"/>
      <c r="D475" s="19" t="str">
        <f>IFERROR(IF(C475="No CAS","",INDEX('DEQ Pollutant List'!$B$7:$B$611,MATCH('3. Pollutant Emissions - EF'!C475,'DEQ Pollutant List'!$A$7:$A$611,0))),"")</f>
        <v/>
      </c>
      <c r="E475" s="23"/>
      <c r="F475" s="21"/>
      <c r="G475" s="23"/>
      <c r="H475" s="21"/>
      <c r="I475" s="34"/>
      <c r="J475" s="11"/>
      <c r="K475" s="6"/>
      <c r="L475" s="20"/>
      <c r="M475" s="7"/>
      <c r="N475" s="5"/>
      <c r="O475" s="129" t="str">
        <f>IFERROR(IF(OR($C475="",$C475="No CAS"),INDEX('DEQ Pollutant List'!$D$7:$D$611,MATCH($D475,'DEQ Pollutant List'!$B$7:$B$611,0)),INDEX('DEQ Pollutant List'!$D$7:$D$611,MATCH($C475,'DEQ Pollutant List'!$A$7:$A$611,0))),"")</f>
        <v/>
      </c>
    </row>
    <row r="476" spans="1:15" ht="15" x14ac:dyDescent="0.25">
      <c r="A476" s="5"/>
      <c r="B476" s="7"/>
      <c r="C476" s="13"/>
      <c r="D476" s="19" t="str">
        <f>IFERROR(IF(C476="No CAS","",INDEX('DEQ Pollutant List'!$B$7:$B$611,MATCH('3. Pollutant Emissions - EF'!C476,'DEQ Pollutant List'!$A$7:$A$611,0))),"")</f>
        <v/>
      </c>
      <c r="E476" s="23"/>
      <c r="F476" s="21"/>
      <c r="G476" s="23"/>
      <c r="H476" s="21"/>
      <c r="I476" s="34"/>
      <c r="J476" s="11"/>
      <c r="K476" s="6"/>
      <c r="L476" s="20"/>
      <c r="M476" s="7"/>
      <c r="N476" s="5"/>
      <c r="O476" s="129" t="str">
        <f>IFERROR(IF(OR($C476="",$C476="No CAS"),INDEX('DEQ Pollutant List'!$D$7:$D$611,MATCH($D476,'DEQ Pollutant List'!$B$7:$B$611,0)),INDEX('DEQ Pollutant List'!$D$7:$D$611,MATCH($C476,'DEQ Pollutant List'!$A$7:$A$611,0))),"")</f>
        <v/>
      </c>
    </row>
    <row r="477" spans="1:15" ht="15" x14ac:dyDescent="0.25">
      <c r="A477" s="5"/>
      <c r="B477" s="7"/>
      <c r="C477" s="13"/>
      <c r="D477" s="19" t="str">
        <f>IFERROR(IF(C477="No CAS","",INDEX('DEQ Pollutant List'!$B$7:$B$611,MATCH('3. Pollutant Emissions - EF'!C477,'DEQ Pollutant List'!$A$7:$A$611,0))),"")</f>
        <v/>
      </c>
      <c r="E477" s="23"/>
      <c r="F477" s="21"/>
      <c r="G477" s="23"/>
      <c r="H477" s="21"/>
      <c r="I477" s="34"/>
      <c r="J477" s="11"/>
      <c r="K477" s="6"/>
      <c r="L477" s="20"/>
      <c r="M477" s="7"/>
      <c r="N477" s="5"/>
      <c r="O477" s="129" t="str">
        <f>IFERROR(IF(OR($C477="",$C477="No CAS"),INDEX('DEQ Pollutant List'!$D$7:$D$611,MATCH($D477,'DEQ Pollutant List'!$B$7:$B$611,0)),INDEX('DEQ Pollutant List'!$D$7:$D$611,MATCH($C477,'DEQ Pollutant List'!$A$7:$A$611,0))),"")</f>
        <v/>
      </c>
    </row>
    <row r="478" spans="1:15" ht="15" x14ac:dyDescent="0.25">
      <c r="A478" s="5"/>
      <c r="B478" s="7"/>
      <c r="C478" s="13"/>
      <c r="D478" s="19" t="str">
        <f>IFERROR(IF(C478="No CAS","",INDEX('DEQ Pollutant List'!$B$7:$B$611,MATCH('3. Pollutant Emissions - EF'!C478,'DEQ Pollutant List'!$A$7:$A$611,0))),"")</f>
        <v/>
      </c>
      <c r="E478" s="23"/>
      <c r="F478" s="21"/>
      <c r="G478" s="23"/>
      <c r="H478" s="21"/>
      <c r="I478" s="34"/>
      <c r="J478" s="11"/>
      <c r="K478" s="6"/>
      <c r="L478" s="20"/>
      <c r="M478" s="7"/>
      <c r="N478" s="5"/>
      <c r="O478" s="129" t="str">
        <f>IFERROR(IF(OR($C478="",$C478="No CAS"),INDEX('DEQ Pollutant List'!$D$7:$D$611,MATCH($D478,'DEQ Pollutant List'!$B$7:$B$611,0)),INDEX('DEQ Pollutant List'!$D$7:$D$611,MATCH($C478,'DEQ Pollutant List'!$A$7:$A$611,0))),"")</f>
        <v/>
      </c>
    </row>
    <row r="479" spans="1:15" ht="15" x14ac:dyDescent="0.25">
      <c r="A479" s="5"/>
      <c r="B479" s="7"/>
      <c r="C479" s="13"/>
      <c r="D479" s="19" t="str">
        <f>IFERROR(IF(C479="No CAS","",INDEX('DEQ Pollutant List'!$B$7:$B$611,MATCH('3. Pollutant Emissions - EF'!C479,'DEQ Pollutant List'!$A$7:$A$611,0))),"")</f>
        <v/>
      </c>
      <c r="E479" s="23"/>
      <c r="F479" s="21"/>
      <c r="G479" s="23"/>
      <c r="H479" s="21"/>
      <c r="I479" s="34"/>
      <c r="J479" s="11"/>
      <c r="K479" s="6"/>
      <c r="L479" s="20"/>
      <c r="M479" s="7"/>
      <c r="N479" s="5"/>
      <c r="O479" s="129" t="str">
        <f>IFERROR(IF(OR($C479="",$C479="No CAS"),INDEX('DEQ Pollutant List'!$D$7:$D$611,MATCH($D479,'DEQ Pollutant List'!$B$7:$B$611,0)),INDEX('DEQ Pollutant List'!$D$7:$D$611,MATCH($C479,'DEQ Pollutant List'!$A$7:$A$611,0))),"")</f>
        <v/>
      </c>
    </row>
    <row r="480" spans="1:15" ht="15" x14ac:dyDescent="0.25">
      <c r="A480" s="5"/>
      <c r="B480" s="7"/>
      <c r="C480" s="13"/>
      <c r="D480" s="19" t="str">
        <f>IFERROR(IF(C480="No CAS","",INDEX('DEQ Pollutant List'!$B$7:$B$611,MATCH('3. Pollutant Emissions - EF'!C480,'DEQ Pollutant List'!$A$7:$A$611,0))),"")</f>
        <v/>
      </c>
      <c r="E480" s="23"/>
      <c r="F480" s="21"/>
      <c r="G480" s="23"/>
      <c r="H480" s="21"/>
      <c r="I480" s="34"/>
      <c r="J480" s="11"/>
      <c r="K480" s="6"/>
      <c r="L480" s="20"/>
      <c r="M480" s="7"/>
      <c r="N480" s="5"/>
      <c r="O480" s="129" t="str">
        <f>IFERROR(IF(OR($C480="",$C480="No CAS"),INDEX('DEQ Pollutant List'!$D$7:$D$611,MATCH($D480,'DEQ Pollutant List'!$B$7:$B$611,0)),INDEX('DEQ Pollutant List'!$D$7:$D$611,MATCH($C480,'DEQ Pollutant List'!$A$7:$A$611,0))),"")</f>
        <v/>
      </c>
    </row>
    <row r="481" spans="1:15" ht="15" x14ac:dyDescent="0.25">
      <c r="A481" s="5"/>
      <c r="B481" s="7"/>
      <c r="C481" s="13"/>
      <c r="D481" s="19" t="str">
        <f>IFERROR(IF(C481="No CAS","",INDEX('DEQ Pollutant List'!$B$7:$B$611,MATCH('3. Pollutant Emissions - EF'!C481,'DEQ Pollutant List'!$A$7:$A$611,0))),"")</f>
        <v/>
      </c>
      <c r="E481" s="23"/>
      <c r="F481" s="21"/>
      <c r="G481" s="23"/>
      <c r="H481" s="21"/>
      <c r="I481" s="34"/>
      <c r="J481" s="11"/>
      <c r="K481" s="6"/>
      <c r="L481" s="20"/>
      <c r="M481" s="7"/>
      <c r="N481" s="5"/>
      <c r="O481" s="129" t="str">
        <f>IFERROR(IF(OR($C481="",$C481="No CAS"),INDEX('DEQ Pollutant List'!$D$7:$D$611,MATCH($D481,'DEQ Pollutant List'!$B$7:$B$611,0)),INDEX('DEQ Pollutant List'!$D$7:$D$611,MATCH($C481,'DEQ Pollutant List'!$A$7:$A$611,0))),"")</f>
        <v/>
      </c>
    </row>
    <row r="482" spans="1:15" ht="15" x14ac:dyDescent="0.25">
      <c r="A482" s="5"/>
      <c r="B482" s="7"/>
      <c r="C482" s="13"/>
      <c r="D482" s="19" t="str">
        <f>IFERROR(IF(C482="No CAS","",INDEX('DEQ Pollutant List'!$B$7:$B$611,MATCH('3. Pollutant Emissions - EF'!C482,'DEQ Pollutant List'!$A$7:$A$611,0))),"")</f>
        <v/>
      </c>
      <c r="E482" s="23"/>
      <c r="F482" s="21"/>
      <c r="G482" s="23"/>
      <c r="H482" s="21"/>
      <c r="I482" s="34"/>
      <c r="J482" s="11"/>
      <c r="K482" s="6"/>
      <c r="L482" s="20"/>
      <c r="M482" s="7"/>
      <c r="N482" s="5"/>
      <c r="O482" s="129" t="str">
        <f>IFERROR(IF(OR($C482="",$C482="No CAS"),INDEX('DEQ Pollutant List'!$D$7:$D$611,MATCH($D482,'DEQ Pollutant List'!$B$7:$B$611,0)),INDEX('DEQ Pollutant List'!$D$7:$D$611,MATCH($C482,'DEQ Pollutant List'!$A$7:$A$611,0))),"")</f>
        <v/>
      </c>
    </row>
    <row r="483" spans="1:15" ht="15" x14ac:dyDescent="0.25">
      <c r="A483" s="5"/>
      <c r="B483" s="7"/>
      <c r="C483" s="13"/>
      <c r="D483" s="19" t="str">
        <f>IFERROR(IF(C483="No CAS","",INDEX('DEQ Pollutant List'!$B$7:$B$611,MATCH('3. Pollutant Emissions - EF'!C483,'DEQ Pollutant List'!$A$7:$A$611,0))),"")</f>
        <v/>
      </c>
      <c r="E483" s="23"/>
      <c r="F483" s="21"/>
      <c r="G483" s="23"/>
      <c r="H483" s="21"/>
      <c r="I483" s="34"/>
      <c r="J483" s="11"/>
      <c r="K483" s="6"/>
      <c r="L483" s="20"/>
      <c r="M483" s="7"/>
      <c r="N483" s="5"/>
      <c r="O483" s="129" t="str">
        <f>IFERROR(IF(OR($C483="",$C483="No CAS"),INDEX('DEQ Pollutant List'!$D$7:$D$611,MATCH($D483,'DEQ Pollutant List'!$B$7:$B$611,0)),INDEX('DEQ Pollutant List'!$D$7:$D$611,MATCH($C483,'DEQ Pollutant List'!$A$7:$A$611,0))),"")</f>
        <v/>
      </c>
    </row>
    <row r="484" spans="1:15" ht="15" x14ac:dyDescent="0.25">
      <c r="A484" s="5"/>
      <c r="B484" s="7"/>
      <c r="C484" s="13"/>
      <c r="D484" s="19" t="str">
        <f>IFERROR(IF(C484="No CAS","",INDEX('DEQ Pollutant List'!$B$7:$B$611,MATCH('3. Pollutant Emissions - EF'!C484,'DEQ Pollutant List'!$A$7:$A$611,0))),"")</f>
        <v/>
      </c>
      <c r="E484" s="23"/>
      <c r="F484" s="21"/>
      <c r="G484" s="23"/>
      <c r="H484" s="21"/>
      <c r="I484" s="34"/>
      <c r="J484" s="11"/>
      <c r="K484" s="6"/>
      <c r="L484" s="20"/>
      <c r="M484" s="7"/>
      <c r="N484" s="5"/>
      <c r="O484" s="129" t="str">
        <f>IFERROR(IF(OR($C484="",$C484="No CAS"),INDEX('DEQ Pollutant List'!$D$7:$D$611,MATCH($D484,'DEQ Pollutant List'!$B$7:$B$611,0)),INDEX('DEQ Pollutant List'!$D$7:$D$611,MATCH($C484,'DEQ Pollutant List'!$A$7:$A$611,0))),"")</f>
        <v/>
      </c>
    </row>
    <row r="485" spans="1:15" ht="15" x14ac:dyDescent="0.25">
      <c r="A485" s="5"/>
      <c r="B485" s="7"/>
      <c r="C485" s="13"/>
      <c r="D485" s="19" t="str">
        <f>IFERROR(IF(C485="No CAS","",INDEX('DEQ Pollutant List'!$B$7:$B$611,MATCH('3. Pollutant Emissions - EF'!C485,'DEQ Pollutant List'!$A$7:$A$611,0))),"")</f>
        <v/>
      </c>
      <c r="E485" s="23"/>
      <c r="F485" s="21"/>
      <c r="G485" s="23"/>
      <c r="H485" s="21"/>
      <c r="I485" s="34"/>
      <c r="J485" s="11"/>
      <c r="K485" s="6"/>
      <c r="L485" s="20"/>
      <c r="M485" s="7"/>
      <c r="N485" s="5"/>
      <c r="O485" s="129" t="str">
        <f>IFERROR(IF(OR($C485="",$C485="No CAS"),INDEX('DEQ Pollutant List'!$D$7:$D$611,MATCH($D485,'DEQ Pollutant List'!$B$7:$B$611,0)),INDEX('DEQ Pollutant List'!$D$7:$D$611,MATCH($C485,'DEQ Pollutant List'!$A$7:$A$611,0))),"")</f>
        <v/>
      </c>
    </row>
    <row r="486" spans="1:15" ht="15" x14ac:dyDescent="0.25">
      <c r="A486" s="5"/>
      <c r="B486" s="7"/>
      <c r="C486" s="13"/>
      <c r="D486" s="19" t="str">
        <f>IFERROR(IF(C486="No CAS","",INDEX('DEQ Pollutant List'!$B$7:$B$611,MATCH('3. Pollutant Emissions - EF'!C486,'DEQ Pollutant List'!$A$7:$A$611,0))),"")</f>
        <v/>
      </c>
      <c r="E486" s="23"/>
      <c r="F486" s="21"/>
      <c r="G486" s="23"/>
      <c r="H486" s="21"/>
      <c r="I486" s="34"/>
      <c r="J486" s="11"/>
      <c r="K486" s="6"/>
      <c r="L486" s="20"/>
      <c r="M486" s="7"/>
      <c r="N486" s="5"/>
      <c r="O486" s="129" t="str">
        <f>IFERROR(IF(OR($C486="",$C486="No CAS"),INDEX('DEQ Pollutant List'!$D$7:$D$611,MATCH($D486,'DEQ Pollutant List'!$B$7:$B$611,0)),INDEX('DEQ Pollutant List'!$D$7:$D$611,MATCH($C486,'DEQ Pollutant List'!$A$7:$A$611,0))),"")</f>
        <v/>
      </c>
    </row>
    <row r="487" spans="1:15" ht="15" x14ac:dyDescent="0.25">
      <c r="A487" s="5"/>
      <c r="B487" s="7"/>
      <c r="C487" s="13"/>
      <c r="D487" s="19" t="str">
        <f>IFERROR(IF(C487="No CAS","",INDEX('DEQ Pollutant List'!$B$7:$B$611,MATCH('3. Pollutant Emissions - EF'!C487,'DEQ Pollutant List'!$A$7:$A$611,0))),"")</f>
        <v/>
      </c>
      <c r="E487" s="23"/>
      <c r="F487" s="21"/>
      <c r="G487" s="23"/>
      <c r="H487" s="21"/>
      <c r="I487" s="34"/>
      <c r="J487" s="11"/>
      <c r="K487" s="6"/>
      <c r="L487" s="20"/>
      <c r="M487" s="7"/>
      <c r="N487" s="5"/>
      <c r="O487" s="129" t="str">
        <f>IFERROR(IF(OR($C487="",$C487="No CAS"),INDEX('DEQ Pollutant List'!$D$7:$D$611,MATCH($D487,'DEQ Pollutant List'!$B$7:$B$611,0)),INDEX('DEQ Pollutant List'!$D$7:$D$611,MATCH($C487,'DEQ Pollutant List'!$A$7:$A$611,0))),"")</f>
        <v/>
      </c>
    </row>
    <row r="488" spans="1:15" ht="15" x14ac:dyDescent="0.25">
      <c r="A488" s="5"/>
      <c r="B488" s="7"/>
      <c r="C488" s="13"/>
      <c r="D488" s="19" t="str">
        <f>IFERROR(IF(C488="No CAS","",INDEX('DEQ Pollutant List'!$B$7:$B$611,MATCH('3. Pollutant Emissions - EF'!C488,'DEQ Pollutant List'!$A$7:$A$611,0))),"")</f>
        <v/>
      </c>
      <c r="E488" s="23"/>
      <c r="F488" s="21"/>
      <c r="G488" s="23"/>
      <c r="H488" s="21"/>
      <c r="I488" s="34"/>
      <c r="J488" s="11"/>
      <c r="K488" s="6"/>
      <c r="L488" s="20"/>
      <c r="M488" s="7"/>
      <c r="N488" s="5"/>
      <c r="O488" s="129" t="str">
        <f>IFERROR(IF(OR($C488="",$C488="No CAS"),INDEX('DEQ Pollutant List'!$D$7:$D$611,MATCH($D488,'DEQ Pollutant List'!$B$7:$B$611,0)),INDEX('DEQ Pollutant List'!$D$7:$D$611,MATCH($C488,'DEQ Pollutant List'!$A$7:$A$611,0))),"")</f>
        <v/>
      </c>
    </row>
    <row r="489" spans="1:15" ht="15" x14ac:dyDescent="0.25">
      <c r="A489" s="5"/>
      <c r="B489" s="7"/>
      <c r="C489" s="13"/>
      <c r="D489" s="19" t="str">
        <f>IFERROR(IF(C489="No CAS","",INDEX('DEQ Pollutant List'!$B$7:$B$611,MATCH('3. Pollutant Emissions - EF'!C489,'DEQ Pollutant List'!$A$7:$A$611,0))),"")</f>
        <v/>
      </c>
      <c r="E489" s="23"/>
      <c r="F489" s="21"/>
      <c r="G489" s="23"/>
      <c r="H489" s="21"/>
      <c r="I489" s="34"/>
      <c r="J489" s="11"/>
      <c r="K489" s="6"/>
      <c r="L489" s="20"/>
      <c r="M489" s="7"/>
      <c r="N489" s="5"/>
      <c r="O489" s="129" t="str">
        <f>IFERROR(IF(OR($C489="",$C489="No CAS"),INDEX('DEQ Pollutant List'!$D$7:$D$611,MATCH($D489,'DEQ Pollutant List'!$B$7:$B$611,0)),INDEX('DEQ Pollutant List'!$D$7:$D$611,MATCH($C489,'DEQ Pollutant List'!$A$7:$A$611,0))),"")</f>
        <v/>
      </c>
    </row>
    <row r="490" spans="1:15" ht="15" x14ac:dyDescent="0.25">
      <c r="A490" s="5"/>
      <c r="B490" s="7"/>
      <c r="C490" s="13"/>
      <c r="D490" s="19" t="str">
        <f>IFERROR(IF(C490="No CAS","",INDEX('DEQ Pollutant List'!$B$7:$B$611,MATCH('3. Pollutant Emissions - EF'!C490,'DEQ Pollutant List'!$A$7:$A$611,0))),"")</f>
        <v/>
      </c>
      <c r="E490" s="23"/>
      <c r="F490" s="21"/>
      <c r="G490" s="23"/>
      <c r="H490" s="21"/>
      <c r="I490" s="34"/>
      <c r="J490" s="11"/>
      <c r="K490" s="6"/>
      <c r="L490" s="20"/>
      <c r="M490" s="7"/>
      <c r="N490" s="5"/>
      <c r="O490" s="129" t="str">
        <f>IFERROR(IF(OR($C490="",$C490="No CAS"),INDEX('DEQ Pollutant List'!$D$7:$D$611,MATCH($D490,'DEQ Pollutant List'!$B$7:$B$611,0)),INDEX('DEQ Pollutant List'!$D$7:$D$611,MATCH($C490,'DEQ Pollutant List'!$A$7:$A$611,0))),"")</f>
        <v/>
      </c>
    </row>
    <row r="491" spans="1:15" ht="15" x14ac:dyDescent="0.25">
      <c r="A491" s="5"/>
      <c r="B491" s="7"/>
      <c r="C491" s="13"/>
      <c r="D491" s="19" t="str">
        <f>IFERROR(IF(C491="No CAS","",INDEX('DEQ Pollutant List'!$B$7:$B$611,MATCH('3. Pollutant Emissions - EF'!C491,'DEQ Pollutant List'!$A$7:$A$611,0))),"")</f>
        <v/>
      </c>
      <c r="E491" s="23"/>
      <c r="F491" s="21"/>
      <c r="G491" s="23"/>
      <c r="H491" s="21"/>
      <c r="I491" s="34"/>
      <c r="J491" s="11"/>
      <c r="K491" s="6"/>
      <c r="L491" s="20"/>
      <c r="M491" s="7"/>
      <c r="N491" s="5"/>
      <c r="O491" s="129" t="str">
        <f>IFERROR(IF(OR($C491="",$C491="No CAS"),INDEX('DEQ Pollutant List'!$D$7:$D$611,MATCH($D491,'DEQ Pollutant List'!$B$7:$B$611,0)),INDEX('DEQ Pollutant List'!$D$7:$D$611,MATCH($C491,'DEQ Pollutant List'!$A$7:$A$611,0))),"")</f>
        <v/>
      </c>
    </row>
    <row r="492" spans="1:15" ht="15" x14ac:dyDescent="0.25">
      <c r="A492" s="5"/>
      <c r="B492" s="7"/>
      <c r="C492" s="13"/>
      <c r="D492" s="19" t="str">
        <f>IFERROR(IF(C492="No CAS","",INDEX('DEQ Pollutant List'!$B$7:$B$611,MATCH('3. Pollutant Emissions - EF'!C492,'DEQ Pollutant List'!$A$7:$A$611,0))),"")</f>
        <v/>
      </c>
      <c r="E492" s="23"/>
      <c r="F492" s="21"/>
      <c r="G492" s="23"/>
      <c r="H492" s="21"/>
      <c r="I492" s="34"/>
      <c r="J492" s="11"/>
      <c r="K492" s="6"/>
      <c r="L492" s="20"/>
      <c r="M492" s="7"/>
      <c r="N492" s="5"/>
      <c r="O492" s="129" t="str">
        <f>IFERROR(IF(OR($C492="",$C492="No CAS"),INDEX('DEQ Pollutant List'!$D$7:$D$611,MATCH($D492,'DEQ Pollutant List'!$B$7:$B$611,0)),INDEX('DEQ Pollutant List'!$D$7:$D$611,MATCH($C492,'DEQ Pollutant List'!$A$7:$A$611,0))),"")</f>
        <v/>
      </c>
    </row>
    <row r="493" spans="1:15" ht="15" x14ac:dyDescent="0.25">
      <c r="A493" s="5"/>
      <c r="B493" s="7"/>
      <c r="C493" s="13"/>
      <c r="D493" s="19" t="str">
        <f>IFERROR(IF(C493="No CAS","",INDEX('DEQ Pollutant List'!$B$7:$B$611,MATCH('3. Pollutant Emissions - EF'!C493,'DEQ Pollutant List'!$A$7:$A$611,0))),"")</f>
        <v/>
      </c>
      <c r="E493" s="23"/>
      <c r="F493" s="21"/>
      <c r="G493" s="23"/>
      <c r="H493" s="21"/>
      <c r="I493" s="34"/>
      <c r="J493" s="11"/>
      <c r="K493" s="6"/>
      <c r="L493" s="20"/>
      <c r="M493" s="7"/>
      <c r="N493" s="5"/>
      <c r="O493" s="129" t="str">
        <f>IFERROR(IF(OR($C493="",$C493="No CAS"),INDEX('DEQ Pollutant List'!$D$7:$D$611,MATCH($D493,'DEQ Pollutant List'!$B$7:$B$611,0)),INDEX('DEQ Pollutant List'!$D$7:$D$611,MATCH($C493,'DEQ Pollutant List'!$A$7:$A$611,0))),"")</f>
        <v/>
      </c>
    </row>
    <row r="494" spans="1:15" ht="15" x14ac:dyDescent="0.25">
      <c r="A494" s="5"/>
      <c r="B494" s="7"/>
      <c r="C494" s="13"/>
      <c r="D494" s="19" t="str">
        <f>IFERROR(IF(C494="No CAS","",INDEX('DEQ Pollutant List'!$B$7:$B$611,MATCH('3. Pollutant Emissions - EF'!C494,'DEQ Pollutant List'!$A$7:$A$611,0))),"")</f>
        <v/>
      </c>
      <c r="E494" s="23"/>
      <c r="F494" s="21"/>
      <c r="G494" s="23"/>
      <c r="H494" s="21"/>
      <c r="I494" s="34"/>
      <c r="J494" s="11"/>
      <c r="K494" s="6"/>
      <c r="L494" s="20"/>
      <c r="M494" s="7"/>
      <c r="N494" s="5"/>
      <c r="O494" s="129" t="str">
        <f>IFERROR(IF(OR($C494="",$C494="No CAS"),INDEX('DEQ Pollutant List'!$D$7:$D$611,MATCH($D494,'DEQ Pollutant List'!$B$7:$B$611,0)),INDEX('DEQ Pollutant List'!$D$7:$D$611,MATCH($C494,'DEQ Pollutant List'!$A$7:$A$611,0))),"")</f>
        <v/>
      </c>
    </row>
    <row r="495" spans="1:15" ht="15" x14ac:dyDescent="0.25">
      <c r="A495" s="5"/>
      <c r="B495" s="7"/>
      <c r="C495" s="13"/>
      <c r="D495" s="19" t="str">
        <f>IFERROR(IF(C495="No CAS","",INDEX('DEQ Pollutant List'!$B$7:$B$611,MATCH('3. Pollutant Emissions - EF'!C495,'DEQ Pollutant List'!$A$7:$A$611,0))),"")</f>
        <v/>
      </c>
      <c r="E495" s="23"/>
      <c r="F495" s="21"/>
      <c r="G495" s="23"/>
      <c r="H495" s="21"/>
      <c r="I495" s="34"/>
      <c r="J495" s="11"/>
      <c r="K495" s="6"/>
      <c r="L495" s="20"/>
      <c r="M495" s="7"/>
      <c r="N495" s="5"/>
      <c r="O495" s="129" t="str">
        <f>IFERROR(IF(OR($C495="",$C495="No CAS"),INDEX('DEQ Pollutant List'!$D$7:$D$611,MATCH($D495,'DEQ Pollutant List'!$B$7:$B$611,0)),INDEX('DEQ Pollutant List'!$D$7:$D$611,MATCH($C495,'DEQ Pollutant List'!$A$7:$A$611,0))),"")</f>
        <v/>
      </c>
    </row>
    <row r="496" spans="1:15" ht="15" x14ac:dyDescent="0.25">
      <c r="A496" s="5"/>
      <c r="B496" s="7"/>
      <c r="C496" s="13"/>
      <c r="D496" s="19" t="str">
        <f>IFERROR(IF(C496="No CAS","",INDEX('DEQ Pollutant List'!$B$7:$B$611,MATCH('3. Pollutant Emissions - EF'!C496,'DEQ Pollutant List'!$A$7:$A$611,0))),"")</f>
        <v/>
      </c>
      <c r="E496" s="23"/>
      <c r="F496" s="21"/>
      <c r="G496" s="23"/>
      <c r="H496" s="21"/>
      <c r="I496" s="34"/>
      <c r="J496" s="11"/>
      <c r="K496" s="6"/>
      <c r="L496" s="20"/>
      <c r="M496" s="7"/>
      <c r="N496" s="5"/>
      <c r="O496" s="129" t="str">
        <f>IFERROR(IF(OR($C496="",$C496="No CAS"),INDEX('DEQ Pollutant List'!$D$7:$D$611,MATCH($D496,'DEQ Pollutant List'!$B$7:$B$611,0)),INDEX('DEQ Pollutant List'!$D$7:$D$611,MATCH($C496,'DEQ Pollutant List'!$A$7:$A$611,0))),"")</f>
        <v/>
      </c>
    </row>
    <row r="497" spans="1:15" ht="15" x14ac:dyDescent="0.25">
      <c r="A497" s="5"/>
      <c r="B497" s="7"/>
      <c r="C497" s="13"/>
      <c r="D497" s="19" t="str">
        <f>IFERROR(IF(C497="No CAS","",INDEX('DEQ Pollutant List'!$B$7:$B$611,MATCH('3. Pollutant Emissions - EF'!C497,'DEQ Pollutant List'!$A$7:$A$611,0))),"")</f>
        <v/>
      </c>
      <c r="E497" s="23"/>
      <c r="F497" s="21"/>
      <c r="G497" s="23"/>
      <c r="H497" s="21"/>
      <c r="I497" s="34"/>
      <c r="J497" s="11"/>
      <c r="K497" s="6"/>
      <c r="L497" s="20"/>
      <c r="M497" s="7"/>
      <c r="N497" s="5"/>
      <c r="O497" s="129" t="str">
        <f>IFERROR(IF(OR($C497="",$C497="No CAS"),INDEX('DEQ Pollutant List'!$D$7:$D$611,MATCH($D497,'DEQ Pollutant List'!$B$7:$B$611,0)),INDEX('DEQ Pollutant List'!$D$7:$D$611,MATCH($C497,'DEQ Pollutant List'!$A$7:$A$611,0))),"")</f>
        <v/>
      </c>
    </row>
    <row r="498" spans="1:15" ht="15" x14ac:dyDescent="0.25">
      <c r="A498" s="5"/>
      <c r="B498" s="7"/>
      <c r="C498" s="13"/>
      <c r="D498" s="19" t="str">
        <f>IFERROR(IF(C498="No CAS","",INDEX('DEQ Pollutant List'!$B$7:$B$611,MATCH('3. Pollutant Emissions - EF'!C498,'DEQ Pollutant List'!$A$7:$A$611,0))),"")</f>
        <v/>
      </c>
      <c r="E498" s="23"/>
      <c r="F498" s="21"/>
      <c r="G498" s="23"/>
      <c r="H498" s="21"/>
      <c r="I498" s="34"/>
      <c r="J498" s="11"/>
      <c r="K498" s="6"/>
      <c r="L498" s="20"/>
      <c r="M498" s="7"/>
      <c r="N498" s="5"/>
      <c r="O498" s="129" t="str">
        <f>IFERROR(IF(OR($C498="",$C498="No CAS"),INDEX('DEQ Pollutant List'!$D$7:$D$611,MATCH($D498,'DEQ Pollutant List'!$B$7:$B$611,0)),INDEX('DEQ Pollutant List'!$D$7:$D$611,MATCH($C498,'DEQ Pollutant List'!$A$7:$A$611,0))),"")</f>
        <v/>
      </c>
    </row>
    <row r="499" spans="1:15" ht="15" x14ac:dyDescent="0.25">
      <c r="A499" s="5"/>
      <c r="B499" s="7"/>
      <c r="C499" s="13"/>
      <c r="D499" s="19" t="str">
        <f>IFERROR(IF(C499="No CAS","",INDEX('DEQ Pollutant List'!$B$7:$B$611,MATCH('3. Pollutant Emissions - EF'!C499,'DEQ Pollutant List'!$A$7:$A$611,0))),"")</f>
        <v/>
      </c>
      <c r="E499" s="23"/>
      <c r="F499" s="21"/>
      <c r="G499" s="23"/>
      <c r="H499" s="21"/>
      <c r="I499" s="34"/>
      <c r="J499" s="11"/>
      <c r="K499" s="6"/>
      <c r="L499" s="20"/>
      <c r="M499" s="7"/>
      <c r="N499" s="5"/>
      <c r="O499" s="129" t="str">
        <f>IFERROR(IF(OR($C499="",$C499="No CAS"),INDEX('DEQ Pollutant List'!$D$7:$D$611,MATCH($D499,'DEQ Pollutant List'!$B$7:$B$611,0)),INDEX('DEQ Pollutant List'!$D$7:$D$611,MATCH($C499,'DEQ Pollutant List'!$A$7:$A$611,0))),"")</f>
        <v/>
      </c>
    </row>
    <row r="500" spans="1:15" ht="15" x14ac:dyDescent="0.25">
      <c r="A500" s="5"/>
      <c r="B500" s="7"/>
      <c r="C500" s="13"/>
      <c r="D500" s="19" t="str">
        <f>IFERROR(IF(C500="No CAS","",INDEX('DEQ Pollutant List'!$B$7:$B$611,MATCH('3. Pollutant Emissions - EF'!C500,'DEQ Pollutant List'!$A$7:$A$611,0))),"")</f>
        <v/>
      </c>
      <c r="E500" s="23"/>
      <c r="F500" s="21"/>
      <c r="G500" s="23"/>
      <c r="H500" s="21"/>
      <c r="I500" s="34"/>
      <c r="J500" s="11"/>
      <c r="K500" s="6"/>
      <c r="L500" s="20"/>
      <c r="M500" s="7"/>
      <c r="N500" s="5"/>
      <c r="O500" s="129" t="str">
        <f>IFERROR(IF(OR($C500="",$C500="No CAS"),INDEX('DEQ Pollutant List'!$D$7:$D$611,MATCH($D500,'DEQ Pollutant List'!$B$7:$B$611,0)),INDEX('DEQ Pollutant List'!$D$7:$D$611,MATCH($C500,'DEQ Pollutant List'!$A$7:$A$611,0))),"")</f>
        <v/>
      </c>
    </row>
    <row r="501" spans="1:15" ht="15" x14ac:dyDescent="0.25">
      <c r="A501" s="5"/>
      <c r="B501" s="7"/>
      <c r="C501" s="13"/>
      <c r="D501" s="19" t="str">
        <f>IFERROR(IF(C501="No CAS","",INDEX('DEQ Pollutant List'!$B$7:$B$611,MATCH('3. Pollutant Emissions - EF'!C501,'DEQ Pollutant List'!$A$7:$A$611,0))),"")</f>
        <v/>
      </c>
      <c r="E501" s="23"/>
      <c r="F501" s="21"/>
      <c r="G501" s="23"/>
      <c r="H501" s="21"/>
      <c r="I501" s="34"/>
      <c r="J501" s="11"/>
      <c r="K501" s="6"/>
      <c r="L501" s="20"/>
      <c r="M501" s="7"/>
      <c r="N501" s="5"/>
      <c r="O501" s="129" t="str">
        <f>IFERROR(IF(OR($C501="",$C501="No CAS"),INDEX('DEQ Pollutant List'!$D$7:$D$611,MATCH($D501,'DEQ Pollutant List'!$B$7:$B$611,0)),INDEX('DEQ Pollutant List'!$D$7:$D$611,MATCH($C501,'DEQ Pollutant List'!$A$7:$A$611,0))),"")</f>
        <v/>
      </c>
    </row>
    <row r="502" spans="1:15" ht="15" x14ac:dyDescent="0.25">
      <c r="A502" s="5"/>
      <c r="B502" s="7"/>
      <c r="C502" s="13"/>
      <c r="D502" s="19" t="str">
        <f>IFERROR(IF(C502="No CAS","",INDEX('DEQ Pollutant List'!$B$7:$B$611,MATCH('3. Pollutant Emissions - EF'!C502,'DEQ Pollutant List'!$A$7:$A$611,0))),"")</f>
        <v/>
      </c>
      <c r="E502" s="23"/>
      <c r="F502" s="21"/>
      <c r="G502" s="23"/>
      <c r="H502" s="21"/>
      <c r="I502" s="34"/>
      <c r="J502" s="11"/>
      <c r="K502" s="6"/>
      <c r="L502" s="20"/>
      <c r="M502" s="7"/>
      <c r="N502" s="5"/>
      <c r="O502" s="129" t="str">
        <f>IFERROR(IF(OR($C502="",$C502="No CAS"),INDEX('DEQ Pollutant List'!$D$7:$D$611,MATCH($D502,'DEQ Pollutant List'!$B$7:$B$611,0)),INDEX('DEQ Pollutant List'!$D$7:$D$611,MATCH($C502,'DEQ Pollutant List'!$A$7:$A$611,0))),"")</f>
        <v/>
      </c>
    </row>
    <row r="503" spans="1:15" ht="15" x14ac:dyDescent="0.25">
      <c r="A503" s="5"/>
      <c r="B503" s="7"/>
      <c r="C503" s="13"/>
      <c r="D503" s="19" t="str">
        <f>IFERROR(IF(C503="No CAS","",INDEX('DEQ Pollutant List'!$B$7:$B$611,MATCH('3. Pollutant Emissions - EF'!C503,'DEQ Pollutant List'!$A$7:$A$611,0))),"")</f>
        <v/>
      </c>
      <c r="E503" s="23"/>
      <c r="F503" s="21"/>
      <c r="G503" s="23"/>
      <c r="H503" s="21"/>
      <c r="I503" s="34"/>
      <c r="J503" s="11"/>
      <c r="K503" s="6"/>
      <c r="L503" s="20"/>
      <c r="M503" s="7"/>
      <c r="N503" s="5"/>
      <c r="O503" s="129" t="str">
        <f>IFERROR(IF(OR($C503="",$C503="No CAS"),INDEX('DEQ Pollutant List'!$D$7:$D$611,MATCH($D503,'DEQ Pollutant List'!$B$7:$B$611,0)),INDEX('DEQ Pollutant List'!$D$7:$D$611,MATCH($C503,'DEQ Pollutant List'!$A$7:$A$611,0))),"")</f>
        <v/>
      </c>
    </row>
    <row r="504" spans="1:15" ht="15" x14ac:dyDescent="0.25">
      <c r="A504" s="5"/>
      <c r="B504" s="7"/>
      <c r="C504" s="13"/>
      <c r="D504" s="19" t="str">
        <f>IFERROR(IF(C504="No CAS","",INDEX('DEQ Pollutant List'!$B$7:$B$611,MATCH('3. Pollutant Emissions - EF'!C504,'DEQ Pollutant List'!$A$7:$A$611,0))),"")</f>
        <v/>
      </c>
      <c r="E504" s="23"/>
      <c r="F504" s="21"/>
      <c r="G504" s="23"/>
      <c r="H504" s="21"/>
      <c r="I504" s="34"/>
      <c r="J504" s="11"/>
      <c r="K504" s="6"/>
      <c r="L504" s="20"/>
      <c r="M504" s="7"/>
      <c r="N504" s="5"/>
      <c r="O504" s="129" t="str">
        <f>IFERROR(IF(OR($C504="",$C504="No CAS"),INDEX('DEQ Pollutant List'!$D$7:$D$611,MATCH($D504,'DEQ Pollutant List'!$B$7:$B$611,0)),INDEX('DEQ Pollutant List'!$D$7:$D$611,MATCH($C504,'DEQ Pollutant List'!$A$7:$A$611,0))),"")</f>
        <v/>
      </c>
    </row>
    <row r="505" spans="1:15" ht="15" x14ac:dyDescent="0.25">
      <c r="A505" s="5"/>
      <c r="B505" s="7"/>
      <c r="C505" s="13"/>
      <c r="D505" s="19" t="str">
        <f>IFERROR(IF(C505="No CAS","",INDEX('DEQ Pollutant List'!$B$7:$B$611,MATCH('3. Pollutant Emissions - EF'!C505,'DEQ Pollutant List'!$A$7:$A$611,0))),"")</f>
        <v/>
      </c>
      <c r="E505" s="23"/>
      <c r="F505" s="21"/>
      <c r="G505" s="23"/>
      <c r="H505" s="21"/>
      <c r="I505" s="34"/>
      <c r="J505" s="11"/>
      <c r="K505" s="6"/>
      <c r="L505" s="20"/>
      <c r="M505" s="7"/>
      <c r="N505" s="5"/>
      <c r="O505" s="130"/>
    </row>
    <row r="506" spans="1:15" ht="15" x14ac:dyDescent="0.25">
      <c r="A506" s="5"/>
      <c r="B506" s="7"/>
      <c r="C506" s="13"/>
      <c r="D506" s="19" t="str">
        <f>IFERROR(IF(C506="No CAS","",INDEX('DEQ Pollutant List'!$B$7:$B$611,MATCH('3. Pollutant Emissions - EF'!C506,'DEQ Pollutant List'!$A$7:$A$611,0))),"")</f>
        <v/>
      </c>
      <c r="E506" s="23"/>
      <c r="F506" s="21"/>
      <c r="G506" s="23"/>
      <c r="H506" s="21"/>
      <c r="I506" s="34"/>
      <c r="J506" s="11"/>
      <c r="K506" s="6"/>
      <c r="L506" s="20"/>
      <c r="M506" s="7"/>
      <c r="N506" s="5"/>
      <c r="O506" s="130"/>
    </row>
    <row r="507" spans="1:15" ht="15" x14ac:dyDescent="0.25">
      <c r="A507" s="5"/>
      <c r="B507" s="7"/>
      <c r="C507" s="13"/>
      <c r="D507" s="19" t="str">
        <f>IFERROR(IF(C507="No CAS","",INDEX('DEQ Pollutant List'!$B$7:$B$611,MATCH('3. Pollutant Emissions - EF'!C507,'DEQ Pollutant List'!$A$7:$A$611,0))),"")</f>
        <v/>
      </c>
      <c r="E507" s="23"/>
      <c r="F507" s="21"/>
      <c r="G507" s="23"/>
      <c r="H507" s="21"/>
      <c r="I507" s="34"/>
      <c r="J507" s="11"/>
      <c r="K507" s="6"/>
      <c r="L507" s="20"/>
      <c r="M507" s="7"/>
      <c r="N507" s="5"/>
      <c r="O507" s="130"/>
    </row>
    <row r="508" spans="1:15" ht="15.75" thickBot="1" x14ac:dyDescent="0.3">
      <c r="A508" s="5"/>
      <c r="B508" s="7"/>
      <c r="C508" s="13"/>
      <c r="D508" s="19" t="str">
        <f>IFERROR(IF(C508="No CAS","",INDEX('DEQ Pollutant List'!$B$7:$B$611,MATCH('3. Pollutant Emissions - EF'!C508,'DEQ Pollutant List'!$A$7:$A$611,0))),"")</f>
        <v/>
      </c>
      <c r="E508" s="23"/>
      <c r="F508" s="21"/>
      <c r="G508" s="23"/>
      <c r="H508" s="21"/>
      <c r="I508" s="34"/>
      <c r="J508" s="11"/>
      <c r="K508" s="6"/>
      <c r="L508" s="20"/>
      <c r="M508" s="7"/>
      <c r="N508" s="53"/>
      <c r="O508" s="130"/>
    </row>
    <row r="509" spans="1:15" ht="39.950000000000003" customHeight="1" thickBot="1" x14ac:dyDescent="0.3">
      <c r="A509" s="131" t="s">
        <v>153</v>
      </c>
      <c r="B509" s="132"/>
      <c r="C509" s="133"/>
      <c r="D509" s="134"/>
      <c r="E509" s="135"/>
      <c r="F509" s="136"/>
      <c r="G509" s="135"/>
      <c r="H509" s="136"/>
      <c r="I509" s="137"/>
      <c r="J509" s="138"/>
      <c r="K509" s="139"/>
      <c r="L509" s="131"/>
      <c r="M509" s="140"/>
      <c r="N509" s="141"/>
    </row>
  </sheetData>
  <sheetProtection algorithmName="SHA-512" hashValue="zugvVitDYR/tzfiq0oPsh0GLSg3Tw0pLalbpP0si3K+BpyowWAwBBpMH3k4G7A8kIsRQe4SkNrMrFWl1vlKCKQ==" saltValue="pKXkO5pefld8KhDvV3LegA==" spinCount="100000" sheet="1" objects="1" scenarios="1" formatColumns="0" insertRows="0" deleteRows="0" sort="0" autoFilter="0"/>
  <autoFilter ref="A8:T8" xr:uid="{A724148E-418F-4672-BBFD-EDA40A50663B}"/>
  <mergeCells count="7">
    <mergeCell ref="M7:M8"/>
    <mergeCell ref="N7:N8"/>
    <mergeCell ref="A6:B7"/>
    <mergeCell ref="C6:D7"/>
    <mergeCell ref="L7:L8"/>
    <mergeCell ref="F7:F8"/>
    <mergeCell ref="E7:E8"/>
  </mergeCells>
  <conditionalFormatting sqref="O9:O508">
    <cfRule type="containsBlanks" dxfId="2" priority="3">
      <formula>LEN(TRIM(O9))=0</formula>
    </cfRule>
  </conditionalFormatting>
  <dataValidations count="2">
    <dataValidation type="list" allowBlank="1" showInputMessage="1" showErrorMessage="1" sqref="G9:G508" xr:uid="{D278B401-C5CE-4096-9E67-5FD00111B8D8}">
      <formula1>"Yes,No"</formula1>
    </dataValidation>
    <dataValidation type="list" allowBlank="1" showInputMessage="1" showErrorMessage="1" sqref="H9:H508" xr:uid="{5473EC56-ABC2-483B-A6B4-AA81DC038CF8}">
      <formula1>" Yes,No"</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 id="{8EE401C0-197B-4F38-9ADE-7A4B0AE03208}">
            <xm:f>IF(ISBLANK($C9),"",IF(COUNTIF('DEQ Pollutant List'!$A:$A,$C9),"Y","N"))="N"</xm:f>
            <x14:dxf>
              <fill>
                <patternFill>
                  <bgColor theme="5" tint="0.39994506668294322"/>
                </patternFill>
              </fill>
            </x14:dxf>
          </x14:cfRule>
          <xm:sqref>C9:D508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54326FF-86FE-469C-A51D-63B5EDC7841C}">
          <x14:formula1>
            <xm:f>'2. TEUs &amp; Activities - EF'!$A$9:$A$190</xm:f>
          </x14:formula1>
          <xm:sqref>A9:A508</xm:sqref>
        </x14:dataValidation>
        <x14:dataValidation type="list" allowBlank="1" showInputMessage="1" showErrorMessage="1" xr:uid="{669E0BD2-2CA1-4D59-8AA8-10A94BAB52D3}">
          <x14:formula1>
            <xm:f>'2. TEUs &amp; Activities - EF'!$B$9:$B$190</xm:f>
          </x14:formula1>
          <xm:sqref>B9:B508</xm:sqref>
        </x14:dataValidation>
        <x14:dataValidation type="list" errorStyle="information" allowBlank="1" showErrorMessage="1" errorTitle="Not in list" error="This CAS is not in the DEQ CAO pollutant list." promptTitle="CAS Selection" prompt="Select CAS from the list, or copy and paste directly." xr:uid="{CBE8AB5D-1946-4DAF-9ECC-7F911834ACE8}">
          <x14:formula1>
            <xm:f>'DEQ Pollutant List'!$A$7:$A$611</xm:f>
          </x14:formula1>
          <xm:sqref>C9:C508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80D-C929-4F1C-BEEB-72B1FB7BB257}">
  <sheetPr>
    <tabColor rgb="FF9CB48E"/>
  </sheetPr>
  <dimension ref="A1:W195"/>
  <sheetViews>
    <sheetView zoomScale="70" zoomScaleNormal="70" workbookViewId="0">
      <pane xSplit="2" ySplit="8" topLeftCell="C9" activePane="bottomRight" state="frozen"/>
      <selection activeCell="E20" sqref="E20"/>
      <selection pane="topRight" activeCell="E20" sqref="E20"/>
      <selection pane="bottomLeft" activeCell="E20" sqref="E20"/>
      <selection pane="bottomRight"/>
    </sheetView>
  </sheetViews>
  <sheetFormatPr defaultColWidth="9.140625" defaultRowHeight="14.25" x14ac:dyDescent="0.25"/>
  <cols>
    <col min="1" max="2" width="25.5703125" style="111" customWidth="1"/>
    <col min="3" max="3" width="34.42578125" style="4" bestFit="1" customWidth="1"/>
    <col min="4" max="4" width="20.42578125" style="4" bestFit="1" customWidth="1"/>
    <col min="5" max="5" width="30.5703125" style="4" customWidth="1"/>
    <col min="6" max="6" width="15.7109375" style="4" customWidth="1"/>
    <col min="7" max="7" width="20.5703125" style="111" customWidth="1"/>
    <col min="8" max="8" width="11.28515625" style="111" customWidth="1"/>
    <col min="9" max="20" width="15.5703125" style="111" customWidth="1"/>
    <col min="21" max="21" width="9.140625" style="4"/>
    <col min="22" max="23" width="10.5703125" style="111" hidden="1" customWidth="1"/>
    <col min="24" max="16384" width="9.140625" style="4"/>
  </cols>
  <sheetData>
    <row r="1" spans="1:23" ht="20.100000000000001" customHeight="1" x14ac:dyDescent="0.25">
      <c r="A1" s="2" t="str">
        <f>'1. Facility Information'!$B$1</f>
        <v>AQ520 Form - Version 2.0</v>
      </c>
      <c r="N1" s="156"/>
    </row>
    <row r="2" spans="1:23" ht="20.100000000000001" customHeight="1" x14ac:dyDescent="0.25">
      <c r="A2" s="113" t="str">
        <f>IF(ISBLANK('1. Facility Information'!$B$6),"",'1. Facility Information'!$B$6)</f>
        <v>Swanson Group Mfg., LLC</v>
      </c>
      <c r="N2" s="89"/>
    </row>
    <row r="3" spans="1:23" ht="20.100000000000001" customHeight="1" x14ac:dyDescent="0.25">
      <c r="A3" s="85" t="str">
        <f>"Source No. "&amp;IF(ISBLANK('1. Facility Information'!$B$10),"",'1. Facility Information'!$B$10)</f>
        <v>Source No. 10-0030-TV-01</v>
      </c>
    </row>
    <row r="4" spans="1:23" ht="20.100000000000001" customHeight="1" x14ac:dyDescent="0.25">
      <c r="A4" s="85" t="str">
        <f>_xlfn.CONCAT("Submitted on ",IF(ISBLANK('1. Facility Information'!$B$14),"",TEXT('1. Facility Information'!$B$14,"mm/dd/yyyy")))</f>
        <v>Submitted on 08/27/2025</v>
      </c>
      <c r="D4" s="111"/>
      <c r="E4" s="111"/>
      <c r="F4" s="111"/>
      <c r="G4" s="89"/>
      <c r="H4" s="4"/>
      <c r="O4" s="4"/>
      <c r="P4" s="4"/>
      <c r="Q4" s="4"/>
      <c r="R4" s="4"/>
      <c r="S4" s="4"/>
      <c r="T4" s="4"/>
      <c r="V4" s="4"/>
      <c r="W4" s="4"/>
    </row>
    <row r="5" spans="1:23" ht="15" customHeight="1" thickBot="1" x14ac:dyDescent="0.3">
      <c r="V5" s="157" t="s">
        <v>154</v>
      </c>
      <c r="W5" s="157" t="s">
        <v>154</v>
      </c>
    </row>
    <row r="6" spans="1:23" s="158" customFormat="1" ht="30" customHeight="1" thickBot="1" x14ac:dyDescent="0.3">
      <c r="A6" s="115" t="s">
        <v>12</v>
      </c>
      <c r="B6" s="119"/>
      <c r="C6" s="119"/>
      <c r="D6" s="120"/>
      <c r="E6" s="119" t="s">
        <v>155</v>
      </c>
      <c r="F6" s="119"/>
      <c r="G6" s="115" t="s">
        <v>13</v>
      </c>
      <c r="H6" s="120"/>
      <c r="I6" s="119" t="s">
        <v>156</v>
      </c>
      <c r="J6" s="119"/>
      <c r="K6" s="119"/>
      <c r="L6" s="119"/>
      <c r="M6" s="119"/>
      <c r="N6" s="120"/>
      <c r="O6" s="115" t="s">
        <v>157</v>
      </c>
      <c r="P6" s="119"/>
      <c r="Q6" s="119"/>
      <c r="R6" s="119"/>
      <c r="S6" s="119"/>
      <c r="T6" s="120"/>
      <c r="V6" s="159" t="s">
        <v>158</v>
      </c>
      <c r="W6" s="159"/>
    </row>
    <row r="7" spans="1:23" s="158" customFormat="1" ht="30" customHeight="1" thickBot="1" x14ac:dyDescent="0.3">
      <c r="A7" s="176" t="s">
        <v>15</v>
      </c>
      <c r="B7" s="178" t="s">
        <v>16</v>
      </c>
      <c r="C7" s="196" t="s">
        <v>17</v>
      </c>
      <c r="D7" s="174" t="s">
        <v>1298</v>
      </c>
      <c r="E7" s="196" t="s">
        <v>159</v>
      </c>
      <c r="F7" s="180" t="s">
        <v>160</v>
      </c>
      <c r="G7" s="194" t="s">
        <v>18</v>
      </c>
      <c r="H7" s="174" t="s">
        <v>19</v>
      </c>
      <c r="I7" s="143" t="s">
        <v>34</v>
      </c>
      <c r="J7" s="143"/>
      <c r="K7" s="144"/>
      <c r="L7" s="145" t="s">
        <v>161</v>
      </c>
      <c r="M7" s="146"/>
      <c r="N7" s="147"/>
      <c r="O7" s="142" t="s">
        <v>34</v>
      </c>
      <c r="P7" s="143"/>
      <c r="Q7" s="144"/>
      <c r="R7" s="145" t="s">
        <v>35</v>
      </c>
      <c r="S7" s="146"/>
      <c r="T7" s="147"/>
      <c r="V7" s="159" t="s">
        <v>25</v>
      </c>
      <c r="W7" s="159"/>
    </row>
    <row r="8" spans="1:23" s="158" customFormat="1" ht="60" customHeight="1" thickBot="1" x14ac:dyDescent="0.3">
      <c r="A8" s="177"/>
      <c r="B8" s="179"/>
      <c r="C8" s="197"/>
      <c r="D8" s="175"/>
      <c r="E8" s="197"/>
      <c r="F8" s="181"/>
      <c r="G8" s="195"/>
      <c r="H8" s="175"/>
      <c r="I8" s="151" t="s">
        <v>24</v>
      </c>
      <c r="J8" s="149" t="s">
        <v>162</v>
      </c>
      <c r="K8" s="150" t="s">
        <v>26</v>
      </c>
      <c r="L8" s="151" t="s">
        <v>24</v>
      </c>
      <c r="M8" s="149" t="s">
        <v>162</v>
      </c>
      <c r="N8" s="150" t="s">
        <v>26</v>
      </c>
      <c r="O8" s="151" t="s">
        <v>24</v>
      </c>
      <c r="P8" s="149" t="s">
        <v>162</v>
      </c>
      <c r="Q8" s="150" t="s">
        <v>26</v>
      </c>
      <c r="R8" s="151" t="s">
        <v>24</v>
      </c>
      <c r="S8" s="149" t="s">
        <v>162</v>
      </c>
      <c r="T8" s="150" t="s">
        <v>26</v>
      </c>
      <c r="V8" s="160" t="s">
        <v>163</v>
      </c>
      <c r="W8" s="160" t="s">
        <v>164</v>
      </c>
    </row>
    <row r="9" spans="1:23" ht="14.45" customHeight="1" x14ac:dyDescent="0.25">
      <c r="A9" s="90" t="s">
        <v>1369</v>
      </c>
      <c r="B9" s="91" t="s">
        <v>1370</v>
      </c>
      <c r="C9" s="104" t="s">
        <v>1371</v>
      </c>
      <c r="D9" s="105" t="s">
        <v>1320</v>
      </c>
      <c r="E9" s="104" t="s">
        <v>1372</v>
      </c>
      <c r="F9" s="104" t="s">
        <v>1373</v>
      </c>
      <c r="G9" s="90" t="s">
        <v>1350</v>
      </c>
      <c r="H9" s="92" t="s">
        <v>1324</v>
      </c>
      <c r="I9" s="90">
        <v>3547.7098500000002</v>
      </c>
      <c r="J9" s="91">
        <v>12350.6</v>
      </c>
      <c r="K9" s="92" t="s">
        <v>1317</v>
      </c>
      <c r="L9" s="90">
        <v>12.14969126712329</v>
      </c>
      <c r="M9" s="91">
        <v>61.753000000000007</v>
      </c>
      <c r="N9" s="92" t="s">
        <v>1317</v>
      </c>
      <c r="O9" s="90" t="s">
        <v>1322</v>
      </c>
      <c r="P9" s="91" t="s">
        <v>1322</v>
      </c>
      <c r="Q9" s="92" t="s">
        <v>1322</v>
      </c>
      <c r="R9" s="90" t="s">
        <v>1322</v>
      </c>
      <c r="S9" s="91" t="s">
        <v>1322</v>
      </c>
      <c r="T9" s="92" t="s">
        <v>1322</v>
      </c>
      <c r="V9" s="111" t="e">
        <f t="shared" ref="V9:V40" si="0">J9-P9</f>
        <v>#VALUE!</v>
      </c>
      <c r="W9" s="111" t="e">
        <f t="shared" ref="W9:W40" si="1">$M9-$S9</f>
        <v>#VALUE!</v>
      </c>
    </row>
    <row r="10" spans="1:23" ht="15" customHeight="1" x14ac:dyDescent="0.25">
      <c r="A10" s="12" t="s">
        <v>1369</v>
      </c>
      <c r="B10" s="11" t="s">
        <v>1374</v>
      </c>
      <c r="C10" s="8" t="s">
        <v>1375</v>
      </c>
      <c r="D10" s="19" t="s">
        <v>1320</v>
      </c>
      <c r="E10" s="8" t="s">
        <v>1376</v>
      </c>
      <c r="F10" s="8" t="s">
        <v>1377</v>
      </c>
      <c r="G10" s="12" t="s">
        <v>1350</v>
      </c>
      <c r="H10" s="17" t="s">
        <v>1324</v>
      </c>
      <c r="I10" s="12">
        <v>29821.566825000002</v>
      </c>
      <c r="J10" s="11">
        <v>58018.612500000003</v>
      </c>
      <c r="K10" s="17" t="s">
        <v>1317</v>
      </c>
      <c r="L10" s="12">
        <v>102.12865351027398</v>
      </c>
      <c r="M10" s="11">
        <v>232.07445000000004</v>
      </c>
      <c r="N10" s="17" t="s">
        <v>1317</v>
      </c>
      <c r="O10" s="12" t="s">
        <v>1322</v>
      </c>
      <c r="P10" s="11" t="s">
        <v>1322</v>
      </c>
      <c r="Q10" s="17" t="s">
        <v>1322</v>
      </c>
      <c r="R10" s="12" t="s">
        <v>1322</v>
      </c>
      <c r="S10" s="11" t="s">
        <v>1322</v>
      </c>
      <c r="T10" s="17" t="s">
        <v>1322</v>
      </c>
      <c r="V10" s="111" t="e">
        <f t="shared" si="0"/>
        <v>#VALUE!</v>
      </c>
      <c r="W10" s="111" t="e">
        <f t="shared" si="1"/>
        <v>#VALUE!</v>
      </c>
    </row>
    <row r="11" spans="1:23" x14ac:dyDescent="0.25">
      <c r="A11" s="12"/>
      <c r="B11" s="11"/>
      <c r="C11" s="8"/>
      <c r="D11" s="19"/>
      <c r="E11" s="8"/>
      <c r="F11" s="8"/>
      <c r="G11" s="12"/>
      <c r="H11" s="17"/>
      <c r="I11" s="12"/>
      <c r="J11" s="11"/>
      <c r="K11" s="17"/>
      <c r="L11" s="12"/>
      <c r="M11" s="11"/>
      <c r="N11" s="17"/>
      <c r="O11" s="12"/>
      <c r="P11" s="11"/>
      <c r="Q11" s="17"/>
      <c r="R11" s="12"/>
      <c r="S11" s="11"/>
      <c r="T11" s="17"/>
      <c r="V11" s="111">
        <f t="shared" si="0"/>
        <v>0</v>
      </c>
      <c r="W11" s="111">
        <f t="shared" si="1"/>
        <v>0</v>
      </c>
    </row>
    <row r="12" spans="1:23" x14ac:dyDescent="0.25">
      <c r="A12" s="12"/>
      <c r="B12" s="11"/>
      <c r="C12" s="8"/>
      <c r="D12" s="19"/>
      <c r="E12" s="8"/>
      <c r="F12" s="8"/>
      <c r="G12" s="12"/>
      <c r="H12" s="17"/>
      <c r="I12" s="12"/>
      <c r="J12" s="11"/>
      <c r="K12" s="17"/>
      <c r="L12" s="12"/>
      <c r="M12" s="11"/>
      <c r="N12" s="17"/>
      <c r="O12" s="12"/>
      <c r="P12" s="11"/>
      <c r="Q12" s="17"/>
      <c r="R12" s="12"/>
      <c r="S12" s="11"/>
      <c r="T12" s="17"/>
      <c r="V12" s="111">
        <f t="shared" si="0"/>
        <v>0</v>
      </c>
      <c r="W12" s="111">
        <f t="shared" si="1"/>
        <v>0</v>
      </c>
    </row>
    <row r="13" spans="1:23" ht="15" customHeight="1" x14ac:dyDescent="0.25">
      <c r="A13" s="12"/>
      <c r="B13" s="11"/>
      <c r="C13" s="8"/>
      <c r="D13" s="19"/>
      <c r="E13" s="8"/>
      <c r="F13" s="8"/>
      <c r="G13" s="12"/>
      <c r="H13" s="17"/>
      <c r="I13" s="12"/>
      <c r="J13" s="11"/>
      <c r="K13" s="17"/>
      <c r="L13" s="12"/>
      <c r="M13" s="11"/>
      <c r="N13" s="17"/>
      <c r="O13" s="12"/>
      <c r="P13" s="11"/>
      <c r="Q13" s="17"/>
      <c r="R13" s="12"/>
      <c r="S13" s="11"/>
      <c r="T13" s="17"/>
      <c r="V13" s="111">
        <f t="shared" si="0"/>
        <v>0</v>
      </c>
      <c r="W13" s="111">
        <f t="shared" si="1"/>
        <v>0</v>
      </c>
    </row>
    <row r="14" spans="1:23" ht="15" customHeight="1" x14ac:dyDescent="0.25">
      <c r="A14" s="12"/>
      <c r="B14" s="11"/>
      <c r="C14" s="8"/>
      <c r="D14" s="19"/>
      <c r="E14" s="8"/>
      <c r="F14" s="8"/>
      <c r="G14" s="12"/>
      <c r="H14" s="17"/>
      <c r="I14" s="12"/>
      <c r="J14" s="11"/>
      <c r="K14" s="17"/>
      <c r="L14" s="12"/>
      <c r="M14" s="11"/>
      <c r="N14" s="17"/>
      <c r="O14" s="12"/>
      <c r="P14" s="11"/>
      <c r="Q14" s="17"/>
      <c r="R14" s="12"/>
      <c r="S14" s="11"/>
      <c r="T14" s="17"/>
      <c r="V14" s="111">
        <f t="shared" si="0"/>
        <v>0</v>
      </c>
      <c r="W14" s="111">
        <f t="shared" si="1"/>
        <v>0</v>
      </c>
    </row>
    <row r="15" spans="1:23" x14ac:dyDescent="0.25">
      <c r="A15" s="12"/>
      <c r="B15" s="11"/>
      <c r="C15" s="8"/>
      <c r="D15" s="19"/>
      <c r="E15" s="8"/>
      <c r="F15" s="8"/>
      <c r="G15" s="12"/>
      <c r="H15" s="17"/>
      <c r="I15" s="12"/>
      <c r="J15" s="11"/>
      <c r="K15" s="17"/>
      <c r="L15" s="12"/>
      <c r="M15" s="11"/>
      <c r="N15" s="17"/>
      <c r="O15" s="12"/>
      <c r="P15" s="11"/>
      <c r="Q15" s="17"/>
      <c r="R15" s="12"/>
      <c r="S15" s="11"/>
      <c r="T15" s="17"/>
      <c r="V15" s="111">
        <f t="shared" si="0"/>
        <v>0</v>
      </c>
      <c r="W15" s="111">
        <f t="shared" si="1"/>
        <v>0</v>
      </c>
    </row>
    <row r="16" spans="1:23" x14ac:dyDescent="0.25">
      <c r="A16" s="12"/>
      <c r="B16" s="11"/>
      <c r="C16" s="8"/>
      <c r="D16" s="19"/>
      <c r="E16" s="8"/>
      <c r="F16" s="8"/>
      <c r="G16" s="12"/>
      <c r="H16" s="17"/>
      <c r="I16" s="12"/>
      <c r="J16" s="11"/>
      <c r="K16" s="17"/>
      <c r="L16" s="12"/>
      <c r="M16" s="11"/>
      <c r="N16" s="17"/>
      <c r="O16" s="12"/>
      <c r="P16" s="11"/>
      <c r="Q16" s="17"/>
      <c r="R16" s="12"/>
      <c r="S16" s="11"/>
      <c r="T16" s="17"/>
      <c r="V16" s="111">
        <f t="shared" si="0"/>
        <v>0</v>
      </c>
      <c r="W16" s="111">
        <f t="shared" si="1"/>
        <v>0</v>
      </c>
    </row>
    <row r="17" spans="1:23" x14ac:dyDescent="0.25">
      <c r="A17" s="12"/>
      <c r="B17" s="11"/>
      <c r="C17" s="8"/>
      <c r="D17" s="19"/>
      <c r="E17" s="8"/>
      <c r="F17" s="8"/>
      <c r="G17" s="12"/>
      <c r="H17" s="17"/>
      <c r="I17" s="12"/>
      <c r="J17" s="11"/>
      <c r="K17" s="17"/>
      <c r="L17" s="12"/>
      <c r="M17" s="11"/>
      <c r="N17" s="17"/>
      <c r="O17" s="12"/>
      <c r="P17" s="11"/>
      <c r="Q17" s="17"/>
      <c r="R17" s="12"/>
      <c r="S17" s="11"/>
      <c r="T17" s="17"/>
      <c r="V17" s="111">
        <f t="shared" si="0"/>
        <v>0</v>
      </c>
      <c r="W17" s="111">
        <f t="shared" si="1"/>
        <v>0</v>
      </c>
    </row>
    <row r="18" spans="1:23" x14ac:dyDescent="0.25">
      <c r="A18" s="12"/>
      <c r="B18" s="11"/>
      <c r="C18" s="8"/>
      <c r="D18" s="19"/>
      <c r="E18" s="8"/>
      <c r="F18" s="8"/>
      <c r="G18" s="12"/>
      <c r="H18" s="17"/>
      <c r="I18" s="12"/>
      <c r="J18" s="11"/>
      <c r="K18" s="17"/>
      <c r="L18" s="12"/>
      <c r="M18" s="11"/>
      <c r="N18" s="17"/>
      <c r="O18" s="12"/>
      <c r="P18" s="11"/>
      <c r="Q18" s="17"/>
      <c r="R18" s="12"/>
      <c r="S18" s="11"/>
      <c r="T18" s="17"/>
      <c r="V18" s="111">
        <f t="shared" si="0"/>
        <v>0</v>
      </c>
      <c r="W18" s="111">
        <f t="shared" si="1"/>
        <v>0</v>
      </c>
    </row>
    <row r="19" spans="1:23" x14ac:dyDescent="0.25">
      <c r="A19" s="12"/>
      <c r="B19" s="11"/>
      <c r="C19" s="8"/>
      <c r="D19" s="19"/>
      <c r="E19" s="8"/>
      <c r="F19" s="8"/>
      <c r="G19" s="12"/>
      <c r="H19" s="17"/>
      <c r="I19" s="12"/>
      <c r="J19" s="11"/>
      <c r="K19" s="17"/>
      <c r="L19" s="12"/>
      <c r="M19" s="11"/>
      <c r="N19" s="17"/>
      <c r="O19" s="12"/>
      <c r="P19" s="11"/>
      <c r="Q19" s="17"/>
      <c r="R19" s="12"/>
      <c r="S19" s="11"/>
      <c r="T19" s="17"/>
      <c r="V19" s="111">
        <f t="shared" si="0"/>
        <v>0</v>
      </c>
      <c r="W19" s="111">
        <f t="shared" si="1"/>
        <v>0</v>
      </c>
    </row>
    <row r="20" spans="1:23" x14ac:dyDescent="0.25">
      <c r="A20" s="12"/>
      <c r="B20" s="11"/>
      <c r="C20" s="8"/>
      <c r="D20" s="19"/>
      <c r="E20" s="8"/>
      <c r="F20" s="8"/>
      <c r="G20" s="12"/>
      <c r="H20" s="17"/>
      <c r="I20" s="12"/>
      <c r="J20" s="11"/>
      <c r="K20" s="17"/>
      <c r="L20" s="12"/>
      <c r="M20" s="11"/>
      <c r="N20" s="17"/>
      <c r="O20" s="12"/>
      <c r="P20" s="11"/>
      <c r="Q20" s="17"/>
      <c r="R20" s="12"/>
      <c r="S20" s="11"/>
      <c r="T20" s="17"/>
      <c r="V20" s="111">
        <f t="shared" si="0"/>
        <v>0</v>
      </c>
      <c r="W20" s="111">
        <f t="shared" si="1"/>
        <v>0</v>
      </c>
    </row>
    <row r="21" spans="1:23" x14ac:dyDescent="0.25">
      <c r="A21" s="12"/>
      <c r="B21" s="11"/>
      <c r="C21" s="8"/>
      <c r="D21" s="19"/>
      <c r="E21" s="8"/>
      <c r="F21" s="8"/>
      <c r="G21" s="12"/>
      <c r="H21" s="17"/>
      <c r="I21" s="12"/>
      <c r="J21" s="11"/>
      <c r="K21" s="17"/>
      <c r="L21" s="12"/>
      <c r="M21" s="11"/>
      <c r="N21" s="17"/>
      <c r="O21" s="12"/>
      <c r="P21" s="11"/>
      <c r="Q21" s="17"/>
      <c r="R21" s="12"/>
      <c r="S21" s="11"/>
      <c r="T21" s="17"/>
      <c r="V21" s="111">
        <f t="shared" si="0"/>
        <v>0</v>
      </c>
      <c r="W21" s="111">
        <f t="shared" si="1"/>
        <v>0</v>
      </c>
    </row>
    <row r="22" spans="1:23" x14ac:dyDescent="0.25">
      <c r="A22" s="12"/>
      <c r="B22" s="11"/>
      <c r="C22" s="8"/>
      <c r="D22" s="19"/>
      <c r="E22" s="8"/>
      <c r="F22" s="8"/>
      <c r="G22" s="12"/>
      <c r="H22" s="17"/>
      <c r="I22" s="12"/>
      <c r="J22" s="11"/>
      <c r="K22" s="17"/>
      <c r="L22" s="12"/>
      <c r="M22" s="11"/>
      <c r="N22" s="17"/>
      <c r="O22" s="12"/>
      <c r="P22" s="11"/>
      <c r="Q22" s="17"/>
      <c r="R22" s="12"/>
      <c r="S22" s="11"/>
      <c r="T22" s="17"/>
      <c r="V22" s="111">
        <f t="shared" si="0"/>
        <v>0</v>
      </c>
      <c r="W22" s="111">
        <f t="shared" si="1"/>
        <v>0</v>
      </c>
    </row>
    <row r="23" spans="1:23" x14ac:dyDescent="0.25">
      <c r="A23" s="12"/>
      <c r="B23" s="11"/>
      <c r="C23" s="8"/>
      <c r="D23" s="19"/>
      <c r="E23" s="8"/>
      <c r="F23" s="8"/>
      <c r="G23" s="12"/>
      <c r="H23" s="17"/>
      <c r="I23" s="12"/>
      <c r="J23" s="11"/>
      <c r="K23" s="17"/>
      <c r="L23" s="12"/>
      <c r="M23" s="11"/>
      <c r="N23" s="17"/>
      <c r="O23" s="12"/>
      <c r="P23" s="11"/>
      <c r="Q23" s="17"/>
      <c r="R23" s="12"/>
      <c r="S23" s="11"/>
      <c r="T23" s="17"/>
      <c r="V23" s="111">
        <f t="shared" si="0"/>
        <v>0</v>
      </c>
      <c r="W23" s="111">
        <f t="shared" si="1"/>
        <v>0</v>
      </c>
    </row>
    <row r="24" spans="1:23" x14ac:dyDescent="0.25">
      <c r="A24" s="12"/>
      <c r="B24" s="11"/>
      <c r="C24" s="8"/>
      <c r="D24" s="19"/>
      <c r="E24" s="8"/>
      <c r="F24" s="8"/>
      <c r="G24" s="12"/>
      <c r="H24" s="17"/>
      <c r="I24" s="12"/>
      <c r="J24" s="11"/>
      <c r="K24" s="17"/>
      <c r="L24" s="12"/>
      <c r="M24" s="11"/>
      <c r="N24" s="17"/>
      <c r="O24" s="12"/>
      <c r="P24" s="11"/>
      <c r="Q24" s="17"/>
      <c r="R24" s="12"/>
      <c r="S24" s="11"/>
      <c r="T24" s="17"/>
      <c r="V24" s="111">
        <f t="shared" si="0"/>
        <v>0</v>
      </c>
      <c r="W24" s="111">
        <f t="shared" si="1"/>
        <v>0</v>
      </c>
    </row>
    <row r="25" spans="1:23" x14ac:dyDescent="0.25">
      <c r="A25" s="12"/>
      <c r="B25" s="11"/>
      <c r="C25" s="8"/>
      <c r="D25" s="19"/>
      <c r="E25" s="8"/>
      <c r="F25" s="8"/>
      <c r="G25" s="12"/>
      <c r="H25" s="17"/>
      <c r="I25" s="12"/>
      <c r="J25" s="11"/>
      <c r="K25" s="17"/>
      <c r="L25" s="12"/>
      <c r="M25" s="11"/>
      <c r="N25" s="17"/>
      <c r="O25" s="12"/>
      <c r="P25" s="11"/>
      <c r="Q25" s="17"/>
      <c r="R25" s="12"/>
      <c r="S25" s="11"/>
      <c r="T25" s="17"/>
      <c r="V25" s="111">
        <f t="shared" si="0"/>
        <v>0</v>
      </c>
      <c r="W25" s="111">
        <f t="shared" si="1"/>
        <v>0</v>
      </c>
    </row>
    <row r="26" spans="1:23" x14ac:dyDescent="0.25">
      <c r="A26" s="12"/>
      <c r="B26" s="11"/>
      <c r="C26" s="8"/>
      <c r="D26" s="19"/>
      <c r="E26" s="8"/>
      <c r="F26" s="8"/>
      <c r="G26" s="12"/>
      <c r="H26" s="17"/>
      <c r="I26" s="12"/>
      <c r="J26" s="11"/>
      <c r="K26" s="17"/>
      <c r="L26" s="12"/>
      <c r="M26" s="11"/>
      <c r="N26" s="17"/>
      <c r="O26" s="12"/>
      <c r="P26" s="11"/>
      <c r="Q26" s="17"/>
      <c r="R26" s="12"/>
      <c r="S26" s="11"/>
      <c r="T26" s="17"/>
      <c r="V26" s="111">
        <f t="shared" si="0"/>
        <v>0</v>
      </c>
      <c r="W26" s="111">
        <f t="shared" si="1"/>
        <v>0</v>
      </c>
    </row>
    <row r="27" spans="1:23" x14ac:dyDescent="0.25">
      <c r="A27" s="12"/>
      <c r="B27" s="11"/>
      <c r="C27" s="8"/>
      <c r="D27" s="19"/>
      <c r="E27" s="8"/>
      <c r="F27" s="8"/>
      <c r="G27" s="12"/>
      <c r="H27" s="17"/>
      <c r="I27" s="12"/>
      <c r="J27" s="11"/>
      <c r="K27" s="17"/>
      <c r="L27" s="12"/>
      <c r="M27" s="11"/>
      <c r="N27" s="17"/>
      <c r="O27" s="12"/>
      <c r="P27" s="11"/>
      <c r="Q27" s="17"/>
      <c r="R27" s="12"/>
      <c r="S27" s="11"/>
      <c r="T27" s="17"/>
      <c r="V27" s="111">
        <f t="shared" si="0"/>
        <v>0</v>
      </c>
      <c r="W27" s="111">
        <f t="shared" si="1"/>
        <v>0</v>
      </c>
    </row>
    <row r="28" spans="1:23" x14ac:dyDescent="0.25">
      <c r="A28" s="12"/>
      <c r="B28" s="11"/>
      <c r="C28" s="8"/>
      <c r="D28" s="19"/>
      <c r="E28" s="8"/>
      <c r="F28" s="8"/>
      <c r="G28" s="12"/>
      <c r="H28" s="17"/>
      <c r="I28" s="12"/>
      <c r="J28" s="11"/>
      <c r="K28" s="17"/>
      <c r="L28" s="12"/>
      <c r="M28" s="11"/>
      <c r="N28" s="17"/>
      <c r="O28" s="12"/>
      <c r="P28" s="11"/>
      <c r="Q28" s="17"/>
      <c r="R28" s="12"/>
      <c r="S28" s="11"/>
      <c r="T28" s="17"/>
      <c r="V28" s="111">
        <f t="shared" si="0"/>
        <v>0</v>
      </c>
      <c r="W28" s="111">
        <f t="shared" si="1"/>
        <v>0</v>
      </c>
    </row>
    <row r="29" spans="1:23" x14ac:dyDescent="0.25">
      <c r="A29" s="12"/>
      <c r="B29" s="11"/>
      <c r="C29" s="8"/>
      <c r="D29" s="19"/>
      <c r="E29" s="8"/>
      <c r="F29" s="8"/>
      <c r="G29" s="12"/>
      <c r="H29" s="17"/>
      <c r="I29" s="12"/>
      <c r="J29" s="11"/>
      <c r="K29" s="17"/>
      <c r="L29" s="12"/>
      <c r="M29" s="11"/>
      <c r="N29" s="17"/>
      <c r="O29" s="12"/>
      <c r="P29" s="11"/>
      <c r="Q29" s="17"/>
      <c r="R29" s="12"/>
      <c r="S29" s="11"/>
      <c r="T29" s="17"/>
      <c r="V29" s="111">
        <f t="shared" si="0"/>
        <v>0</v>
      </c>
      <c r="W29" s="111">
        <f t="shared" si="1"/>
        <v>0</v>
      </c>
    </row>
    <row r="30" spans="1:23" x14ac:dyDescent="0.25">
      <c r="A30" s="12"/>
      <c r="B30" s="11"/>
      <c r="C30" s="8"/>
      <c r="D30" s="19"/>
      <c r="E30" s="8"/>
      <c r="F30" s="8"/>
      <c r="G30" s="12"/>
      <c r="H30" s="17"/>
      <c r="I30" s="12"/>
      <c r="J30" s="11"/>
      <c r="K30" s="17"/>
      <c r="L30" s="12"/>
      <c r="M30" s="11"/>
      <c r="N30" s="17"/>
      <c r="O30" s="12"/>
      <c r="P30" s="11"/>
      <c r="Q30" s="17"/>
      <c r="R30" s="12"/>
      <c r="S30" s="11"/>
      <c r="T30" s="17"/>
      <c r="V30" s="111">
        <f t="shared" si="0"/>
        <v>0</v>
      </c>
      <c r="W30" s="111">
        <f t="shared" si="1"/>
        <v>0</v>
      </c>
    </row>
    <row r="31" spans="1:23" x14ac:dyDescent="0.25">
      <c r="A31" s="12"/>
      <c r="B31" s="11"/>
      <c r="C31" s="8"/>
      <c r="D31" s="19"/>
      <c r="E31" s="8"/>
      <c r="F31" s="8"/>
      <c r="G31" s="12"/>
      <c r="H31" s="17"/>
      <c r="I31" s="12"/>
      <c r="J31" s="11"/>
      <c r="K31" s="17"/>
      <c r="L31" s="12"/>
      <c r="M31" s="11"/>
      <c r="N31" s="17"/>
      <c r="O31" s="12"/>
      <c r="P31" s="11"/>
      <c r="Q31" s="17"/>
      <c r="R31" s="12"/>
      <c r="S31" s="11"/>
      <c r="T31" s="17"/>
      <c r="V31" s="111">
        <f t="shared" si="0"/>
        <v>0</v>
      </c>
      <c r="W31" s="111">
        <f t="shared" si="1"/>
        <v>0</v>
      </c>
    </row>
    <row r="32" spans="1:23" x14ac:dyDescent="0.25">
      <c r="A32" s="12"/>
      <c r="B32" s="11"/>
      <c r="C32" s="8"/>
      <c r="D32" s="19"/>
      <c r="E32" s="8"/>
      <c r="F32" s="8"/>
      <c r="G32" s="12"/>
      <c r="H32" s="17"/>
      <c r="I32" s="12"/>
      <c r="J32" s="11"/>
      <c r="K32" s="17"/>
      <c r="L32" s="12"/>
      <c r="M32" s="11"/>
      <c r="N32" s="17"/>
      <c r="O32" s="12"/>
      <c r="P32" s="11"/>
      <c r="Q32" s="17"/>
      <c r="R32" s="12"/>
      <c r="S32" s="11"/>
      <c r="T32" s="17"/>
      <c r="V32" s="111">
        <f t="shared" si="0"/>
        <v>0</v>
      </c>
      <c r="W32" s="111">
        <f t="shared" si="1"/>
        <v>0</v>
      </c>
    </row>
    <row r="33" spans="1:23" x14ac:dyDescent="0.25">
      <c r="A33" s="12"/>
      <c r="B33" s="11"/>
      <c r="C33" s="8"/>
      <c r="D33" s="19"/>
      <c r="E33" s="8"/>
      <c r="F33" s="8"/>
      <c r="G33" s="12"/>
      <c r="H33" s="17"/>
      <c r="I33" s="12"/>
      <c r="J33" s="11"/>
      <c r="K33" s="17"/>
      <c r="L33" s="12"/>
      <c r="M33" s="11"/>
      <c r="N33" s="17"/>
      <c r="O33" s="12"/>
      <c r="P33" s="11"/>
      <c r="Q33" s="17"/>
      <c r="R33" s="12"/>
      <c r="S33" s="11"/>
      <c r="T33" s="17"/>
      <c r="V33" s="111">
        <f t="shared" si="0"/>
        <v>0</v>
      </c>
      <c r="W33" s="111">
        <f t="shared" si="1"/>
        <v>0</v>
      </c>
    </row>
    <row r="34" spans="1:23" x14ac:dyDescent="0.25">
      <c r="A34" s="12"/>
      <c r="B34" s="11"/>
      <c r="C34" s="8"/>
      <c r="D34" s="19"/>
      <c r="E34" s="8"/>
      <c r="F34" s="8"/>
      <c r="G34" s="12"/>
      <c r="H34" s="17"/>
      <c r="I34" s="12"/>
      <c r="J34" s="11"/>
      <c r="K34" s="17"/>
      <c r="L34" s="12"/>
      <c r="M34" s="11"/>
      <c r="N34" s="17"/>
      <c r="O34" s="12"/>
      <c r="P34" s="11"/>
      <c r="Q34" s="17"/>
      <c r="R34" s="12"/>
      <c r="S34" s="11"/>
      <c r="T34" s="17"/>
      <c r="V34" s="111">
        <f t="shared" si="0"/>
        <v>0</v>
      </c>
      <c r="W34" s="111">
        <f t="shared" si="1"/>
        <v>0</v>
      </c>
    </row>
    <row r="35" spans="1:23" x14ac:dyDescent="0.25">
      <c r="A35" s="12"/>
      <c r="B35" s="11"/>
      <c r="C35" s="8"/>
      <c r="D35" s="19"/>
      <c r="E35" s="8"/>
      <c r="F35" s="8"/>
      <c r="G35" s="12"/>
      <c r="H35" s="17"/>
      <c r="I35" s="12"/>
      <c r="J35" s="11"/>
      <c r="K35" s="17"/>
      <c r="L35" s="12"/>
      <c r="M35" s="11"/>
      <c r="N35" s="17"/>
      <c r="O35" s="12"/>
      <c r="P35" s="11"/>
      <c r="Q35" s="17"/>
      <c r="R35" s="12"/>
      <c r="S35" s="11"/>
      <c r="T35" s="17"/>
      <c r="V35" s="111">
        <f t="shared" si="0"/>
        <v>0</v>
      </c>
      <c r="W35" s="111">
        <f t="shared" si="1"/>
        <v>0</v>
      </c>
    </row>
    <row r="36" spans="1:23" x14ac:dyDescent="0.25">
      <c r="A36" s="12"/>
      <c r="B36" s="11"/>
      <c r="C36" s="8"/>
      <c r="D36" s="19"/>
      <c r="E36" s="8"/>
      <c r="F36" s="8"/>
      <c r="G36" s="12"/>
      <c r="H36" s="17"/>
      <c r="I36" s="12"/>
      <c r="J36" s="11"/>
      <c r="K36" s="17"/>
      <c r="L36" s="12"/>
      <c r="M36" s="11"/>
      <c r="N36" s="17"/>
      <c r="O36" s="12"/>
      <c r="P36" s="11"/>
      <c r="Q36" s="17"/>
      <c r="R36" s="12"/>
      <c r="S36" s="11"/>
      <c r="T36" s="17"/>
      <c r="V36" s="111">
        <f t="shared" si="0"/>
        <v>0</v>
      </c>
      <c r="W36" s="111">
        <f t="shared" si="1"/>
        <v>0</v>
      </c>
    </row>
    <row r="37" spans="1:23" x14ac:dyDescent="0.25">
      <c r="A37" s="12"/>
      <c r="B37" s="11"/>
      <c r="C37" s="8"/>
      <c r="D37" s="19"/>
      <c r="E37" s="8"/>
      <c r="F37" s="8"/>
      <c r="G37" s="12"/>
      <c r="H37" s="17"/>
      <c r="I37" s="12"/>
      <c r="J37" s="11"/>
      <c r="K37" s="17"/>
      <c r="L37" s="12"/>
      <c r="M37" s="11"/>
      <c r="N37" s="17"/>
      <c r="O37" s="12"/>
      <c r="P37" s="11"/>
      <c r="Q37" s="17"/>
      <c r="R37" s="12"/>
      <c r="S37" s="11"/>
      <c r="T37" s="17"/>
      <c r="V37" s="111">
        <f t="shared" si="0"/>
        <v>0</v>
      </c>
      <c r="W37" s="111">
        <f t="shared" si="1"/>
        <v>0</v>
      </c>
    </row>
    <row r="38" spans="1:23" x14ac:dyDescent="0.25">
      <c r="A38" s="12"/>
      <c r="B38" s="11"/>
      <c r="C38" s="8"/>
      <c r="D38" s="19"/>
      <c r="E38" s="8"/>
      <c r="F38" s="8"/>
      <c r="G38" s="12"/>
      <c r="H38" s="17"/>
      <c r="I38" s="12"/>
      <c r="J38" s="11"/>
      <c r="K38" s="17"/>
      <c r="L38" s="12"/>
      <c r="M38" s="11"/>
      <c r="N38" s="17"/>
      <c r="O38" s="12"/>
      <c r="P38" s="11"/>
      <c r="Q38" s="17"/>
      <c r="R38" s="12"/>
      <c r="S38" s="11"/>
      <c r="T38" s="17"/>
      <c r="V38" s="111">
        <f t="shared" si="0"/>
        <v>0</v>
      </c>
      <c r="W38" s="111">
        <f t="shared" si="1"/>
        <v>0</v>
      </c>
    </row>
    <row r="39" spans="1:23" x14ac:dyDescent="0.25">
      <c r="A39" s="12"/>
      <c r="B39" s="11"/>
      <c r="C39" s="8"/>
      <c r="D39" s="19"/>
      <c r="E39" s="8"/>
      <c r="F39" s="8"/>
      <c r="G39" s="12"/>
      <c r="H39" s="17"/>
      <c r="I39" s="12"/>
      <c r="J39" s="11"/>
      <c r="K39" s="17"/>
      <c r="L39" s="12"/>
      <c r="M39" s="11"/>
      <c r="N39" s="17"/>
      <c r="O39" s="12"/>
      <c r="P39" s="11"/>
      <c r="Q39" s="17"/>
      <c r="R39" s="12"/>
      <c r="S39" s="11"/>
      <c r="T39" s="17"/>
      <c r="V39" s="111">
        <f t="shared" si="0"/>
        <v>0</v>
      </c>
      <c r="W39" s="111">
        <f t="shared" si="1"/>
        <v>0</v>
      </c>
    </row>
    <row r="40" spans="1:23" x14ac:dyDescent="0.25">
      <c r="A40" s="12"/>
      <c r="B40" s="11"/>
      <c r="C40" s="8"/>
      <c r="D40" s="19"/>
      <c r="E40" s="8"/>
      <c r="F40" s="8"/>
      <c r="G40" s="12"/>
      <c r="H40" s="17"/>
      <c r="I40" s="12"/>
      <c r="J40" s="11"/>
      <c r="K40" s="17"/>
      <c r="L40" s="12"/>
      <c r="M40" s="11"/>
      <c r="N40" s="17"/>
      <c r="O40" s="12"/>
      <c r="P40" s="11"/>
      <c r="Q40" s="17"/>
      <c r="R40" s="12"/>
      <c r="S40" s="11"/>
      <c r="T40" s="17"/>
      <c r="V40" s="111">
        <f t="shared" si="0"/>
        <v>0</v>
      </c>
      <c r="W40" s="111">
        <f t="shared" si="1"/>
        <v>0</v>
      </c>
    </row>
    <row r="41" spans="1:23" x14ac:dyDescent="0.25">
      <c r="A41" s="12"/>
      <c r="B41" s="11"/>
      <c r="C41" s="8"/>
      <c r="D41" s="19"/>
      <c r="E41" s="8"/>
      <c r="F41" s="8"/>
      <c r="G41" s="12"/>
      <c r="H41" s="17"/>
      <c r="I41" s="12"/>
      <c r="J41" s="11"/>
      <c r="K41" s="17"/>
      <c r="L41" s="12"/>
      <c r="M41" s="11"/>
      <c r="N41" s="17"/>
      <c r="O41" s="12"/>
      <c r="P41" s="11"/>
      <c r="Q41" s="17"/>
      <c r="R41" s="12"/>
      <c r="S41" s="11"/>
      <c r="T41" s="17"/>
      <c r="V41" s="111">
        <f t="shared" ref="V41:V72" si="2">J41-P41</f>
        <v>0</v>
      </c>
      <c r="W41" s="111">
        <f t="shared" ref="W41:W72" si="3">$M41-$S41</f>
        <v>0</v>
      </c>
    </row>
    <row r="42" spans="1:23" x14ac:dyDescent="0.25">
      <c r="A42" s="12"/>
      <c r="B42" s="11"/>
      <c r="C42" s="8"/>
      <c r="D42" s="19"/>
      <c r="E42" s="8"/>
      <c r="F42" s="8"/>
      <c r="G42" s="12"/>
      <c r="H42" s="17"/>
      <c r="I42" s="12"/>
      <c r="J42" s="11"/>
      <c r="K42" s="17"/>
      <c r="L42" s="12"/>
      <c r="M42" s="11"/>
      <c r="N42" s="17"/>
      <c r="O42" s="12"/>
      <c r="P42" s="11"/>
      <c r="Q42" s="17"/>
      <c r="R42" s="12"/>
      <c r="S42" s="11"/>
      <c r="T42" s="17"/>
      <c r="V42" s="111">
        <f t="shared" si="2"/>
        <v>0</v>
      </c>
      <c r="W42" s="111">
        <f t="shared" si="3"/>
        <v>0</v>
      </c>
    </row>
    <row r="43" spans="1:23" x14ac:dyDescent="0.25">
      <c r="A43" s="12"/>
      <c r="B43" s="11"/>
      <c r="C43" s="8"/>
      <c r="D43" s="19"/>
      <c r="E43" s="8"/>
      <c r="F43" s="8"/>
      <c r="G43" s="12"/>
      <c r="H43" s="17"/>
      <c r="I43" s="12"/>
      <c r="J43" s="11"/>
      <c r="K43" s="17"/>
      <c r="L43" s="12"/>
      <c r="M43" s="11"/>
      <c r="N43" s="17"/>
      <c r="O43" s="12"/>
      <c r="P43" s="11"/>
      <c r="Q43" s="17"/>
      <c r="R43" s="12"/>
      <c r="S43" s="11"/>
      <c r="T43" s="17"/>
      <c r="V43" s="111">
        <f t="shared" si="2"/>
        <v>0</v>
      </c>
      <c r="W43" s="111">
        <f t="shared" si="3"/>
        <v>0</v>
      </c>
    </row>
    <row r="44" spans="1:23" x14ac:dyDescent="0.25">
      <c r="A44" s="12"/>
      <c r="B44" s="11"/>
      <c r="C44" s="8"/>
      <c r="D44" s="19"/>
      <c r="E44" s="8"/>
      <c r="F44" s="8"/>
      <c r="G44" s="12"/>
      <c r="H44" s="17"/>
      <c r="I44" s="12"/>
      <c r="J44" s="11"/>
      <c r="K44" s="17"/>
      <c r="L44" s="12"/>
      <c r="M44" s="11"/>
      <c r="N44" s="17"/>
      <c r="O44" s="12"/>
      <c r="P44" s="11"/>
      <c r="Q44" s="17"/>
      <c r="R44" s="12"/>
      <c r="S44" s="11"/>
      <c r="T44" s="17"/>
      <c r="V44" s="111">
        <f t="shared" si="2"/>
        <v>0</v>
      </c>
      <c r="W44" s="111">
        <f t="shared" si="3"/>
        <v>0</v>
      </c>
    </row>
    <row r="45" spans="1:23" x14ac:dyDescent="0.25">
      <c r="A45" s="12"/>
      <c r="B45" s="11"/>
      <c r="C45" s="8"/>
      <c r="D45" s="19"/>
      <c r="E45" s="8"/>
      <c r="F45" s="8"/>
      <c r="G45" s="12"/>
      <c r="H45" s="17"/>
      <c r="I45" s="12"/>
      <c r="J45" s="11"/>
      <c r="K45" s="17"/>
      <c r="L45" s="12"/>
      <c r="M45" s="11"/>
      <c r="N45" s="17"/>
      <c r="O45" s="12"/>
      <c r="P45" s="11"/>
      <c r="Q45" s="17"/>
      <c r="R45" s="12"/>
      <c r="S45" s="11"/>
      <c r="T45" s="17"/>
      <c r="V45" s="111">
        <f t="shared" si="2"/>
        <v>0</v>
      </c>
      <c r="W45" s="111">
        <f t="shared" si="3"/>
        <v>0</v>
      </c>
    </row>
    <row r="46" spans="1:23" x14ac:dyDescent="0.25">
      <c r="A46" s="12"/>
      <c r="B46" s="11"/>
      <c r="C46" s="8"/>
      <c r="D46" s="19"/>
      <c r="E46" s="8"/>
      <c r="F46" s="8"/>
      <c r="G46" s="12"/>
      <c r="H46" s="17"/>
      <c r="I46" s="12"/>
      <c r="J46" s="11"/>
      <c r="K46" s="17"/>
      <c r="L46" s="12"/>
      <c r="M46" s="11"/>
      <c r="N46" s="17"/>
      <c r="O46" s="12"/>
      <c r="P46" s="11"/>
      <c r="Q46" s="17"/>
      <c r="R46" s="12"/>
      <c r="S46" s="11"/>
      <c r="T46" s="17"/>
      <c r="V46" s="111">
        <f t="shared" si="2"/>
        <v>0</v>
      </c>
      <c r="W46" s="111">
        <f t="shared" si="3"/>
        <v>0</v>
      </c>
    </row>
    <row r="47" spans="1:23" x14ac:dyDescent="0.25">
      <c r="A47" s="12"/>
      <c r="B47" s="11"/>
      <c r="C47" s="8"/>
      <c r="D47" s="19"/>
      <c r="E47" s="8"/>
      <c r="F47" s="8"/>
      <c r="G47" s="12"/>
      <c r="H47" s="17"/>
      <c r="I47" s="12"/>
      <c r="J47" s="11"/>
      <c r="K47" s="17"/>
      <c r="L47" s="12"/>
      <c r="M47" s="11"/>
      <c r="N47" s="17"/>
      <c r="O47" s="12"/>
      <c r="P47" s="11"/>
      <c r="Q47" s="17"/>
      <c r="R47" s="12"/>
      <c r="S47" s="11"/>
      <c r="T47" s="17"/>
      <c r="V47" s="111">
        <f t="shared" si="2"/>
        <v>0</v>
      </c>
      <c r="W47" s="111">
        <f t="shared" si="3"/>
        <v>0</v>
      </c>
    </row>
    <row r="48" spans="1:23" x14ac:dyDescent="0.25">
      <c r="A48" s="12"/>
      <c r="B48" s="11"/>
      <c r="C48" s="8"/>
      <c r="D48" s="19"/>
      <c r="E48" s="8"/>
      <c r="F48" s="8"/>
      <c r="G48" s="12"/>
      <c r="H48" s="17"/>
      <c r="I48" s="12"/>
      <c r="J48" s="11"/>
      <c r="K48" s="17"/>
      <c r="L48" s="12"/>
      <c r="M48" s="11"/>
      <c r="N48" s="17"/>
      <c r="O48" s="12"/>
      <c r="P48" s="11"/>
      <c r="Q48" s="17"/>
      <c r="R48" s="12"/>
      <c r="S48" s="11"/>
      <c r="T48" s="17"/>
      <c r="V48" s="111">
        <f t="shared" si="2"/>
        <v>0</v>
      </c>
      <c r="W48" s="111">
        <f t="shared" si="3"/>
        <v>0</v>
      </c>
    </row>
    <row r="49" spans="1:23" x14ac:dyDescent="0.25">
      <c r="A49" s="12"/>
      <c r="B49" s="11"/>
      <c r="C49" s="8"/>
      <c r="D49" s="19"/>
      <c r="E49" s="8"/>
      <c r="F49" s="8"/>
      <c r="G49" s="12"/>
      <c r="H49" s="17"/>
      <c r="I49" s="12"/>
      <c r="J49" s="11"/>
      <c r="K49" s="17"/>
      <c r="L49" s="12"/>
      <c r="M49" s="11"/>
      <c r="N49" s="17"/>
      <c r="O49" s="12"/>
      <c r="P49" s="11"/>
      <c r="Q49" s="17"/>
      <c r="R49" s="12"/>
      <c r="S49" s="11"/>
      <c r="T49" s="17"/>
      <c r="V49" s="111">
        <f t="shared" si="2"/>
        <v>0</v>
      </c>
      <c r="W49" s="111">
        <f t="shared" si="3"/>
        <v>0</v>
      </c>
    </row>
    <row r="50" spans="1:23" x14ac:dyDescent="0.25">
      <c r="A50" s="12"/>
      <c r="B50" s="11"/>
      <c r="C50" s="8"/>
      <c r="D50" s="19"/>
      <c r="E50" s="8"/>
      <c r="F50" s="8"/>
      <c r="G50" s="12"/>
      <c r="H50" s="17"/>
      <c r="I50" s="12"/>
      <c r="J50" s="11"/>
      <c r="K50" s="17"/>
      <c r="L50" s="12"/>
      <c r="M50" s="11"/>
      <c r="N50" s="17"/>
      <c r="O50" s="12"/>
      <c r="P50" s="11"/>
      <c r="Q50" s="17"/>
      <c r="R50" s="12"/>
      <c r="S50" s="11"/>
      <c r="T50" s="17"/>
      <c r="V50" s="111">
        <f t="shared" si="2"/>
        <v>0</v>
      </c>
      <c r="W50" s="111">
        <f t="shared" si="3"/>
        <v>0</v>
      </c>
    </row>
    <row r="51" spans="1:23" x14ac:dyDescent="0.25">
      <c r="A51" s="12"/>
      <c r="B51" s="11"/>
      <c r="C51" s="8"/>
      <c r="D51" s="19"/>
      <c r="E51" s="8"/>
      <c r="F51" s="8"/>
      <c r="G51" s="12"/>
      <c r="H51" s="17"/>
      <c r="I51" s="12"/>
      <c r="J51" s="11"/>
      <c r="K51" s="17"/>
      <c r="L51" s="12"/>
      <c r="M51" s="11"/>
      <c r="N51" s="17"/>
      <c r="O51" s="12"/>
      <c r="P51" s="11"/>
      <c r="Q51" s="17"/>
      <c r="R51" s="12"/>
      <c r="S51" s="11"/>
      <c r="T51" s="17"/>
      <c r="V51" s="111">
        <f t="shared" si="2"/>
        <v>0</v>
      </c>
      <c r="W51" s="111">
        <f t="shared" si="3"/>
        <v>0</v>
      </c>
    </row>
    <row r="52" spans="1:23" x14ac:dyDescent="0.25">
      <c r="A52" s="12"/>
      <c r="B52" s="11"/>
      <c r="C52" s="8"/>
      <c r="D52" s="19"/>
      <c r="E52" s="8"/>
      <c r="F52" s="8"/>
      <c r="G52" s="12"/>
      <c r="H52" s="17"/>
      <c r="I52" s="12"/>
      <c r="J52" s="11"/>
      <c r="K52" s="17"/>
      <c r="L52" s="12"/>
      <c r="M52" s="11"/>
      <c r="N52" s="17"/>
      <c r="O52" s="12"/>
      <c r="P52" s="11"/>
      <c r="Q52" s="17"/>
      <c r="R52" s="12"/>
      <c r="S52" s="11"/>
      <c r="T52" s="17"/>
      <c r="V52" s="111">
        <f t="shared" si="2"/>
        <v>0</v>
      </c>
      <c r="W52" s="111">
        <f t="shared" si="3"/>
        <v>0</v>
      </c>
    </row>
    <row r="53" spans="1:23" x14ac:dyDescent="0.25">
      <c r="A53" s="12"/>
      <c r="B53" s="11"/>
      <c r="C53" s="8"/>
      <c r="D53" s="19"/>
      <c r="E53" s="8"/>
      <c r="F53" s="8"/>
      <c r="G53" s="12"/>
      <c r="H53" s="17"/>
      <c r="I53" s="12"/>
      <c r="J53" s="11"/>
      <c r="K53" s="17"/>
      <c r="L53" s="12"/>
      <c r="M53" s="11"/>
      <c r="N53" s="17"/>
      <c r="O53" s="12"/>
      <c r="P53" s="11"/>
      <c r="Q53" s="17"/>
      <c r="R53" s="12"/>
      <c r="S53" s="11"/>
      <c r="T53" s="17"/>
      <c r="V53" s="111">
        <f t="shared" si="2"/>
        <v>0</v>
      </c>
      <c r="W53" s="111">
        <f t="shared" si="3"/>
        <v>0</v>
      </c>
    </row>
    <row r="54" spans="1:23" x14ac:dyDescent="0.25">
      <c r="A54" s="12"/>
      <c r="B54" s="11"/>
      <c r="C54" s="8"/>
      <c r="D54" s="19"/>
      <c r="E54" s="8"/>
      <c r="F54" s="8"/>
      <c r="G54" s="12"/>
      <c r="H54" s="17"/>
      <c r="I54" s="12"/>
      <c r="J54" s="11"/>
      <c r="K54" s="17"/>
      <c r="L54" s="12"/>
      <c r="M54" s="11"/>
      <c r="N54" s="17"/>
      <c r="O54" s="12"/>
      <c r="P54" s="11"/>
      <c r="Q54" s="17"/>
      <c r="R54" s="12"/>
      <c r="S54" s="11"/>
      <c r="T54" s="17"/>
      <c r="V54" s="111">
        <f t="shared" si="2"/>
        <v>0</v>
      </c>
      <c r="W54" s="111">
        <f t="shared" si="3"/>
        <v>0</v>
      </c>
    </row>
    <row r="55" spans="1:23" x14ac:dyDescent="0.25">
      <c r="A55" s="12"/>
      <c r="B55" s="11"/>
      <c r="C55" s="8"/>
      <c r="D55" s="19"/>
      <c r="E55" s="8"/>
      <c r="F55" s="8"/>
      <c r="G55" s="12"/>
      <c r="H55" s="17"/>
      <c r="I55" s="12"/>
      <c r="J55" s="11"/>
      <c r="K55" s="17"/>
      <c r="L55" s="12"/>
      <c r="M55" s="11"/>
      <c r="N55" s="17"/>
      <c r="O55" s="12"/>
      <c r="P55" s="11"/>
      <c r="Q55" s="17"/>
      <c r="R55" s="12"/>
      <c r="S55" s="11"/>
      <c r="T55" s="17"/>
      <c r="V55" s="111">
        <f t="shared" si="2"/>
        <v>0</v>
      </c>
      <c r="W55" s="111">
        <f t="shared" si="3"/>
        <v>0</v>
      </c>
    </row>
    <row r="56" spans="1:23" x14ac:dyDescent="0.25">
      <c r="A56" s="12"/>
      <c r="B56" s="11"/>
      <c r="C56" s="8"/>
      <c r="D56" s="19"/>
      <c r="E56" s="8"/>
      <c r="F56" s="8"/>
      <c r="G56" s="12"/>
      <c r="H56" s="17"/>
      <c r="I56" s="12"/>
      <c r="J56" s="11"/>
      <c r="K56" s="17"/>
      <c r="L56" s="12"/>
      <c r="M56" s="11"/>
      <c r="N56" s="17"/>
      <c r="O56" s="12"/>
      <c r="P56" s="11"/>
      <c r="Q56" s="17"/>
      <c r="R56" s="12"/>
      <c r="S56" s="11"/>
      <c r="T56" s="17"/>
      <c r="V56" s="111">
        <f t="shared" si="2"/>
        <v>0</v>
      </c>
      <c r="W56" s="111">
        <f t="shared" si="3"/>
        <v>0</v>
      </c>
    </row>
    <row r="57" spans="1:23" x14ac:dyDescent="0.25">
      <c r="A57" s="12"/>
      <c r="B57" s="11"/>
      <c r="C57" s="8"/>
      <c r="D57" s="19"/>
      <c r="E57" s="8"/>
      <c r="F57" s="8"/>
      <c r="G57" s="12"/>
      <c r="H57" s="17"/>
      <c r="I57" s="12"/>
      <c r="J57" s="11"/>
      <c r="K57" s="17"/>
      <c r="L57" s="12"/>
      <c r="M57" s="11"/>
      <c r="N57" s="17"/>
      <c r="O57" s="12"/>
      <c r="P57" s="11"/>
      <c r="Q57" s="17"/>
      <c r="R57" s="12"/>
      <c r="S57" s="11"/>
      <c r="T57" s="17"/>
      <c r="V57" s="111">
        <f t="shared" si="2"/>
        <v>0</v>
      </c>
      <c r="W57" s="111">
        <f t="shared" si="3"/>
        <v>0</v>
      </c>
    </row>
    <row r="58" spans="1:23" x14ac:dyDescent="0.25">
      <c r="A58" s="12"/>
      <c r="B58" s="11"/>
      <c r="C58" s="8"/>
      <c r="D58" s="19"/>
      <c r="E58" s="8"/>
      <c r="F58" s="8"/>
      <c r="G58" s="12"/>
      <c r="H58" s="17"/>
      <c r="I58" s="12"/>
      <c r="J58" s="11"/>
      <c r="K58" s="17"/>
      <c r="L58" s="12"/>
      <c r="M58" s="11"/>
      <c r="N58" s="17"/>
      <c r="O58" s="12"/>
      <c r="P58" s="11"/>
      <c r="Q58" s="17"/>
      <c r="R58" s="12"/>
      <c r="S58" s="11"/>
      <c r="T58" s="17"/>
      <c r="V58" s="111">
        <f t="shared" si="2"/>
        <v>0</v>
      </c>
      <c r="W58" s="111">
        <f t="shared" si="3"/>
        <v>0</v>
      </c>
    </row>
    <row r="59" spans="1:23" x14ac:dyDescent="0.25">
      <c r="A59" s="12"/>
      <c r="B59" s="11"/>
      <c r="C59" s="8"/>
      <c r="D59" s="19"/>
      <c r="E59" s="8"/>
      <c r="F59" s="8"/>
      <c r="G59" s="12"/>
      <c r="H59" s="17"/>
      <c r="I59" s="12"/>
      <c r="J59" s="11"/>
      <c r="K59" s="17"/>
      <c r="L59" s="12"/>
      <c r="M59" s="11"/>
      <c r="N59" s="17"/>
      <c r="O59" s="12"/>
      <c r="P59" s="11"/>
      <c r="Q59" s="17"/>
      <c r="R59" s="12"/>
      <c r="S59" s="11"/>
      <c r="T59" s="17"/>
      <c r="V59" s="111">
        <f t="shared" si="2"/>
        <v>0</v>
      </c>
      <c r="W59" s="111">
        <f t="shared" si="3"/>
        <v>0</v>
      </c>
    </row>
    <row r="60" spans="1:23" x14ac:dyDescent="0.25">
      <c r="A60" s="12"/>
      <c r="B60" s="11"/>
      <c r="C60" s="8"/>
      <c r="D60" s="19"/>
      <c r="E60" s="8"/>
      <c r="F60" s="8"/>
      <c r="G60" s="12"/>
      <c r="H60" s="17"/>
      <c r="I60" s="12"/>
      <c r="J60" s="11"/>
      <c r="K60" s="17"/>
      <c r="L60" s="12"/>
      <c r="M60" s="11"/>
      <c r="N60" s="17"/>
      <c r="O60" s="12"/>
      <c r="P60" s="11"/>
      <c r="Q60" s="17"/>
      <c r="R60" s="12"/>
      <c r="S60" s="11"/>
      <c r="T60" s="17"/>
      <c r="V60" s="111">
        <f t="shared" si="2"/>
        <v>0</v>
      </c>
      <c r="W60" s="111">
        <f t="shared" si="3"/>
        <v>0</v>
      </c>
    </row>
    <row r="61" spans="1:23" x14ac:dyDescent="0.25">
      <c r="A61" s="12"/>
      <c r="B61" s="11"/>
      <c r="C61" s="8"/>
      <c r="D61" s="19"/>
      <c r="E61" s="8"/>
      <c r="F61" s="8"/>
      <c r="G61" s="12"/>
      <c r="H61" s="17"/>
      <c r="I61" s="12"/>
      <c r="J61" s="11"/>
      <c r="K61" s="17"/>
      <c r="L61" s="12"/>
      <c r="M61" s="11"/>
      <c r="N61" s="17"/>
      <c r="O61" s="12"/>
      <c r="P61" s="11"/>
      <c r="Q61" s="17"/>
      <c r="R61" s="12"/>
      <c r="S61" s="11"/>
      <c r="T61" s="17"/>
      <c r="V61" s="111">
        <f t="shared" si="2"/>
        <v>0</v>
      </c>
      <c r="W61" s="111">
        <f t="shared" si="3"/>
        <v>0</v>
      </c>
    </row>
    <row r="62" spans="1:23" x14ac:dyDescent="0.25">
      <c r="A62" s="12"/>
      <c r="B62" s="11"/>
      <c r="C62" s="8"/>
      <c r="D62" s="19"/>
      <c r="E62" s="8"/>
      <c r="F62" s="8"/>
      <c r="G62" s="12"/>
      <c r="H62" s="17"/>
      <c r="I62" s="12"/>
      <c r="J62" s="11"/>
      <c r="K62" s="17"/>
      <c r="L62" s="12"/>
      <c r="M62" s="11"/>
      <c r="N62" s="17"/>
      <c r="O62" s="12"/>
      <c r="P62" s="11"/>
      <c r="Q62" s="17"/>
      <c r="R62" s="12"/>
      <c r="S62" s="11"/>
      <c r="T62" s="17"/>
      <c r="V62" s="111">
        <f t="shared" si="2"/>
        <v>0</v>
      </c>
      <c r="W62" s="111">
        <f t="shared" si="3"/>
        <v>0</v>
      </c>
    </row>
    <row r="63" spans="1:23" x14ac:dyDescent="0.25">
      <c r="A63" s="12"/>
      <c r="B63" s="11"/>
      <c r="C63" s="8"/>
      <c r="D63" s="19"/>
      <c r="E63" s="8"/>
      <c r="F63" s="8"/>
      <c r="G63" s="12"/>
      <c r="H63" s="17"/>
      <c r="I63" s="12"/>
      <c r="J63" s="11"/>
      <c r="K63" s="17"/>
      <c r="L63" s="12"/>
      <c r="M63" s="11"/>
      <c r="N63" s="17"/>
      <c r="O63" s="12"/>
      <c r="P63" s="11"/>
      <c r="Q63" s="17"/>
      <c r="R63" s="12"/>
      <c r="S63" s="11"/>
      <c r="T63" s="17"/>
      <c r="V63" s="111">
        <f t="shared" si="2"/>
        <v>0</v>
      </c>
      <c r="W63" s="111">
        <f t="shared" si="3"/>
        <v>0</v>
      </c>
    </row>
    <row r="64" spans="1:23" x14ac:dyDescent="0.25">
      <c r="A64" s="12"/>
      <c r="B64" s="11"/>
      <c r="C64" s="8"/>
      <c r="D64" s="19"/>
      <c r="E64" s="8"/>
      <c r="F64" s="8"/>
      <c r="G64" s="12"/>
      <c r="H64" s="17"/>
      <c r="I64" s="12"/>
      <c r="J64" s="11"/>
      <c r="K64" s="17"/>
      <c r="L64" s="12"/>
      <c r="M64" s="11"/>
      <c r="N64" s="17"/>
      <c r="O64" s="12"/>
      <c r="P64" s="11"/>
      <c r="Q64" s="17"/>
      <c r="R64" s="12"/>
      <c r="S64" s="11"/>
      <c r="T64" s="17"/>
      <c r="V64" s="111">
        <f t="shared" si="2"/>
        <v>0</v>
      </c>
      <c r="W64" s="111">
        <f t="shared" si="3"/>
        <v>0</v>
      </c>
    </row>
    <row r="65" spans="1:23" x14ac:dyDescent="0.25">
      <c r="A65" s="12"/>
      <c r="B65" s="11"/>
      <c r="C65" s="8"/>
      <c r="D65" s="19"/>
      <c r="E65" s="8"/>
      <c r="F65" s="8"/>
      <c r="G65" s="12"/>
      <c r="H65" s="17"/>
      <c r="I65" s="12"/>
      <c r="J65" s="11"/>
      <c r="K65" s="17"/>
      <c r="L65" s="12"/>
      <c r="M65" s="11"/>
      <c r="N65" s="17"/>
      <c r="O65" s="12"/>
      <c r="P65" s="11"/>
      <c r="Q65" s="17"/>
      <c r="R65" s="12"/>
      <c r="S65" s="11"/>
      <c r="T65" s="17"/>
      <c r="V65" s="111">
        <f t="shared" si="2"/>
        <v>0</v>
      </c>
      <c r="W65" s="111">
        <f t="shared" si="3"/>
        <v>0</v>
      </c>
    </row>
    <row r="66" spans="1:23" x14ac:dyDescent="0.25">
      <c r="A66" s="12"/>
      <c r="B66" s="11"/>
      <c r="C66" s="8"/>
      <c r="D66" s="19"/>
      <c r="E66" s="8"/>
      <c r="F66" s="8"/>
      <c r="G66" s="12"/>
      <c r="H66" s="17"/>
      <c r="I66" s="12"/>
      <c r="J66" s="11"/>
      <c r="K66" s="17"/>
      <c r="L66" s="12"/>
      <c r="M66" s="11"/>
      <c r="N66" s="17"/>
      <c r="O66" s="12"/>
      <c r="P66" s="11"/>
      <c r="Q66" s="17"/>
      <c r="R66" s="12"/>
      <c r="S66" s="11"/>
      <c r="T66" s="17"/>
      <c r="V66" s="111">
        <f t="shared" si="2"/>
        <v>0</v>
      </c>
      <c r="W66" s="111">
        <f t="shared" si="3"/>
        <v>0</v>
      </c>
    </row>
    <row r="67" spans="1:23" x14ac:dyDescent="0.25">
      <c r="A67" s="12"/>
      <c r="B67" s="11"/>
      <c r="C67" s="8"/>
      <c r="D67" s="19"/>
      <c r="E67" s="8"/>
      <c r="F67" s="8"/>
      <c r="G67" s="12"/>
      <c r="H67" s="17"/>
      <c r="I67" s="12"/>
      <c r="J67" s="11"/>
      <c r="K67" s="17"/>
      <c r="L67" s="12"/>
      <c r="M67" s="11"/>
      <c r="N67" s="17"/>
      <c r="O67" s="12"/>
      <c r="P67" s="11"/>
      <c r="Q67" s="17"/>
      <c r="R67" s="12"/>
      <c r="S67" s="11"/>
      <c r="T67" s="17"/>
      <c r="V67" s="111">
        <f t="shared" si="2"/>
        <v>0</v>
      </c>
      <c r="W67" s="111">
        <f t="shared" si="3"/>
        <v>0</v>
      </c>
    </row>
    <row r="68" spans="1:23" x14ac:dyDescent="0.25">
      <c r="A68" s="12"/>
      <c r="B68" s="11"/>
      <c r="C68" s="8"/>
      <c r="D68" s="19"/>
      <c r="E68" s="8"/>
      <c r="F68" s="8"/>
      <c r="G68" s="12"/>
      <c r="H68" s="17"/>
      <c r="I68" s="12"/>
      <c r="J68" s="11"/>
      <c r="K68" s="17"/>
      <c r="L68" s="12"/>
      <c r="M68" s="11"/>
      <c r="N68" s="17"/>
      <c r="O68" s="12"/>
      <c r="P68" s="11"/>
      <c r="Q68" s="17"/>
      <c r="R68" s="12"/>
      <c r="S68" s="11"/>
      <c r="T68" s="17"/>
      <c r="V68" s="111">
        <f t="shared" si="2"/>
        <v>0</v>
      </c>
      <c r="W68" s="111">
        <f t="shared" si="3"/>
        <v>0</v>
      </c>
    </row>
    <row r="69" spans="1:23" x14ac:dyDescent="0.25">
      <c r="A69" s="12"/>
      <c r="B69" s="11"/>
      <c r="C69" s="8"/>
      <c r="D69" s="19"/>
      <c r="E69" s="8"/>
      <c r="F69" s="8"/>
      <c r="G69" s="12"/>
      <c r="H69" s="17"/>
      <c r="I69" s="12"/>
      <c r="J69" s="11"/>
      <c r="K69" s="17"/>
      <c r="L69" s="12"/>
      <c r="M69" s="11"/>
      <c r="N69" s="17"/>
      <c r="O69" s="12"/>
      <c r="P69" s="11"/>
      <c r="Q69" s="17"/>
      <c r="R69" s="12"/>
      <c r="S69" s="11"/>
      <c r="T69" s="17"/>
      <c r="V69" s="111">
        <f t="shared" si="2"/>
        <v>0</v>
      </c>
      <c r="W69" s="111">
        <f t="shared" si="3"/>
        <v>0</v>
      </c>
    </row>
    <row r="70" spans="1:23" x14ac:dyDescent="0.25">
      <c r="A70" s="12"/>
      <c r="B70" s="11"/>
      <c r="C70" s="8"/>
      <c r="D70" s="19"/>
      <c r="E70" s="8"/>
      <c r="F70" s="8"/>
      <c r="G70" s="12"/>
      <c r="H70" s="17"/>
      <c r="I70" s="12"/>
      <c r="J70" s="11"/>
      <c r="K70" s="17"/>
      <c r="L70" s="12"/>
      <c r="M70" s="11"/>
      <c r="N70" s="17"/>
      <c r="O70" s="12"/>
      <c r="P70" s="11"/>
      <c r="Q70" s="17"/>
      <c r="R70" s="12"/>
      <c r="S70" s="11"/>
      <c r="T70" s="17"/>
      <c r="V70" s="111">
        <f t="shared" si="2"/>
        <v>0</v>
      </c>
      <c r="W70" s="111">
        <f t="shared" si="3"/>
        <v>0</v>
      </c>
    </row>
    <row r="71" spans="1:23" x14ac:dyDescent="0.25">
      <c r="A71" s="12"/>
      <c r="B71" s="11"/>
      <c r="C71" s="8"/>
      <c r="D71" s="19"/>
      <c r="E71" s="8"/>
      <c r="F71" s="8"/>
      <c r="G71" s="12"/>
      <c r="H71" s="17"/>
      <c r="I71" s="12"/>
      <c r="J71" s="11"/>
      <c r="K71" s="17"/>
      <c r="L71" s="12"/>
      <c r="M71" s="11"/>
      <c r="N71" s="17"/>
      <c r="O71" s="12"/>
      <c r="P71" s="11"/>
      <c r="Q71" s="17"/>
      <c r="R71" s="12"/>
      <c r="S71" s="11"/>
      <c r="T71" s="17"/>
      <c r="V71" s="111">
        <f t="shared" si="2"/>
        <v>0</v>
      </c>
      <c r="W71" s="111">
        <f t="shared" si="3"/>
        <v>0</v>
      </c>
    </row>
    <row r="72" spans="1:23" x14ac:dyDescent="0.25">
      <c r="A72" s="12"/>
      <c r="B72" s="11"/>
      <c r="C72" s="8"/>
      <c r="D72" s="19"/>
      <c r="E72" s="8"/>
      <c r="F72" s="8"/>
      <c r="G72" s="12"/>
      <c r="H72" s="17"/>
      <c r="I72" s="12"/>
      <c r="J72" s="11"/>
      <c r="K72" s="17"/>
      <c r="L72" s="12"/>
      <c r="M72" s="11"/>
      <c r="N72" s="17"/>
      <c r="O72" s="12"/>
      <c r="P72" s="11"/>
      <c r="Q72" s="17"/>
      <c r="R72" s="12"/>
      <c r="S72" s="11"/>
      <c r="T72" s="17"/>
      <c r="V72" s="111">
        <f t="shared" si="2"/>
        <v>0</v>
      </c>
      <c r="W72" s="111">
        <f t="shared" si="3"/>
        <v>0</v>
      </c>
    </row>
    <row r="73" spans="1:23" x14ac:dyDescent="0.25">
      <c r="A73" s="12"/>
      <c r="B73" s="11"/>
      <c r="C73" s="8"/>
      <c r="D73" s="19"/>
      <c r="E73" s="8"/>
      <c r="F73" s="8"/>
      <c r="G73" s="12"/>
      <c r="H73" s="17"/>
      <c r="I73" s="12"/>
      <c r="J73" s="11"/>
      <c r="K73" s="17"/>
      <c r="L73" s="12"/>
      <c r="M73" s="11"/>
      <c r="N73" s="17"/>
      <c r="O73" s="12"/>
      <c r="P73" s="11"/>
      <c r="Q73" s="17"/>
      <c r="R73" s="12"/>
      <c r="S73" s="11"/>
      <c r="T73" s="17"/>
      <c r="V73" s="111">
        <f t="shared" ref="V73:V104" si="4">J73-P73</f>
        <v>0</v>
      </c>
      <c r="W73" s="111">
        <f t="shared" ref="W73:W104" si="5">$M73-$S73</f>
        <v>0</v>
      </c>
    </row>
    <row r="74" spans="1:23" x14ac:dyDescent="0.25">
      <c r="A74" s="12"/>
      <c r="B74" s="11"/>
      <c r="C74" s="8"/>
      <c r="D74" s="19"/>
      <c r="E74" s="8"/>
      <c r="F74" s="8"/>
      <c r="G74" s="12"/>
      <c r="H74" s="17"/>
      <c r="I74" s="12"/>
      <c r="J74" s="11"/>
      <c r="K74" s="17"/>
      <c r="L74" s="12"/>
      <c r="M74" s="11"/>
      <c r="N74" s="17"/>
      <c r="O74" s="12"/>
      <c r="P74" s="11"/>
      <c r="Q74" s="17"/>
      <c r="R74" s="12"/>
      <c r="S74" s="11"/>
      <c r="T74" s="17"/>
      <c r="V74" s="111">
        <f t="shared" si="4"/>
        <v>0</v>
      </c>
      <c r="W74" s="111">
        <f t="shared" si="5"/>
        <v>0</v>
      </c>
    </row>
    <row r="75" spans="1:23" x14ac:dyDescent="0.25">
      <c r="A75" s="12"/>
      <c r="B75" s="11"/>
      <c r="C75" s="8"/>
      <c r="D75" s="19"/>
      <c r="E75" s="8"/>
      <c r="F75" s="8"/>
      <c r="G75" s="12"/>
      <c r="H75" s="17"/>
      <c r="I75" s="12"/>
      <c r="J75" s="11"/>
      <c r="K75" s="17"/>
      <c r="L75" s="12"/>
      <c r="M75" s="11"/>
      <c r="N75" s="17"/>
      <c r="O75" s="12"/>
      <c r="P75" s="11"/>
      <c r="Q75" s="17"/>
      <c r="R75" s="12"/>
      <c r="S75" s="11"/>
      <c r="T75" s="17"/>
      <c r="V75" s="111">
        <f t="shared" si="4"/>
        <v>0</v>
      </c>
      <c r="W75" s="111">
        <f t="shared" si="5"/>
        <v>0</v>
      </c>
    </row>
    <row r="76" spans="1:23" x14ac:dyDescent="0.25">
      <c r="A76" s="12"/>
      <c r="B76" s="11"/>
      <c r="C76" s="8"/>
      <c r="D76" s="19"/>
      <c r="E76" s="8"/>
      <c r="F76" s="8"/>
      <c r="G76" s="12"/>
      <c r="H76" s="17"/>
      <c r="I76" s="12"/>
      <c r="J76" s="11"/>
      <c r="K76" s="17"/>
      <c r="L76" s="12"/>
      <c r="M76" s="11"/>
      <c r="N76" s="17"/>
      <c r="O76" s="12"/>
      <c r="P76" s="11"/>
      <c r="Q76" s="17"/>
      <c r="R76" s="12"/>
      <c r="S76" s="11"/>
      <c r="T76" s="17"/>
      <c r="V76" s="111">
        <f t="shared" si="4"/>
        <v>0</v>
      </c>
      <c r="W76" s="111">
        <f t="shared" si="5"/>
        <v>0</v>
      </c>
    </row>
    <row r="77" spans="1:23" x14ac:dyDescent="0.25">
      <c r="A77" s="12"/>
      <c r="B77" s="11"/>
      <c r="C77" s="8"/>
      <c r="D77" s="19"/>
      <c r="E77" s="8"/>
      <c r="F77" s="8"/>
      <c r="G77" s="12"/>
      <c r="H77" s="17"/>
      <c r="I77" s="12"/>
      <c r="J77" s="11"/>
      <c r="K77" s="17"/>
      <c r="L77" s="12"/>
      <c r="M77" s="11"/>
      <c r="N77" s="17"/>
      <c r="O77" s="12"/>
      <c r="P77" s="11"/>
      <c r="Q77" s="17"/>
      <c r="R77" s="12"/>
      <c r="S77" s="11"/>
      <c r="T77" s="17"/>
      <c r="V77" s="111">
        <f t="shared" si="4"/>
        <v>0</v>
      </c>
      <c r="W77" s="111">
        <f t="shared" si="5"/>
        <v>0</v>
      </c>
    </row>
    <row r="78" spans="1:23" x14ac:dyDescent="0.25">
      <c r="A78" s="12"/>
      <c r="B78" s="11"/>
      <c r="C78" s="8"/>
      <c r="D78" s="19"/>
      <c r="E78" s="8"/>
      <c r="F78" s="8"/>
      <c r="G78" s="12"/>
      <c r="H78" s="17"/>
      <c r="I78" s="12"/>
      <c r="J78" s="11"/>
      <c r="K78" s="17"/>
      <c r="L78" s="12"/>
      <c r="M78" s="11"/>
      <c r="N78" s="17"/>
      <c r="O78" s="12"/>
      <c r="P78" s="11"/>
      <c r="Q78" s="17"/>
      <c r="R78" s="12"/>
      <c r="S78" s="11"/>
      <c r="T78" s="17"/>
      <c r="V78" s="111">
        <f t="shared" si="4"/>
        <v>0</v>
      </c>
      <c r="W78" s="111">
        <f t="shared" si="5"/>
        <v>0</v>
      </c>
    </row>
    <row r="79" spans="1:23" x14ac:dyDescent="0.25">
      <c r="A79" s="12"/>
      <c r="B79" s="11"/>
      <c r="C79" s="8"/>
      <c r="D79" s="19"/>
      <c r="E79" s="8"/>
      <c r="F79" s="8"/>
      <c r="G79" s="12"/>
      <c r="H79" s="17"/>
      <c r="I79" s="12"/>
      <c r="J79" s="11"/>
      <c r="K79" s="17"/>
      <c r="L79" s="12"/>
      <c r="M79" s="11"/>
      <c r="N79" s="17"/>
      <c r="O79" s="12"/>
      <c r="P79" s="11"/>
      <c r="Q79" s="17"/>
      <c r="R79" s="12"/>
      <c r="S79" s="11"/>
      <c r="T79" s="17"/>
      <c r="V79" s="111">
        <f t="shared" si="4"/>
        <v>0</v>
      </c>
      <c r="W79" s="111">
        <f t="shared" si="5"/>
        <v>0</v>
      </c>
    </row>
    <row r="80" spans="1:23" x14ac:dyDescent="0.25">
      <c r="A80" s="12"/>
      <c r="B80" s="11"/>
      <c r="C80" s="8"/>
      <c r="D80" s="19"/>
      <c r="E80" s="8"/>
      <c r="F80" s="8"/>
      <c r="G80" s="12"/>
      <c r="H80" s="17"/>
      <c r="I80" s="12"/>
      <c r="J80" s="11"/>
      <c r="K80" s="17"/>
      <c r="L80" s="12"/>
      <c r="M80" s="11"/>
      <c r="N80" s="17"/>
      <c r="O80" s="12"/>
      <c r="P80" s="11"/>
      <c r="Q80" s="17"/>
      <c r="R80" s="12"/>
      <c r="S80" s="11"/>
      <c r="T80" s="17"/>
      <c r="V80" s="111">
        <f t="shared" si="4"/>
        <v>0</v>
      </c>
      <c r="W80" s="111">
        <f t="shared" si="5"/>
        <v>0</v>
      </c>
    </row>
    <row r="81" spans="1:23" x14ac:dyDescent="0.25">
      <c r="A81" s="12"/>
      <c r="B81" s="11"/>
      <c r="C81" s="8"/>
      <c r="D81" s="19"/>
      <c r="E81" s="8"/>
      <c r="F81" s="8"/>
      <c r="G81" s="12"/>
      <c r="H81" s="17"/>
      <c r="I81" s="12"/>
      <c r="J81" s="11"/>
      <c r="K81" s="17"/>
      <c r="L81" s="12"/>
      <c r="M81" s="11"/>
      <c r="N81" s="17"/>
      <c r="O81" s="12"/>
      <c r="P81" s="11"/>
      <c r="Q81" s="17"/>
      <c r="R81" s="12"/>
      <c r="S81" s="11"/>
      <c r="T81" s="17"/>
      <c r="V81" s="111">
        <f t="shared" si="4"/>
        <v>0</v>
      </c>
      <c r="W81" s="111">
        <f t="shared" si="5"/>
        <v>0</v>
      </c>
    </row>
    <row r="82" spans="1:23" x14ac:dyDescent="0.25">
      <c r="A82" s="12"/>
      <c r="B82" s="11"/>
      <c r="C82" s="8"/>
      <c r="D82" s="19"/>
      <c r="E82" s="8"/>
      <c r="F82" s="8"/>
      <c r="G82" s="12"/>
      <c r="H82" s="17"/>
      <c r="I82" s="12"/>
      <c r="J82" s="11"/>
      <c r="K82" s="17"/>
      <c r="L82" s="12"/>
      <c r="M82" s="11"/>
      <c r="N82" s="17"/>
      <c r="O82" s="12"/>
      <c r="P82" s="11"/>
      <c r="Q82" s="17"/>
      <c r="R82" s="12"/>
      <c r="S82" s="11"/>
      <c r="T82" s="17"/>
      <c r="V82" s="111">
        <f t="shared" si="4"/>
        <v>0</v>
      </c>
      <c r="W82" s="111">
        <f t="shared" si="5"/>
        <v>0</v>
      </c>
    </row>
    <row r="83" spans="1:23" x14ac:dyDescent="0.25">
      <c r="A83" s="12"/>
      <c r="B83" s="11"/>
      <c r="C83" s="8"/>
      <c r="D83" s="19"/>
      <c r="E83" s="8"/>
      <c r="F83" s="8"/>
      <c r="G83" s="12"/>
      <c r="H83" s="17"/>
      <c r="I83" s="12"/>
      <c r="J83" s="11"/>
      <c r="K83" s="17"/>
      <c r="L83" s="12"/>
      <c r="M83" s="11"/>
      <c r="N83" s="17"/>
      <c r="O83" s="12"/>
      <c r="P83" s="11"/>
      <c r="Q83" s="17"/>
      <c r="R83" s="12"/>
      <c r="S83" s="11"/>
      <c r="T83" s="17"/>
      <c r="V83" s="111">
        <f t="shared" si="4"/>
        <v>0</v>
      </c>
      <c r="W83" s="111">
        <f t="shared" si="5"/>
        <v>0</v>
      </c>
    </row>
    <row r="84" spans="1:23" x14ac:dyDescent="0.25">
      <c r="A84" s="12"/>
      <c r="B84" s="11"/>
      <c r="C84" s="8"/>
      <c r="D84" s="19"/>
      <c r="E84" s="8"/>
      <c r="F84" s="8"/>
      <c r="G84" s="12"/>
      <c r="H84" s="17"/>
      <c r="I84" s="12"/>
      <c r="J84" s="11"/>
      <c r="K84" s="17"/>
      <c r="L84" s="12"/>
      <c r="M84" s="11"/>
      <c r="N84" s="17"/>
      <c r="O84" s="12"/>
      <c r="P84" s="11"/>
      <c r="Q84" s="17"/>
      <c r="R84" s="12"/>
      <c r="S84" s="11"/>
      <c r="T84" s="17"/>
      <c r="V84" s="111">
        <f t="shared" si="4"/>
        <v>0</v>
      </c>
      <c r="W84" s="111">
        <f t="shared" si="5"/>
        <v>0</v>
      </c>
    </row>
    <row r="85" spans="1:23" x14ac:dyDescent="0.25">
      <c r="A85" s="12"/>
      <c r="B85" s="11"/>
      <c r="C85" s="8"/>
      <c r="D85" s="19"/>
      <c r="E85" s="8"/>
      <c r="F85" s="8"/>
      <c r="G85" s="12"/>
      <c r="H85" s="17"/>
      <c r="I85" s="12"/>
      <c r="J85" s="11"/>
      <c r="K85" s="17"/>
      <c r="L85" s="12"/>
      <c r="M85" s="11"/>
      <c r="N85" s="17"/>
      <c r="O85" s="12"/>
      <c r="P85" s="11"/>
      <c r="Q85" s="17"/>
      <c r="R85" s="12"/>
      <c r="S85" s="11"/>
      <c r="T85" s="17"/>
      <c r="V85" s="111">
        <f t="shared" si="4"/>
        <v>0</v>
      </c>
      <c r="W85" s="111">
        <f t="shared" si="5"/>
        <v>0</v>
      </c>
    </row>
    <row r="86" spans="1:23" x14ac:dyDescent="0.25">
      <c r="A86" s="12"/>
      <c r="B86" s="11"/>
      <c r="C86" s="8"/>
      <c r="D86" s="19"/>
      <c r="E86" s="8"/>
      <c r="F86" s="8"/>
      <c r="G86" s="12"/>
      <c r="H86" s="17"/>
      <c r="I86" s="12"/>
      <c r="J86" s="11"/>
      <c r="K86" s="17"/>
      <c r="L86" s="12"/>
      <c r="M86" s="11"/>
      <c r="N86" s="17"/>
      <c r="O86" s="12"/>
      <c r="P86" s="11"/>
      <c r="Q86" s="17"/>
      <c r="R86" s="12"/>
      <c r="S86" s="11"/>
      <c r="T86" s="17"/>
      <c r="V86" s="111">
        <f t="shared" si="4"/>
        <v>0</v>
      </c>
      <c r="W86" s="111">
        <f t="shared" si="5"/>
        <v>0</v>
      </c>
    </row>
    <row r="87" spans="1:23" x14ac:dyDescent="0.25">
      <c r="A87" s="12"/>
      <c r="B87" s="11"/>
      <c r="C87" s="8"/>
      <c r="D87" s="19"/>
      <c r="E87" s="8"/>
      <c r="F87" s="8"/>
      <c r="G87" s="12"/>
      <c r="H87" s="17"/>
      <c r="I87" s="12"/>
      <c r="J87" s="11"/>
      <c r="K87" s="17"/>
      <c r="L87" s="12"/>
      <c r="M87" s="11"/>
      <c r="N87" s="17"/>
      <c r="O87" s="12"/>
      <c r="P87" s="11"/>
      <c r="Q87" s="17"/>
      <c r="R87" s="12"/>
      <c r="S87" s="11"/>
      <c r="T87" s="17"/>
      <c r="V87" s="111">
        <f t="shared" si="4"/>
        <v>0</v>
      </c>
      <c r="W87" s="111">
        <f t="shared" si="5"/>
        <v>0</v>
      </c>
    </row>
    <row r="88" spans="1:23" x14ac:dyDescent="0.25">
      <c r="A88" s="12"/>
      <c r="B88" s="11"/>
      <c r="C88" s="8"/>
      <c r="D88" s="19"/>
      <c r="E88" s="8"/>
      <c r="F88" s="8"/>
      <c r="G88" s="12"/>
      <c r="H88" s="17"/>
      <c r="I88" s="12"/>
      <c r="J88" s="11"/>
      <c r="K88" s="17"/>
      <c r="L88" s="12"/>
      <c r="M88" s="11"/>
      <c r="N88" s="17"/>
      <c r="O88" s="12"/>
      <c r="P88" s="11"/>
      <c r="Q88" s="17"/>
      <c r="R88" s="12"/>
      <c r="S88" s="11"/>
      <c r="T88" s="17"/>
      <c r="V88" s="111">
        <f t="shared" si="4"/>
        <v>0</v>
      </c>
      <c r="W88" s="111">
        <f t="shared" si="5"/>
        <v>0</v>
      </c>
    </row>
    <row r="89" spans="1:23" x14ac:dyDescent="0.25">
      <c r="A89" s="12"/>
      <c r="B89" s="11"/>
      <c r="C89" s="8"/>
      <c r="D89" s="19"/>
      <c r="E89" s="8"/>
      <c r="F89" s="8"/>
      <c r="G89" s="12"/>
      <c r="H89" s="17"/>
      <c r="I89" s="12"/>
      <c r="J89" s="11"/>
      <c r="K89" s="17"/>
      <c r="L89" s="12"/>
      <c r="M89" s="11"/>
      <c r="N89" s="17"/>
      <c r="O89" s="12"/>
      <c r="P89" s="11"/>
      <c r="Q89" s="17"/>
      <c r="R89" s="12"/>
      <c r="S89" s="11"/>
      <c r="T89" s="17"/>
      <c r="V89" s="111">
        <f t="shared" si="4"/>
        <v>0</v>
      </c>
      <c r="W89" s="111">
        <f t="shared" si="5"/>
        <v>0</v>
      </c>
    </row>
    <row r="90" spans="1:23" x14ac:dyDescent="0.25">
      <c r="A90" s="12"/>
      <c r="B90" s="11"/>
      <c r="C90" s="8"/>
      <c r="D90" s="19"/>
      <c r="E90" s="8"/>
      <c r="F90" s="8"/>
      <c r="G90" s="12"/>
      <c r="H90" s="17"/>
      <c r="I90" s="12"/>
      <c r="J90" s="11"/>
      <c r="K90" s="17"/>
      <c r="L90" s="12"/>
      <c r="M90" s="11"/>
      <c r="N90" s="17"/>
      <c r="O90" s="12"/>
      <c r="P90" s="11"/>
      <c r="Q90" s="17"/>
      <c r="R90" s="12"/>
      <c r="S90" s="11"/>
      <c r="T90" s="17"/>
      <c r="V90" s="111">
        <f t="shared" si="4"/>
        <v>0</v>
      </c>
      <c r="W90" s="111">
        <f t="shared" si="5"/>
        <v>0</v>
      </c>
    </row>
    <row r="91" spans="1:23" x14ac:dyDescent="0.25">
      <c r="A91" s="12"/>
      <c r="B91" s="11"/>
      <c r="C91" s="8"/>
      <c r="D91" s="19"/>
      <c r="E91" s="8"/>
      <c r="F91" s="8"/>
      <c r="G91" s="12"/>
      <c r="H91" s="17"/>
      <c r="I91" s="12"/>
      <c r="J91" s="11"/>
      <c r="K91" s="17"/>
      <c r="L91" s="12"/>
      <c r="M91" s="11"/>
      <c r="N91" s="17"/>
      <c r="O91" s="12"/>
      <c r="P91" s="11"/>
      <c r="Q91" s="17"/>
      <c r="R91" s="12"/>
      <c r="S91" s="11"/>
      <c r="T91" s="17"/>
      <c r="V91" s="111">
        <f t="shared" si="4"/>
        <v>0</v>
      </c>
      <c r="W91" s="111">
        <f t="shared" si="5"/>
        <v>0</v>
      </c>
    </row>
    <row r="92" spans="1:23" x14ac:dyDescent="0.25">
      <c r="A92" s="12"/>
      <c r="B92" s="11"/>
      <c r="C92" s="8"/>
      <c r="D92" s="19"/>
      <c r="E92" s="8"/>
      <c r="F92" s="8"/>
      <c r="G92" s="12"/>
      <c r="H92" s="17"/>
      <c r="I92" s="12"/>
      <c r="J92" s="11"/>
      <c r="K92" s="17"/>
      <c r="L92" s="12"/>
      <c r="M92" s="11"/>
      <c r="N92" s="17"/>
      <c r="O92" s="12"/>
      <c r="P92" s="11"/>
      <c r="Q92" s="17"/>
      <c r="R92" s="12"/>
      <c r="S92" s="11"/>
      <c r="T92" s="17"/>
      <c r="V92" s="111">
        <f t="shared" si="4"/>
        <v>0</v>
      </c>
      <c r="W92" s="111">
        <f t="shared" si="5"/>
        <v>0</v>
      </c>
    </row>
    <row r="93" spans="1:23" x14ac:dyDescent="0.25">
      <c r="A93" s="12"/>
      <c r="B93" s="11"/>
      <c r="C93" s="8"/>
      <c r="D93" s="19"/>
      <c r="E93" s="8"/>
      <c r="F93" s="8"/>
      <c r="G93" s="12"/>
      <c r="H93" s="17"/>
      <c r="I93" s="12"/>
      <c r="J93" s="11"/>
      <c r="K93" s="17"/>
      <c r="L93" s="12"/>
      <c r="M93" s="11"/>
      <c r="N93" s="17"/>
      <c r="O93" s="12"/>
      <c r="P93" s="11"/>
      <c r="Q93" s="17"/>
      <c r="R93" s="12"/>
      <c r="S93" s="11"/>
      <c r="T93" s="17"/>
      <c r="V93" s="111">
        <f t="shared" si="4"/>
        <v>0</v>
      </c>
      <c r="W93" s="111">
        <f t="shared" si="5"/>
        <v>0</v>
      </c>
    </row>
    <row r="94" spans="1:23" x14ac:dyDescent="0.25">
      <c r="A94" s="12"/>
      <c r="B94" s="11"/>
      <c r="C94" s="8"/>
      <c r="D94" s="19"/>
      <c r="E94" s="8"/>
      <c r="F94" s="8"/>
      <c r="G94" s="12"/>
      <c r="H94" s="17"/>
      <c r="I94" s="12"/>
      <c r="J94" s="11"/>
      <c r="K94" s="17"/>
      <c r="L94" s="12"/>
      <c r="M94" s="11"/>
      <c r="N94" s="17"/>
      <c r="O94" s="12"/>
      <c r="P94" s="11"/>
      <c r="Q94" s="17"/>
      <c r="R94" s="12"/>
      <c r="S94" s="11"/>
      <c r="T94" s="17"/>
      <c r="V94" s="111">
        <f t="shared" si="4"/>
        <v>0</v>
      </c>
      <c r="W94" s="111">
        <f t="shared" si="5"/>
        <v>0</v>
      </c>
    </row>
    <row r="95" spans="1:23" x14ac:dyDescent="0.25">
      <c r="A95" s="12"/>
      <c r="B95" s="11"/>
      <c r="C95" s="8"/>
      <c r="D95" s="19"/>
      <c r="E95" s="8"/>
      <c r="F95" s="8"/>
      <c r="G95" s="12"/>
      <c r="H95" s="17"/>
      <c r="I95" s="12"/>
      <c r="J95" s="11"/>
      <c r="K95" s="17"/>
      <c r="L95" s="12"/>
      <c r="M95" s="11"/>
      <c r="N95" s="17"/>
      <c r="O95" s="12"/>
      <c r="P95" s="11"/>
      <c r="Q95" s="17"/>
      <c r="R95" s="12"/>
      <c r="S95" s="11"/>
      <c r="T95" s="17"/>
      <c r="V95" s="111">
        <f t="shared" si="4"/>
        <v>0</v>
      </c>
      <c r="W95" s="111">
        <f t="shared" si="5"/>
        <v>0</v>
      </c>
    </row>
    <row r="96" spans="1:23" x14ac:dyDescent="0.25">
      <c r="A96" s="12"/>
      <c r="B96" s="11"/>
      <c r="C96" s="8"/>
      <c r="D96" s="19"/>
      <c r="E96" s="8"/>
      <c r="F96" s="8"/>
      <c r="G96" s="12"/>
      <c r="H96" s="17"/>
      <c r="I96" s="12"/>
      <c r="J96" s="11"/>
      <c r="K96" s="17"/>
      <c r="L96" s="12"/>
      <c r="M96" s="11"/>
      <c r="N96" s="17"/>
      <c r="O96" s="12"/>
      <c r="P96" s="11"/>
      <c r="Q96" s="17"/>
      <c r="R96" s="12"/>
      <c r="S96" s="11"/>
      <c r="T96" s="17"/>
      <c r="V96" s="111">
        <f t="shared" si="4"/>
        <v>0</v>
      </c>
      <c r="W96" s="111">
        <f t="shared" si="5"/>
        <v>0</v>
      </c>
    </row>
    <row r="97" spans="1:23" x14ac:dyDescent="0.25">
      <c r="A97" s="12"/>
      <c r="B97" s="11"/>
      <c r="C97" s="8"/>
      <c r="D97" s="19"/>
      <c r="E97" s="8"/>
      <c r="F97" s="8"/>
      <c r="G97" s="12"/>
      <c r="H97" s="17"/>
      <c r="I97" s="12"/>
      <c r="J97" s="11"/>
      <c r="K97" s="17"/>
      <c r="L97" s="12"/>
      <c r="M97" s="11"/>
      <c r="N97" s="17"/>
      <c r="O97" s="12"/>
      <c r="P97" s="11"/>
      <c r="Q97" s="17"/>
      <c r="R97" s="12"/>
      <c r="S97" s="11"/>
      <c r="T97" s="17"/>
      <c r="V97" s="111">
        <f t="shared" si="4"/>
        <v>0</v>
      </c>
      <c r="W97" s="111">
        <f t="shared" si="5"/>
        <v>0</v>
      </c>
    </row>
    <row r="98" spans="1:23" x14ac:dyDescent="0.25">
      <c r="A98" s="12"/>
      <c r="B98" s="11"/>
      <c r="C98" s="8"/>
      <c r="D98" s="19"/>
      <c r="E98" s="8"/>
      <c r="F98" s="8"/>
      <c r="G98" s="12"/>
      <c r="H98" s="17"/>
      <c r="I98" s="12"/>
      <c r="J98" s="11"/>
      <c r="K98" s="17"/>
      <c r="L98" s="12"/>
      <c r="M98" s="11"/>
      <c r="N98" s="17"/>
      <c r="O98" s="12"/>
      <c r="P98" s="11"/>
      <c r="Q98" s="17"/>
      <c r="R98" s="12"/>
      <c r="S98" s="11"/>
      <c r="T98" s="17"/>
      <c r="V98" s="111">
        <f t="shared" si="4"/>
        <v>0</v>
      </c>
      <c r="W98" s="111">
        <f t="shared" si="5"/>
        <v>0</v>
      </c>
    </row>
    <row r="99" spans="1:23" x14ac:dyDescent="0.25">
      <c r="A99" s="12"/>
      <c r="B99" s="11"/>
      <c r="C99" s="8"/>
      <c r="D99" s="19"/>
      <c r="E99" s="8"/>
      <c r="F99" s="8"/>
      <c r="G99" s="12"/>
      <c r="H99" s="17"/>
      <c r="I99" s="12"/>
      <c r="J99" s="11"/>
      <c r="K99" s="17"/>
      <c r="L99" s="12"/>
      <c r="M99" s="11"/>
      <c r="N99" s="17"/>
      <c r="O99" s="12"/>
      <c r="P99" s="11"/>
      <c r="Q99" s="17"/>
      <c r="R99" s="12"/>
      <c r="S99" s="11"/>
      <c r="T99" s="17"/>
      <c r="V99" s="111">
        <f t="shared" si="4"/>
        <v>0</v>
      </c>
      <c r="W99" s="111">
        <f t="shared" si="5"/>
        <v>0</v>
      </c>
    </row>
    <row r="100" spans="1:23" x14ac:dyDescent="0.25">
      <c r="A100" s="12"/>
      <c r="B100" s="11"/>
      <c r="C100" s="8"/>
      <c r="D100" s="19"/>
      <c r="E100" s="8"/>
      <c r="F100" s="8"/>
      <c r="G100" s="12"/>
      <c r="H100" s="17"/>
      <c r="I100" s="12"/>
      <c r="J100" s="11"/>
      <c r="K100" s="17"/>
      <c r="L100" s="12"/>
      <c r="M100" s="11"/>
      <c r="N100" s="17"/>
      <c r="O100" s="12"/>
      <c r="P100" s="11"/>
      <c r="Q100" s="17"/>
      <c r="R100" s="12"/>
      <c r="S100" s="11"/>
      <c r="T100" s="17"/>
      <c r="V100" s="111">
        <f t="shared" si="4"/>
        <v>0</v>
      </c>
      <c r="W100" s="111">
        <f t="shared" si="5"/>
        <v>0</v>
      </c>
    </row>
    <row r="101" spans="1:23" x14ac:dyDescent="0.25">
      <c r="A101" s="12"/>
      <c r="B101" s="11"/>
      <c r="C101" s="8"/>
      <c r="D101" s="19"/>
      <c r="E101" s="8"/>
      <c r="F101" s="8"/>
      <c r="G101" s="12"/>
      <c r="H101" s="17"/>
      <c r="I101" s="12"/>
      <c r="J101" s="11"/>
      <c r="K101" s="17"/>
      <c r="L101" s="12"/>
      <c r="M101" s="11"/>
      <c r="N101" s="17"/>
      <c r="O101" s="12"/>
      <c r="P101" s="11"/>
      <c r="Q101" s="17"/>
      <c r="R101" s="12"/>
      <c r="S101" s="11"/>
      <c r="T101" s="17"/>
      <c r="V101" s="111">
        <f t="shared" si="4"/>
        <v>0</v>
      </c>
      <c r="W101" s="111">
        <f t="shared" si="5"/>
        <v>0</v>
      </c>
    </row>
    <row r="102" spans="1:23" x14ac:dyDescent="0.25">
      <c r="A102" s="12"/>
      <c r="B102" s="11"/>
      <c r="C102" s="8"/>
      <c r="D102" s="19"/>
      <c r="E102" s="8"/>
      <c r="F102" s="8"/>
      <c r="G102" s="12"/>
      <c r="H102" s="17"/>
      <c r="I102" s="12"/>
      <c r="J102" s="11"/>
      <c r="K102" s="17"/>
      <c r="L102" s="12"/>
      <c r="M102" s="11"/>
      <c r="N102" s="17"/>
      <c r="O102" s="12"/>
      <c r="P102" s="11"/>
      <c r="Q102" s="17"/>
      <c r="R102" s="12"/>
      <c r="S102" s="11"/>
      <c r="T102" s="17"/>
      <c r="V102" s="111">
        <f t="shared" si="4"/>
        <v>0</v>
      </c>
      <c r="W102" s="111">
        <f t="shared" si="5"/>
        <v>0</v>
      </c>
    </row>
    <row r="103" spans="1:23" x14ac:dyDescent="0.25">
      <c r="A103" s="12"/>
      <c r="B103" s="11"/>
      <c r="C103" s="8"/>
      <c r="D103" s="19"/>
      <c r="E103" s="8"/>
      <c r="F103" s="8"/>
      <c r="G103" s="12"/>
      <c r="H103" s="17"/>
      <c r="I103" s="12"/>
      <c r="J103" s="11"/>
      <c r="K103" s="17"/>
      <c r="L103" s="12"/>
      <c r="M103" s="11"/>
      <c r="N103" s="17"/>
      <c r="O103" s="12"/>
      <c r="P103" s="11"/>
      <c r="Q103" s="17"/>
      <c r="R103" s="12"/>
      <c r="S103" s="11"/>
      <c r="T103" s="17"/>
      <c r="V103" s="111">
        <f t="shared" si="4"/>
        <v>0</v>
      </c>
      <c r="W103" s="111">
        <f t="shared" si="5"/>
        <v>0</v>
      </c>
    </row>
    <row r="104" spans="1:23" x14ac:dyDescent="0.25">
      <c r="A104" s="12"/>
      <c r="B104" s="11"/>
      <c r="C104" s="8"/>
      <c r="D104" s="19"/>
      <c r="E104" s="8"/>
      <c r="F104" s="8"/>
      <c r="G104" s="12"/>
      <c r="H104" s="17"/>
      <c r="I104" s="12"/>
      <c r="J104" s="11"/>
      <c r="K104" s="17"/>
      <c r="L104" s="12"/>
      <c r="M104" s="11"/>
      <c r="N104" s="17"/>
      <c r="O104" s="12"/>
      <c r="P104" s="11"/>
      <c r="Q104" s="17"/>
      <c r="R104" s="12"/>
      <c r="S104" s="11"/>
      <c r="T104" s="17"/>
      <c r="V104" s="111">
        <f t="shared" si="4"/>
        <v>0</v>
      </c>
      <c r="W104" s="111">
        <f t="shared" si="5"/>
        <v>0</v>
      </c>
    </row>
    <row r="105" spans="1:23" x14ac:dyDescent="0.25">
      <c r="A105" s="12"/>
      <c r="B105" s="11"/>
      <c r="C105" s="8"/>
      <c r="D105" s="19"/>
      <c r="E105" s="8"/>
      <c r="F105" s="8"/>
      <c r="G105" s="12"/>
      <c r="H105" s="17"/>
      <c r="I105" s="12"/>
      <c r="J105" s="11"/>
      <c r="K105" s="17"/>
      <c r="L105" s="12"/>
      <c r="M105" s="11"/>
      <c r="N105" s="17"/>
      <c r="O105" s="12"/>
      <c r="P105" s="11"/>
      <c r="Q105" s="17"/>
      <c r="R105" s="12"/>
      <c r="S105" s="11"/>
      <c r="T105" s="17"/>
      <c r="V105" s="111">
        <f t="shared" ref="V105:V136" si="6">J105-P105</f>
        <v>0</v>
      </c>
      <c r="W105" s="111">
        <f t="shared" ref="W105:W136" si="7">$M105-$S105</f>
        <v>0</v>
      </c>
    </row>
    <row r="106" spans="1:23" x14ac:dyDescent="0.25">
      <c r="A106" s="12"/>
      <c r="B106" s="11"/>
      <c r="C106" s="8"/>
      <c r="D106" s="19"/>
      <c r="E106" s="8"/>
      <c r="F106" s="8"/>
      <c r="G106" s="12"/>
      <c r="H106" s="17"/>
      <c r="I106" s="12"/>
      <c r="J106" s="11"/>
      <c r="K106" s="17"/>
      <c r="L106" s="12"/>
      <c r="M106" s="11"/>
      <c r="N106" s="17"/>
      <c r="O106" s="12"/>
      <c r="P106" s="11"/>
      <c r="Q106" s="17"/>
      <c r="R106" s="12"/>
      <c r="S106" s="11"/>
      <c r="T106" s="17"/>
      <c r="V106" s="111">
        <f t="shared" si="6"/>
        <v>0</v>
      </c>
      <c r="W106" s="111">
        <f t="shared" si="7"/>
        <v>0</v>
      </c>
    </row>
    <row r="107" spans="1:23" x14ac:dyDescent="0.25">
      <c r="A107" s="12"/>
      <c r="B107" s="11"/>
      <c r="C107" s="8"/>
      <c r="D107" s="19"/>
      <c r="E107" s="8"/>
      <c r="F107" s="8"/>
      <c r="G107" s="12"/>
      <c r="H107" s="17"/>
      <c r="I107" s="12"/>
      <c r="J107" s="11"/>
      <c r="K107" s="17"/>
      <c r="L107" s="12"/>
      <c r="M107" s="11"/>
      <c r="N107" s="17"/>
      <c r="O107" s="12"/>
      <c r="P107" s="11"/>
      <c r="Q107" s="17"/>
      <c r="R107" s="12"/>
      <c r="S107" s="11"/>
      <c r="T107" s="17"/>
      <c r="V107" s="111">
        <f t="shared" si="6"/>
        <v>0</v>
      </c>
      <c r="W107" s="111">
        <f t="shared" si="7"/>
        <v>0</v>
      </c>
    </row>
    <row r="108" spans="1:23" x14ac:dyDescent="0.25">
      <c r="A108" s="12"/>
      <c r="B108" s="11"/>
      <c r="C108" s="8"/>
      <c r="D108" s="19"/>
      <c r="E108" s="8"/>
      <c r="F108" s="8"/>
      <c r="G108" s="12"/>
      <c r="H108" s="17"/>
      <c r="I108" s="12"/>
      <c r="J108" s="11"/>
      <c r="K108" s="17"/>
      <c r="L108" s="12"/>
      <c r="M108" s="11"/>
      <c r="N108" s="17"/>
      <c r="O108" s="12"/>
      <c r="P108" s="11"/>
      <c r="Q108" s="17"/>
      <c r="R108" s="12"/>
      <c r="S108" s="11"/>
      <c r="T108" s="17"/>
      <c r="V108" s="111">
        <f t="shared" si="6"/>
        <v>0</v>
      </c>
      <c r="W108" s="111">
        <f t="shared" si="7"/>
        <v>0</v>
      </c>
    </row>
    <row r="109" spans="1:23" x14ac:dyDescent="0.25">
      <c r="A109" s="12"/>
      <c r="B109" s="11"/>
      <c r="C109" s="8"/>
      <c r="D109" s="19"/>
      <c r="E109" s="8"/>
      <c r="F109" s="8"/>
      <c r="G109" s="12"/>
      <c r="H109" s="17"/>
      <c r="I109" s="12"/>
      <c r="J109" s="11"/>
      <c r="K109" s="17"/>
      <c r="L109" s="12"/>
      <c r="M109" s="11"/>
      <c r="N109" s="17"/>
      <c r="O109" s="12"/>
      <c r="P109" s="11"/>
      <c r="Q109" s="17"/>
      <c r="R109" s="12"/>
      <c r="S109" s="11"/>
      <c r="T109" s="17"/>
      <c r="V109" s="111">
        <f t="shared" si="6"/>
        <v>0</v>
      </c>
      <c r="W109" s="111">
        <f t="shared" si="7"/>
        <v>0</v>
      </c>
    </row>
    <row r="110" spans="1:23" x14ac:dyDescent="0.25">
      <c r="A110" s="12"/>
      <c r="B110" s="11"/>
      <c r="C110" s="8"/>
      <c r="D110" s="19"/>
      <c r="E110" s="8"/>
      <c r="F110" s="8"/>
      <c r="G110" s="12"/>
      <c r="H110" s="17"/>
      <c r="I110" s="12"/>
      <c r="J110" s="11"/>
      <c r="K110" s="17"/>
      <c r="L110" s="12"/>
      <c r="M110" s="11"/>
      <c r="N110" s="17"/>
      <c r="O110" s="12"/>
      <c r="P110" s="11"/>
      <c r="Q110" s="17"/>
      <c r="R110" s="12"/>
      <c r="S110" s="11"/>
      <c r="T110" s="17"/>
      <c r="V110" s="111">
        <f t="shared" si="6"/>
        <v>0</v>
      </c>
      <c r="W110" s="111">
        <f t="shared" si="7"/>
        <v>0</v>
      </c>
    </row>
    <row r="111" spans="1:23" x14ac:dyDescent="0.25">
      <c r="A111" s="12"/>
      <c r="B111" s="11"/>
      <c r="C111" s="8"/>
      <c r="D111" s="19"/>
      <c r="E111" s="8"/>
      <c r="F111" s="8"/>
      <c r="G111" s="12"/>
      <c r="H111" s="17"/>
      <c r="I111" s="12"/>
      <c r="J111" s="11"/>
      <c r="K111" s="17"/>
      <c r="L111" s="12"/>
      <c r="M111" s="11"/>
      <c r="N111" s="17"/>
      <c r="O111" s="12"/>
      <c r="P111" s="11"/>
      <c r="Q111" s="17"/>
      <c r="R111" s="12"/>
      <c r="S111" s="11"/>
      <c r="T111" s="17"/>
      <c r="V111" s="111">
        <f t="shared" si="6"/>
        <v>0</v>
      </c>
      <c r="W111" s="111">
        <f t="shared" si="7"/>
        <v>0</v>
      </c>
    </row>
    <row r="112" spans="1:23" x14ac:dyDescent="0.25">
      <c r="A112" s="12"/>
      <c r="B112" s="11"/>
      <c r="C112" s="8"/>
      <c r="D112" s="19"/>
      <c r="E112" s="8"/>
      <c r="F112" s="8"/>
      <c r="G112" s="12"/>
      <c r="H112" s="17"/>
      <c r="I112" s="12"/>
      <c r="J112" s="11"/>
      <c r="K112" s="17"/>
      <c r="L112" s="12"/>
      <c r="M112" s="11"/>
      <c r="N112" s="17"/>
      <c r="O112" s="12"/>
      <c r="P112" s="11"/>
      <c r="Q112" s="17"/>
      <c r="R112" s="12"/>
      <c r="S112" s="11"/>
      <c r="T112" s="17"/>
      <c r="V112" s="111">
        <f t="shared" si="6"/>
        <v>0</v>
      </c>
      <c r="W112" s="111">
        <f t="shared" si="7"/>
        <v>0</v>
      </c>
    </row>
    <row r="113" spans="1:23" x14ac:dyDescent="0.25">
      <c r="A113" s="12"/>
      <c r="B113" s="11"/>
      <c r="C113" s="8"/>
      <c r="D113" s="19"/>
      <c r="E113" s="8"/>
      <c r="F113" s="8"/>
      <c r="G113" s="12"/>
      <c r="H113" s="17"/>
      <c r="I113" s="12"/>
      <c r="J113" s="11"/>
      <c r="K113" s="17"/>
      <c r="L113" s="12"/>
      <c r="M113" s="11"/>
      <c r="N113" s="17"/>
      <c r="O113" s="12"/>
      <c r="P113" s="11"/>
      <c r="Q113" s="17"/>
      <c r="R113" s="12"/>
      <c r="S113" s="11"/>
      <c r="T113" s="17"/>
      <c r="V113" s="111">
        <f t="shared" si="6"/>
        <v>0</v>
      </c>
      <c r="W113" s="111">
        <f t="shared" si="7"/>
        <v>0</v>
      </c>
    </row>
    <row r="114" spans="1:23" x14ac:dyDescent="0.25">
      <c r="A114" s="12"/>
      <c r="B114" s="11"/>
      <c r="C114" s="8"/>
      <c r="D114" s="19"/>
      <c r="E114" s="8"/>
      <c r="F114" s="8"/>
      <c r="G114" s="12"/>
      <c r="H114" s="17"/>
      <c r="I114" s="12"/>
      <c r="J114" s="11"/>
      <c r="K114" s="17"/>
      <c r="L114" s="12"/>
      <c r="M114" s="11"/>
      <c r="N114" s="17"/>
      <c r="O114" s="12"/>
      <c r="P114" s="11"/>
      <c r="Q114" s="17"/>
      <c r="R114" s="12"/>
      <c r="S114" s="11"/>
      <c r="T114" s="17"/>
      <c r="V114" s="111">
        <f t="shared" si="6"/>
        <v>0</v>
      </c>
      <c r="W114" s="111">
        <f t="shared" si="7"/>
        <v>0</v>
      </c>
    </row>
    <row r="115" spans="1:23" x14ac:dyDescent="0.25">
      <c r="A115" s="12"/>
      <c r="B115" s="11"/>
      <c r="C115" s="8"/>
      <c r="D115" s="19"/>
      <c r="E115" s="8"/>
      <c r="F115" s="8"/>
      <c r="G115" s="12"/>
      <c r="H115" s="17"/>
      <c r="I115" s="12"/>
      <c r="J115" s="11"/>
      <c r="K115" s="17"/>
      <c r="L115" s="12"/>
      <c r="M115" s="11"/>
      <c r="N115" s="17"/>
      <c r="O115" s="12"/>
      <c r="P115" s="11"/>
      <c r="Q115" s="17"/>
      <c r="R115" s="12"/>
      <c r="S115" s="11"/>
      <c r="T115" s="17"/>
      <c r="V115" s="111">
        <f t="shared" si="6"/>
        <v>0</v>
      </c>
      <c r="W115" s="111">
        <f t="shared" si="7"/>
        <v>0</v>
      </c>
    </row>
    <row r="116" spans="1:23" x14ac:dyDescent="0.25">
      <c r="A116" s="12"/>
      <c r="B116" s="11"/>
      <c r="C116" s="8"/>
      <c r="D116" s="19"/>
      <c r="E116" s="8"/>
      <c r="F116" s="8"/>
      <c r="G116" s="12"/>
      <c r="H116" s="17"/>
      <c r="I116" s="12"/>
      <c r="J116" s="11"/>
      <c r="K116" s="17"/>
      <c r="L116" s="12"/>
      <c r="M116" s="11"/>
      <c r="N116" s="17"/>
      <c r="O116" s="12"/>
      <c r="P116" s="11"/>
      <c r="Q116" s="17"/>
      <c r="R116" s="12"/>
      <c r="S116" s="11"/>
      <c r="T116" s="17"/>
      <c r="V116" s="111">
        <f t="shared" si="6"/>
        <v>0</v>
      </c>
      <c r="W116" s="111">
        <f t="shared" si="7"/>
        <v>0</v>
      </c>
    </row>
    <row r="117" spans="1:23" x14ac:dyDescent="0.25">
      <c r="A117" s="12"/>
      <c r="B117" s="11"/>
      <c r="C117" s="8"/>
      <c r="D117" s="19"/>
      <c r="E117" s="8"/>
      <c r="F117" s="8"/>
      <c r="G117" s="12"/>
      <c r="H117" s="17"/>
      <c r="I117" s="12"/>
      <c r="J117" s="11"/>
      <c r="K117" s="17"/>
      <c r="L117" s="12"/>
      <c r="M117" s="11"/>
      <c r="N117" s="17"/>
      <c r="O117" s="12"/>
      <c r="P117" s="11"/>
      <c r="Q117" s="17"/>
      <c r="R117" s="12"/>
      <c r="S117" s="11"/>
      <c r="T117" s="17"/>
      <c r="V117" s="111">
        <f t="shared" si="6"/>
        <v>0</v>
      </c>
      <c r="W117" s="111">
        <f t="shared" si="7"/>
        <v>0</v>
      </c>
    </row>
    <row r="118" spans="1:23" x14ac:dyDescent="0.25">
      <c r="A118" s="12"/>
      <c r="B118" s="11"/>
      <c r="C118" s="8"/>
      <c r="D118" s="19"/>
      <c r="E118" s="8"/>
      <c r="F118" s="8"/>
      <c r="G118" s="12"/>
      <c r="H118" s="17"/>
      <c r="I118" s="12"/>
      <c r="J118" s="11"/>
      <c r="K118" s="17"/>
      <c r="L118" s="12"/>
      <c r="M118" s="11"/>
      <c r="N118" s="17"/>
      <c r="O118" s="12"/>
      <c r="P118" s="11"/>
      <c r="Q118" s="17"/>
      <c r="R118" s="12"/>
      <c r="S118" s="11"/>
      <c r="T118" s="17"/>
      <c r="V118" s="111">
        <f t="shared" si="6"/>
        <v>0</v>
      </c>
      <c r="W118" s="111">
        <f t="shared" si="7"/>
        <v>0</v>
      </c>
    </row>
    <row r="119" spans="1:23" x14ac:dyDescent="0.25">
      <c r="A119" s="12"/>
      <c r="B119" s="11"/>
      <c r="C119" s="8"/>
      <c r="D119" s="19"/>
      <c r="E119" s="8"/>
      <c r="F119" s="8"/>
      <c r="G119" s="12"/>
      <c r="H119" s="17"/>
      <c r="I119" s="12"/>
      <c r="J119" s="11"/>
      <c r="K119" s="17"/>
      <c r="L119" s="12"/>
      <c r="M119" s="11"/>
      <c r="N119" s="17"/>
      <c r="O119" s="12"/>
      <c r="P119" s="11"/>
      <c r="Q119" s="17"/>
      <c r="R119" s="12"/>
      <c r="S119" s="11"/>
      <c r="T119" s="17"/>
      <c r="V119" s="111">
        <f t="shared" si="6"/>
        <v>0</v>
      </c>
      <c r="W119" s="111">
        <f t="shared" si="7"/>
        <v>0</v>
      </c>
    </row>
    <row r="120" spans="1:23" x14ac:dyDescent="0.25">
      <c r="A120" s="12"/>
      <c r="B120" s="11"/>
      <c r="C120" s="8"/>
      <c r="D120" s="19"/>
      <c r="E120" s="8"/>
      <c r="F120" s="8"/>
      <c r="G120" s="12"/>
      <c r="H120" s="17"/>
      <c r="I120" s="12"/>
      <c r="J120" s="11"/>
      <c r="K120" s="17"/>
      <c r="L120" s="12"/>
      <c r="M120" s="11"/>
      <c r="N120" s="17"/>
      <c r="O120" s="12"/>
      <c r="P120" s="11"/>
      <c r="Q120" s="17"/>
      <c r="R120" s="12"/>
      <c r="S120" s="11"/>
      <c r="T120" s="17"/>
      <c r="V120" s="111">
        <f t="shared" si="6"/>
        <v>0</v>
      </c>
      <c r="W120" s="111">
        <f t="shared" si="7"/>
        <v>0</v>
      </c>
    </row>
    <row r="121" spans="1:23" x14ac:dyDescent="0.25">
      <c r="A121" s="12"/>
      <c r="B121" s="11"/>
      <c r="C121" s="8"/>
      <c r="D121" s="19"/>
      <c r="E121" s="8"/>
      <c r="F121" s="8"/>
      <c r="G121" s="12"/>
      <c r="H121" s="17"/>
      <c r="I121" s="12"/>
      <c r="J121" s="11"/>
      <c r="K121" s="17"/>
      <c r="L121" s="12"/>
      <c r="M121" s="11"/>
      <c r="N121" s="17"/>
      <c r="O121" s="12"/>
      <c r="P121" s="11"/>
      <c r="Q121" s="17"/>
      <c r="R121" s="12"/>
      <c r="S121" s="11"/>
      <c r="T121" s="17"/>
      <c r="V121" s="111">
        <f t="shared" si="6"/>
        <v>0</v>
      </c>
      <c r="W121" s="111">
        <f t="shared" si="7"/>
        <v>0</v>
      </c>
    </row>
    <row r="122" spans="1:23" x14ac:dyDescent="0.25">
      <c r="A122" s="12"/>
      <c r="B122" s="11"/>
      <c r="C122" s="8"/>
      <c r="D122" s="19"/>
      <c r="E122" s="8"/>
      <c r="F122" s="8"/>
      <c r="G122" s="12"/>
      <c r="H122" s="17"/>
      <c r="I122" s="12"/>
      <c r="J122" s="11"/>
      <c r="K122" s="17"/>
      <c r="L122" s="12"/>
      <c r="M122" s="11"/>
      <c r="N122" s="17"/>
      <c r="O122" s="12"/>
      <c r="P122" s="11"/>
      <c r="Q122" s="17"/>
      <c r="R122" s="12"/>
      <c r="S122" s="11"/>
      <c r="T122" s="17"/>
      <c r="V122" s="111">
        <f t="shared" si="6"/>
        <v>0</v>
      </c>
      <c r="W122" s="111">
        <f t="shared" si="7"/>
        <v>0</v>
      </c>
    </row>
    <row r="123" spans="1:23" x14ac:dyDescent="0.25">
      <c r="A123" s="12"/>
      <c r="B123" s="11"/>
      <c r="C123" s="8"/>
      <c r="D123" s="19"/>
      <c r="E123" s="8"/>
      <c r="F123" s="8"/>
      <c r="G123" s="12"/>
      <c r="H123" s="17"/>
      <c r="I123" s="12"/>
      <c r="J123" s="11"/>
      <c r="K123" s="17"/>
      <c r="L123" s="12"/>
      <c r="M123" s="11"/>
      <c r="N123" s="17"/>
      <c r="O123" s="12"/>
      <c r="P123" s="11"/>
      <c r="Q123" s="17"/>
      <c r="R123" s="12"/>
      <c r="S123" s="11"/>
      <c r="T123" s="17"/>
      <c r="V123" s="111">
        <f t="shared" si="6"/>
        <v>0</v>
      </c>
      <c r="W123" s="111">
        <f t="shared" si="7"/>
        <v>0</v>
      </c>
    </row>
    <row r="124" spans="1:23" x14ac:dyDescent="0.25">
      <c r="A124" s="12"/>
      <c r="B124" s="11"/>
      <c r="C124" s="8"/>
      <c r="D124" s="19"/>
      <c r="E124" s="8"/>
      <c r="F124" s="8"/>
      <c r="G124" s="12"/>
      <c r="H124" s="17"/>
      <c r="I124" s="12"/>
      <c r="J124" s="11"/>
      <c r="K124" s="17"/>
      <c r="L124" s="12"/>
      <c r="M124" s="11"/>
      <c r="N124" s="17"/>
      <c r="O124" s="12"/>
      <c r="P124" s="11"/>
      <c r="Q124" s="17"/>
      <c r="R124" s="12"/>
      <c r="S124" s="11"/>
      <c r="T124" s="17"/>
      <c r="V124" s="111">
        <f t="shared" si="6"/>
        <v>0</v>
      </c>
      <c r="W124" s="111">
        <f t="shared" si="7"/>
        <v>0</v>
      </c>
    </row>
    <row r="125" spans="1:23" x14ac:dyDescent="0.25">
      <c r="A125" s="12"/>
      <c r="B125" s="11"/>
      <c r="C125" s="8"/>
      <c r="D125" s="19"/>
      <c r="E125" s="8"/>
      <c r="F125" s="8"/>
      <c r="G125" s="12"/>
      <c r="H125" s="17"/>
      <c r="I125" s="12"/>
      <c r="J125" s="11"/>
      <c r="K125" s="17"/>
      <c r="L125" s="12"/>
      <c r="M125" s="11"/>
      <c r="N125" s="17"/>
      <c r="O125" s="12"/>
      <c r="P125" s="11"/>
      <c r="Q125" s="17"/>
      <c r="R125" s="12"/>
      <c r="S125" s="11"/>
      <c r="T125" s="17"/>
      <c r="V125" s="111">
        <f t="shared" si="6"/>
        <v>0</v>
      </c>
      <c r="W125" s="111">
        <f t="shared" si="7"/>
        <v>0</v>
      </c>
    </row>
    <row r="126" spans="1:23" x14ac:dyDescent="0.25">
      <c r="A126" s="12"/>
      <c r="B126" s="11"/>
      <c r="C126" s="8"/>
      <c r="D126" s="19"/>
      <c r="E126" s="8"/>
      <c r="F126" s="8"/>
      <c r="G126" s="12"/>
      <c r="H126" s="17"/>
      <c r="I126" s="12"/>
      <c r="J126" s="11"/>
      <c r="K126" s="17"/>
      <c r="L126" s="12"/>
      <c r="M126" s="11"/>
      <c r="N126" s="17"/>
      <c r="O126" s="12"/>
      <c r="P126" s="11"/>
      <c r="Q126" s="17"/>
      <c r="R126" s="12"/>
      <c r="S126" s="11"/>
      <c r="T126" s="17"/>
      <c r="V126" s="111">
        <f t="shared" si="6"/>
        <v>0</v>
      </c>
      <c r="W126" s="111">
        <f t="shared" si="7"/>
        <v>0</v>
      </c>
    </row>
    <row r="127" spans="1:23" x14ac:dyDescent="0.25">
      <c r="A127" s="12"/>
      <c r="B127" s="11"/>
      <c r="C127" s="8"/>
      <c r="D127" s="19"/>
      <c r="E127" s="8"/>
      <c r="F127" s="8"/>
      <c r="G127" s="12"/>
      <c r="H127" s="17"/>
      <c r="I127" s="12"/>
      <c r="J127" s="11"/>
      <c r="K127" s="17"/>
      <c r="L127" s="12"/>
      <c r="M127" s="11"/>
      <c r="N127" s="17"/>
      <c r="O127" s="12"/>
      <c r="P127" s="11"/>
      <c r="Q127" s="17"/>
      <c r="R127" s="12"/>
      <c r="S127" s="11"/>
      <c r="T127" s="17"/>
      <c r="V127" s="111">
        <f t="shared" si="6"/>
        <v>0</v>
      </c>
      <c r="W127" s="111">
        <f t="shared" si="7"/>
        <v>0</v>
      </c>
    </row>
    <row r="128" spans="1:23" x14ac:dyDescent="0.25">
      <c r="A128" s="12"/>
      <c r="B128" s="11"/>
      <c r="C128" s="8"/>
      <c r="D128" s="19"/>
      <c r="E128" s="8"/>
      <c r="F128" s="8"/>
      <c r="G128" s="12"/>
      <c r="H128" s="17"/>
      <c r="I128" s="12"/>
      <c r="J128" s="11"/>
      <c r="K128" s="17"/>
      <c r="L128" s="12"/>
      <c r="M128" s="11"/>
      <c r="N128" s="17"/>
      <c r="O128" s="12"/>
      <c r="P128" s="11"/>
      <c r="Q128" s="17"/>
      <c r="R128" s="12"/>
      <c r="S128" s="11"/>
      <c r="T128" s="17"/>
      <c r="V128" s="111">
        <f t="shared" si="6"/>
        <v>0</v>
      </c>
      <c r="W128" s="111">
        <f t="shared" si="7"/>
        <v>0</v>
      </c>
    </row>
    <row r="129" spans="1:23" x14ac:dyDescent="0.25">
      <c r="A129" s="12"/>
      <c r="B129" s="11"/>
      <c r="C129" s="8"/>
      <c r="D129" s="19"/>
      <c r="E129" s="8"/>
      <c r="F129" s="8"/>
      <c r="G129" s="12"/>
      <c r="H129" s="17"/>
      <c r="I129" s="12"/>
      <c r="J129" s="11"/>
      <c r="K129" s="17"/>
      <c r="L129" s="12"/>
      <c r="M129" s="11"/>
      <c r="N129" s="17"/>
      <c r="O129" s="12"/>
      <c r="P129" s="11"/>
      <c r="Q129" s="17"/>
      <c r="R129" s="12"/>
      <c r="S129" s="11"/>
      <c r="T129" s="17"/>
      <c r="V129" s="111">
        <f t="shared" si="6"/>
        <v>0</v>
      </c>
      <c r="W129" s="111">
        <f t="shared" si="7"/>
        <v>0</v>
      </c>
    </row>
    <row r="130" spans="1:23" x14ac:dyDescent="0.25">
      <c r="A130" s="12"/>
      <c r="B130" s="11"/>
      <c r="C130" s="8"/>
      <c r="D130" s="19"/>
      <c r="E130" s="8"/>
      <c r="F130" s="8"/>
      <c r="G130" s="12"/>
      <c r="H130" s="17"/>
      <c r="I130" s="12"/>
      <c r="J130" s="11"/>
      <c r="K130" s="17"/>
      <c r="L130" s="12"/>
      <c r="M130" s="11"/>
      <c r="N130" s="17"/>
      <c r="O130" s="12"/>
      <c r="P130" s="11"/>
      <c r="Q130" s="17"/>
      <c r="R130" s="12"/>
      <c r="S130" s="11"/>
      <c r="T130" s="17"/>
      <c r="V130" s="111">
        <f t="shared" si="6"/>
        <v>0</v>
      </c>
      <c r="W130" s="111">
        <f t="shared" si="7"/>
        <v>0</v>
      </c>
    </row>
    <row r="131" spans="1:23" x14ac:dyDescent="0.25">
      <c r="A131" s="12"/>
      <c r="B131" s="11"/>
      <c r="C131" s="8"/>
      <c r="D131" s="19"/>
      <c r="E131" s="8"/>
      <c r="F131" s="8"/>
      <c r="G131" s="12"/>
      <c r="H131" s="17"/>
      <c r="I131" s="12"/>
      <c r="J131" s="11"/>
      <c r="K131" s="17"/>
      <c r="L131" s="12"/>
      <c r="M131" s="11"/>
      <c r="N131" s="17"/>
      <c r="O131" s="12"/>
      <c r="P131" s="11"/>
      <c r="Q131" s="17"/>
      <c r="R131" s="12"/>
      <c r="S131" s="11"/>
      <c r="T131" s="17"/>
      <c r="V131" s="111">
        <f t="shared" si="6"/>
        <v>0</v>
      </c>
      <c r="W131" s="111">
        <f t="shared" si="7"/>
        <v>0</v>
      </c>
    </row>
    <row r="132" spans="1:23" x14ac:dyDescent="0.25">
      <c r="A132" s="12"/>
      <c r="B132" s="11"/>
      <c r="C132" s="8"/>
      <c r="D132" s="19"/>
      <c r="E132" s="8"/>
      <c r="F132" s="8"/>
      <c r="G132" s="12"/>
      <c r="H132" s="17"/>
      <c r="I132" s="12"/>
      <c r="J132" s="11"/>
      <c r="K132" s="17"/>
      <c r="L132" s="12"/>
      <c r="M132" s="11"/>
      <c r="N132" s="17"/>
      <c r="O132" s="12"/>
      <c r="P132" s="11"/>
      <c r="Q132" s="17"/>
      <c r="R132" s="12"/>
      <c r="S132" s="11"/>
      <c r="T132" s="17"/>
      <c r="V132" s="111">
        <f t="shared" si="6"/>
        <v>0</v>
      </c>
      <c r="W132" s="111">
        <f t="shared" si="7"/>
        <v>0</v>
      </c>
    </row>
    <row r="133" spans="1:23" x14ac:dyDescent="0.25">
      <c r="A133" s="12"/>
      <c r="B133" s="11"/>
      <c r="C133" s="8"/>
      <c r="D133" s="19"/>
      <c r="E133" s="8"/>
      <c r="F133" s="8"/>
      <c r="G133" s="12"/>
      <c r="H133" s="17"/>
      <c r="I133" s="12"/>
      <c r="J133" s="11"/>
      <c r="K133" s="17"/>
      <c r="L133" s="12"/>
      <c r="M133" s="11"/>
      <c r="N133" s="17"/>
      <c r="O133" s="12"/>
      <c r="P133" s="11"/>
      <c r="Q133" s="17"/>
      <c r="R133" s="12"/>
      <c r="S133" s="11"/>
      <c r="T133" s="17"/>
      <c r="V133" s="111">
        <f t="shared" si="6"/>
        <v>0</v>
      </c>
      <c r="W133" s="111">
        <f t="shared" si="7"/>
        <v>0</v>
      </c>
    </row>
    <row r="134" spans="1:23" x14ac:dyDescent="0.25">
      <c r="A134" s="12"/>
      <c r="B134" s="11"/>
      <c r="C134" s="8"/>
      <c r="D134" s="19"/>
      <c r="E134" s="8"/>
      <c r="F134" s="8"/>
      <c r="G134" s="12"/>
      <c r="H134" s="17"/>
      <c r="I134" s="12"/>
      <c r="J134" s="11"/>
      <c r="K134" s="17"/>
      <c r="L134" s="12"/>
      <c r="M134" s="11"/>
      <c r="N134" s="17"/>
      <c r="O134" s="12"/>
      <c r="P134" s="11"/>
      <c r="Q134" s="17"/>
      <c r="R134" s="12"/>
      <c r="S134" s="11"/>
      <c r="T134" s="17"/>
      <c r="V134" s="111">
        <f t="shared" si="6"/>
        <v>0</v>
      </c>
      <c r="W134" s="111">
        <f t="shared" si="7"/>
        <v>0</v>
      </c>
    </row>
    <row r="135" spans="1:23" x14ac:dyDescent="0.25">
      <c r="A135" s="12"/>
      <c r="B135" s="11"/>
      <c r="C135" s="8"/>
      <c r="D135" s="19"/>
      <c r="E135" s="8"/>
      <c r="F135" s="8"/>
      <c r="G135" s="12"/>
      <c r="H135" s="17"/>
      <c r="I135" s="12"/>
      <c r="J135" s="11"/>
      <c r="K135" s="17"/>
      <c r="L135" s="12"/>
      <c r="M135" s="11"/>
      <c r="N135" s="17"/>
      <c r="O135" s="12"/>
      <c r="P135" s="11"/>
      <c r="Q135" s="17"/>
      <c r="R135" s="12"/>
      <c r="S135" s="11"/>
      <c r="T135" s="17"/>
      <c r="V135" s="111">
        <f t="shared" si="6"/>
        <v>0</v>
      </c>
      <c r="W135" s="111">
        <f t="shared" si="7"/>
        <v>0</v>
      </c>
    </row>
    <row r="136" spans="1:23" x14ac:dyDescent="0.25">
      <c r="A136" s="12"/>
      <c r="B136" s="11"/>
      <c r="C136" s="8"/>
      <c r="D136" s="19"/>
      <c r="E136" s="8"/>
      <c r="F136" s="8"/>
      <c r="G136" s="12"/>
      <c r="H136" s="17"/>
      <c r="I136" s="12"/>
      <c r="J136" s="11"/>
      <c r="K136" s="17"/>
      <c r="L136" s="12"/>
      <c r="M136" s="11"/>
      <c r="N136" s="17"/>
      <c r="O136" s="12"/>
      <c r="P136" s="11"/>
      <c r="Q136" s="17"/>
      <c r="R136" s="12"/>
      <c r="S136" s="11"/>
      <c r="T136" s="17"/>
      <c r="V136" s="111">
        <f t="shared" si="6"/>
        <v>0</v>
      </c>
      <c r="W136" s="111">
        <f t="shared" si="7"/>
        <v>0</v>
      </c>
    </row>
    <row r="137" spans="1:23" x14ac:dyDescent="0.25">
      <c r="A137" s="12"/>
      <c r="B137" s="11"/>
      <c r="C137" s="8"/>
      <c r="D137" s="19"/>
      <c r="E137" s="8"/>
      <c r="F137" s="8"/>
      <c r="G137" s="12"/>
      <c r="H137" s="17"/>
      <c r="I137" s="12"/>
      <c r="J137" s="11"/>
      <c r="K137" s="17"/>
      <c r="L137" s="12"/>
      <c r="M137" s="11"/>
      <c r="N137" s="17"/>
      <c r="O137" s="12"/>
      <c r="P137" s="11"/>
      <c r="Q137" s="17"/>
      <c r="R137" s="12"/>
      <c r="S137" s="11"/>
      <c r="T137" s="17"/>
      <c r="V137" s="111">
        <f t="shared" ref="V137:V168" si="8">J137-P137</f>
        <v>0</v>
      </c>
      <c r="W137" s="111">
        <f t="shared" ref="W137:W168" si="9">$M137-$S137</f>
        <v>0</v>
      </c>
    </row>
    <row r="138" spans="1:23" x14ac:dyDescent="0.25">
      <c r="A138" s="12"/>
      <c r="B138" s="11"/>
      <c r="C138" s="8"/>
      <c r="D138" s="19"/>
      <c r="E138" s="8"/>
      <c r="F138" s="8"/>
      <c r="G138" s="12"/>
      <c r="H138" s="17"/>
      <c r="I138" s="12"/>
      <c r="J138" s="11"/>
      <c r="K138" s="17"/>
      <c r="L138" s="12"/>
      <c r="M138" s="11"/>
      <c r="N138" s="17"/>
      <c r="O138" s="12"/>
      <c r="P138" s="11"/>
      <c r="Q138" s="17"/>
      <c r="R138" s="12"/>
      <c r="S138" s="11"/>
      <c r="T138" s="17"/>
      <c r="V138" s="111">
        <f t="shared" si="8"/>
        <v>0</v>
      </c>
      <c r="W138" s="111">
        <f t="shared" si="9"/>
        <v>0</v>
      </c>
    </row>
    <row r="139" spans="1:23" x14ac:dyDescent="0.25">
      <c r="A139" s="12"/>
      <c r="B139" s="11"/>
      <c r="C139" s="8"/>
      <c r="D139" s="19"/>
      <c r="E139" s="8"/>
      <c r="F139" s="8"/>
      <c r="G139" s="12"/>
      <c r="H139" s="17"/>
      <c r="I139" s="12"/>
      <c r="J139" s="11"/>
      <c r="K139" s="17"/>
      <c r="L139" s="12"/>
      <c r="M139" s="11"/>
      <c r="N139" s="17"/>
      <c r="O139" s="12"/>
      <c r="P139" s="11"/>
      <c r="Q139" s="17"/>
      <c r="R139" s="12"/>
      <c r="S139" s="11"/>
      <c r="T139" s="17"/>
      <c r="V139" s="111">
        <f t="shared" si="8"/>
        <v>0</v>
      </c>
      <c r="W139" s="111">
        <f t="shared" si="9"/>
        <v>0</v>
      </c>
    </row>
    <row r="140" spans="1:23" x14ac:dyDescent="0.25">
      <c r="A140" s="12"/>
      <c r="B140" s="11"/>
      <c r="C140" s="8"/>
      <c r="D140" s="19"/>
      <c r="E140" s="8"/>
      <c r="F140" s="8"/>
      <c r="G140" s="12"/>
      <c r="H140" s="17"/>
      <c r="I140" s="12"/>
      <c r="J140" s="11"/>
      <c r="K140" s="17"/>
      <c r="L140" s="12"/>
      <c r="M140" s="11"/>
      <c r="N140" s="17"/>
      <c r="O140" s="12"/>
      <c r="P140" s="11"/>
      <c r="Q140" s="17"/>
      <c r="R140" s="12"/>
      <c r="S140" s="11"/>
      <c r="T140" s="17"/>
      <c r="V140" s="111">
        <f t="shared" si="8"/>
        <v>0</v>
      </c>
      <c r="W140" s="111">
        <f t="shared" si="9"/>
        <v>0</v>
      </c>
    </row>
    <row r="141" spans="1:23" x14ac:dyDescent="0.25">
      <c r="A141" s="12"/>
      <c r="B141" s="11"/>
      <c r="C141" s="8"/>
      <c r="D141" s="19"/>
      <c r="E141" s="8"/>
      <c r="F141" s="8"/>
      <c r="G141" s="12"/>
      <c r="H141" s="17"/>
      <c r="I141" s="12"/>
      <c r="J141" s="11"/>
      <c r="K141" s="17"/>
      <c r="L141" s="12"/>
      <c r="M141" s="11"/>
      <c r="N141" s="17"/>
      <c r="O141" s="12"/>
      <c r="P141" s="11"/>
      <c r="Q141" s="17"/>
      <c r="R141" s="12"/>
      <c r="S141" s="11"/>
      <c r="T141" s="17"/>
      <c r="V141" s="111">
        <f t="shared" si="8"/>
        <v>0</v>
      </c>
      <c r="W141" s="111">
        <f t="shared" si="9"/>
        <v>0</v>
      </c>
    </row>
    <row r="142" spans="1:23" x14ac:dyDescent="0.25">
      <c r="A142" s="12"/>
      <c r="B142" s="11"/>
      <c r="C142" s="8"/>
      <c r="D142" s="19"/>
      <c r="E142" s="8"/>
      <c r="F142" s="8"/>
      <c r="G142" s="12"/>
      <c r="H142" s="17"/>
      <c r="I142" s="12"/>
      <c r="J142" s="11"/>
      <c r="K142" s="17"/>
      <c r="L142" s="12"/>
      <c r="M142" s="11"/>
      <c r="N142" s="17"/>
      <c r="O142" s="12"/>
      <c r="P142" s="11"/>
      <c r="Q142" s="17"/>
      <c r="R142" s="12"/>
      <c r="S142" s="11"/>
      <c r="T142" s="17"/>
      <c r="V142" s="111">
        <f t="shared" si="8"/>
        <v>0</v>
      </c>
      <c r="W142" s="111">
        <f t="shared" si="9"/>
        <v>0</v>
      </c>
    </row>
    <row r="143" spans="1:23" x14ac:dyDescent="0.25">
      <c r="A143" s="12"/>
      <c r="B143" s="11"/>
      <c r="C143" s="8"/>
      <c r="D143" s="19"/>
      <c r="E143" s="8"/>
      <c r="F143" s="8"/>
      <c r="G143" s="12"/>
      <c r="H143" s="17"/>
      <c r="I143" s="12"/>
      <c r="J143" s="11"/>
      <c r="K143" s="17"/>
      <c r="L143" s="12"/>
      <c r="M143" s="11"/>
      <c r="N143" s="17"/>
      <c r="O143" s="12"/>
      <c r="P143" s="11"/>
      <c r="Q143" s="17"/>
      <c r="R143" s="12"/>
      <c r="S143" s="11"/>
      <c r="T143" s="17"/>
      <c r="V143" s="111">
        <f t="shared" si="8"/>
        <v>0</v>
      </c>
      <c r="W143" s="111">
        <f t="shared" si="9"/>
        <v>0</v>
      </c>
    </row>
    <row r="144" spans="1:23" x14ac:dyDescent="0.25">
      <c r="A144" s="12"/>
      <c r="B144" s="11"/>
      <c r="C144" s="8"/>
      <c r="D144" s="19"/>
      <c r="E144" s="8"/>
      <c r="F144" s="8"/>
      <c r="G144" s="12"/>
      <c r="H144" s="17"/>
      <c r="I144" s="12"/>
      <c r="J144" s="11"/>
      <c r="K144" s="17"/>
      <c r="L144" s="12"/>
      <c r="M144" s="11"/>
      <c r="N144" s="17"/>
      <c r="O144" s="12"/>
      <c r="P144" s="11"/>
      <c r="Q144" s="17"/>
      <c r="R144" s="12"/>
      <c r="S144" s="11"/>
      <c r="T144" s="17"/>
      <c r="V144" s="111">
        <f t="shared" si="8"/>
        <v>0</v>
      </c>
      <c r="W144" s="111">
        <f t="shared" si="9"/>
        <v>0</v>
      </c>
    </row>
    <row r="145" spans="1:23" x14ac:dyDescent="0.25">
      <c r="A145" s="12"/>
      <c r="B145" s="11"/>
      <c r="C145" s="8"/>
      <c r="D145" s="19"/>
      <c r="E145" s="8"/>
      <c r="F145" s="8"/>
      <c r="G145" s="12"/>
      <c r="H145" s="17"/>
      <c r="I145" s="12"/>
      <c r="J145" s="11"/>
      <c r="K145" s="17"/>
      <c r="L145" s="12"/>
      <c r="M145" s="11"/>
      <c r="N145" s="17"/>
      <c r="O145" s="12"/>
      <c r="P145" s="11"/>
      <c r="Q145" s="17"/>
      <c r="R145" s="12"/>
      <c r="S145" s="11"/>
      <c r="T145" s="17"/>
      <c r="V145" s="111">
        <f t="shared" si="8"/>
        <v>0</v>
      </c>
      <c r="W145" s="111">
        <f t="shared" si="9"/>
        <v>0</v>
      </c>
    </row>
    <row r="146" spans="1:23" x14ac:dyDescent="0.25">
      <c r="A146" s="12"/>
      <c r="B146" s="11"/>
      <c r="C146" s="8"/>
      <c r="D146" s="19"/>
      <c r="E146" s="8"/>
      <c r="F146" s="8"/>
      <c r="G146" s="12"/>
      <c r="H146" s="17"/>
      <c r="I146" s="12"/>
      <c r="J146" s="11"/>
      <c r="K146" s="17"/>
      <c r="L146" s="12"/>
      <c r="M146" s="11"/>
      <c r="N146" s="17"/>
      <c r="O146" s="12"/>
      <c r="P146" s="11"/>
      <c r="Q146" s="17"/>
      <c r="R146" s="12"/>
      <c r="S146" s="11"/>
      <c r="T146" s="17"/>
      <c r="V146" s="111">
        <f t="shared" si="8"/>
        <v>0</v>
      </c>
      <c r="W146" s="111">
        <f t="shared" si="9"/>
        <v>0</v>
      </c>
    </row>
    <row r="147" spans="1:23" x14ac:dyDescent="0.25">
      <c r="A147" s="12"/>
      <c r="B147" s="11"/>
      <c r="C147" s="8"/>
      <c r="D147" s="19"/>
      <c r="E147" s="8"/>
      <c r="F147" s="8"/>
      <c r="G147" s="12"/>
      <c r="H147" s="17"/>
      <c r="I147" s="12"/>
      <c r="J147" s="11"/>
      <c r="K147" s="17"/>
      <c r="L147" s="12"/>
      <c r="M147" s="11"/>
      <c r="N147" s="17"/>
      <c r="O147" s="12"/>
      <c r="P147" s="11"/>
      <c r="Q147" s="17"/>
      <c r="R147" s="12"/>
      <c r="S147" s="11"/>
      <c r="T147" s="17"/>
      <c r="V147" s="111">
        <f t="shared" si="8"/>
        <v>0</v>
      </c>
      <c r="W147" s="111">
        <f t="shared" si="9"/>
        <v>0</v>
      </c>
    </row>
    <row r="148" spans="1:23" x14ac:dyDescent="0.25">
      <c r="A148" s="12"/>
      <c r="B148" s="11"/>
      <c r="C148" s="8"/>
      <c r="D148" s="19"/>
      <c r="E148" s="8"/>
      <c r="F148" s="8"/>
      <c r="G148" s="12"/>
      <c r="H148" s="17"/>
      <c r="I148" s="12"/>
      <c r="J148" s="11"/>
      <c r="K148" s="17"/>
      <c r="L148" s="12"/>
      <c r="M148" s="11"/>
      <c r="N148" s="17"/>
      <c r="O148" s="12"/>
      <c r="P148" s="11"/>
      <c r="Q148" s="17"/>
      <c r="R148" s="12"/>
      <c r="S148" s="11"/>
      <c r="T148" s="17"/>
      <c r="V148" s="111">
        <f t="shared" si="8"/>
        <v>0</v>
      </c>
      <c r="W148" s="111">
        <f t="shared" si="9"/>
        <v>0</v>
      </c>
    </row>
    <row r="149" spans="1:23" x14ac:dyDescent="0.25">
      <c r="A149" s="12"/>
      <c r="B149" s="11"/>
      <c r="C149" s="8"/>
      <c r="D149" s="19"/>
      <c r="E149" s="8"/>
      <c r="F149" s="8"/>
      <c r="G149" s="12"/>
      <c r="H149" s="17"/>
      <c r="I149" s="12"/>
      <c r="J149" s="11"/>
      <c r="K149" s="17"/>
      <c r="L149" s="12"/>
      <c r="M149" s="11"/>
      <c r="N149" s="17"/>
      <c r="O149" s="12"/>
      <c r="P149" s="11"/>
      <c r="Q149" s="17"/>
      <c r="R149" s="12"/>
      <c r="S149" s="11"/>
      <c r="T149" s="17"/>
      <c r="V149" s="111">
        <f t="shared" si="8"/>
        <v>0</v>
      </c>
      <c r="W149" s="111">
        <f t="shared" si="9"/>
        <v>0</v>
      </c>
    </row>
    <row r="150" spans="1:23" x14ac:dyDescent="0.25">
      <c r="A150" s="12"/>
      <c r="B150" s="11"/>
      <c r="C150" s="8"/>
      <c r="D150" s="19"/>
      <c r="E150" s="8"/>
      <c r="F150" s="8"/>
      <c r="G150" s="12"/>
      <c r="H150" s="17"/>
      <c r="I150" s="12"/>
      <c r="J150" s="11"/>
      <c r="K150" s="17"/>
      <c r="L150" s="12"/>
      <c r="M150" s="11"/>
      <c r="N150" s="17"/>
      <c r="O150" s="12"/>
      <c r="P150" s="11"/>
      <c r="Q150" s="17"/>
      <c r="R150" s="12"/>
      <c r="S150" s="11"/>
      <c r="T150" s="17"/>
      <c r="V150" s="111">
        <f t="shared" si="8"/>
        <v>0</v>
      </c>
      <c r="W150" s="111">
        <f t="shared" si="9"/>
        <v>0</v>
      </c>
    </row>
    <row r="151" spans="1:23" x14ac:dyDescent="0.25">
      <c r="A151" s="12"/>
      <c r="B151" s="11"/>
      <c r="C151" s="8"/>
      <c r="D151" s="19"/>
      <c r="E151" s="8"/>
      <c r="F151" s="8"/>
      <c r="G151" s="12"/>
      <c r="H151" s="17"/>
      <c r="I151" s="12"/>
      <c r="J151" s="11"/>
      <c r="K151" s="17"/>
      <c r="L151" s="12"/>
      <c r="M151" s="11"/>
      <c r="N151" s="17"/>
      <c r="O151" s="12"/>
      <c r="P151" s="11"/>
      <c r="Q151" s="17"/>
      <c r="R151" s="12"/>
      <c r="S151" s="11"/>
      <c r="T151" s="17"/>
      <c r="V151" s="111">
        <f t="shared" si="8"/>
        <v>0</v>
      </c>
      <c r="W151" s="111">
        <f t="shared" si="9"/>
        <v>0</v>
      </c>
    </row>
    <row r="152" spans="1:23" x14ac:dyDescent="0.25">
      <c r="A152" s="12"/>
      <c r="B152" s="11"/>
      <c r="C152" s="8"/>
      <c r="D152" s="19"/>
      <c r="E152" s="8"/>
      <c r="F152" s="8"/>
      <c r="G152" s="12"/>
      <c r="H152" s="17"/>
      <c r="I152" s="12"/>
      <c r="J152" s="11"/>
      <c r="K152" s="17"/>
      <c r="L152" s="12"/>
      <c r="M152" s="11"/>
      <c r="N152" s="17"/>
      <c r="O152" s="12"/>
      <c r="P152" s="11"/>
      <c r="Q152" s="17"/>
      <c r="R152" s="12"/>
      <c r="S152" s="11"/>
      <c r="T152" s="17"/>
      <c r="V152" s="111">
        <f t="shared" si="8"/>
        <v>0</v>
      </c>
      <c r="W152" s="111">
        <f t="shared" si="9"/>
        <v>0</v>
      </c>
    </row>
    <row r="153" spans="1:23" x14ac:dyDescent="0.25">
      <c r="A153" s="12"/>
      <c r="B153" s="11"/>
      <c r="C153" s="8"/>
      <c r="D153" s="19"/>
      <c r="E153" s="8"/>
      <c r="F153" s="8"/>
      <c r="G153" s="12"/>
      <c r="H153" s="17"/>
      <c r="I153" s="12"/>
      <c r="J153" s="11"/>
      <c r="K153" s="17"/>
      <c r="L153" s="12"/>
      <c r="M153" s="11"/>
      <c r="N153" s="17"/>
      <c r="O153" s="12"/>
      <c r="P153" s="11"/>
      <c r="Q153" s="17"/>
      <c r="R153" s="12"/>
      <c r="S153" s="11"/>
      <c r="T153" s="17"/>
      <c r="V153" s="111">
        <f t="shared" si="8"/>
        <v>0</v>
      </c>
      <c r="W153" s="111">
        <f t="shared" si="9"/>
        <v>0</v>
      </c>
    </row>
    <row r="154" spans="1:23" x14ac:dyDescent="0.25">
      <c r="A154" s="12"/>
      <c r="B154" s="11"/>
      <c r="C154" s="8"/>
      <c r="D154" s="19"/>
      <c r="E154" s="8"/>
      <c r="F154" s="8"/>
      <c r="G154" s="12"/>
      <c r="H154" s="17"/>
      <c r="I154" s="12"/>
      <c r="J154" s="11"/>
      <c r="K154" s="17"/>
      <c r="L154" s="12"/>
      <c r="M154" s="11"/>
      <c r="N154" s="17"/>
      <c r="O154" s="12"/>
      <c r="P154" s="11"/>
      <c r="Q154" s="17"/>
      <c r="R154" s="12"/>
      <c r="S154" s="11"/>
      <c r="T154" s="17"/>
      <c r="V154" s="111">
        <f t="shared" si="8"/>
        <v>0</v>
      </c>
      <c r="W154" s="111">
        <f t="shared" si="9"/>
        <v>0</v>
      </c>
    </row>
    <row r="155" spans="1:23" x14ac:dyDescent="0.25">
      <c r="A155" s="12"/>
      <c r="B155" s="11"/>
      <c r="C155" s="8"/>
      <c r="D155" s="19"/>
      <c r="E155" s="8"/>
      <c r="F155" s="8"/>
      <c r="G155" s="12"/>
      <c r="H155" s="17"/>
      <c r="I155" s="12"/>
      <c r="J155" s="11"/>
      <c r="K155" s="17"/>
      <c r="L155" s="12"/>
      <c r="M155" s="11"/>
      <c r="N155" s="17"/>
      <c r="O155" s="12"/>
      <c r="P155" s="11"/>
      <c r="Q155" s="17"/>
      <c r="R155" s="12"/>
      <c r="S155" s="11"/>
      <c r="T155" s="17"/>
      <c r="V155" s="111">
        <f t="shared" si="8"/>
        <v>0</v>
      </c>
      <c r="W155" s="111">
        <f t="shared" si="9"/>
        <v>0</v>
      </c>
    </row>
    <row r="156" spans="1:23" x14ac:dyDescent="0.25">
      <c r="A156" s="12"/>
      <c r="B156" s="11"/>
      <c r="C156" s="8"/>
      <c r="D156" s="19"/>
      <c r="E156" s="8"/>
      <c r="F156" s="8"/>
      <c r="G156" s="12"/>
      <c r="H156" s="17"/>
      <c r="I156" s="12"/>
      <c r="J156" s="11"/>
      <c r="K156" s="17"/>
      <c r="L156" s="12"/>
      <c r="M156" s="11"/>
      <c r="N156" s="17"/>
      <c r="O156" s="12"/>
      <c r="P156" s="11"/>
      <c r="Q156" s="17"/>
      <c r="R156" s="12"/>
      <c r="S156" s="11"/>
      <c r="T156" s="17"/>
      <c r="V156" s="111">
        <f t="shared" si="8"/>
        <v>0</v>
      </c>
      <c r="W156" s="111">
        <f t="shared" si="9"/>
        <v>0</v>
      </c>
    </row>
    <row r="157" spans="1:23" x14ac:dyDescent="0.25">
      <c r="A157" s="12"/>
      <c r="B157" s="11"/>
      <c r="C157" s="8"/>
      <c r="D157" s="19"/>
      <c r="E157" s="8"/>
      <c r="F157" s="8"/>
      <c r="G157" s="12"/>
      <c r="H157" s="17"/>
      <c r="I157" s="12"/>
      <c r="J157" s="11"/>
      <c r="K157" s="17"/>
      <c r="L157" s="12"/>
      <c r="M157" s="11"/>
      <c r="N157" s="17"/>
      <c r="O157" s="12"/>
      <c r="P157" s="11"/>
      <c r="Q157" s="17"/>
      <c r="R157" s="12"/>
      <c r="S157" s="11"/>
      <c r="T157" s="17"/>
      <c r="V157" s="111">
        <f t="shared" si="8"/>
        <v>0</v>
      </c>
      <c r="W157" s="111">
        <f t="shared" si="9"/>
        <v>0</v>
      </c>
    </row>
    <row r="158" spans="1:23" x14ac:dyDescent="0.25">
      <c r="A158" s="12"/>
      <c r="B158" s="11"/>
      <c r="C158" s="8"/>
      <c r="D158" s="19"/>
      <c r="E158" s="8"/>
      <c r="F158" s="8"/>
      <c r="G158" s="12"/>
      <c r="H158" s="17"/>
      <c r="I158" s="12"/>
      <c r="J158" s="11"/>
      <c r="K158" s="17"/>
      <c r="L158" s="12"/>
      <c r="M158" s="11"/>
      <c r="N158" s="17"/>
      <c r="O158" s="12"/>
      <c r="P158" s="11"/>
      <c r="Q158" s="17"/>
      <c r="R158" s="12"/>
      <c r="S158" s="11"/>
      <c r="T158" s="17"/>
      <c r="V158" s="111">
        <f t="shared" si="8"/>
        <v>0</v>
      </c>
      <c r="W158" s="111">
        <f t="shared" si="9"/>
        <v>0</v>
      </c>
    </row>
    <row r="159" spans="1:23" x14ac:dyDescent="0.25">
      <c r="A159" s="12"/>
      <c r="B159" s="11"/>
      <c r="C159" s="8"/>
      <c r="D159" s="19"/>
      <c r="E159" s="8"/>
      <c r="F159" s="8"/>
      <c r="G159" s="12"/>
      <c r="H159" s="17"/>
      <c r="I159" s="12"/>
      <c r="J159" s="11"/>
      <c r="K159" s="17"/>
      <c r="L159" s="12"/>
      <c r="M159" s="11"/>
      <c r="N159" s="17"/>
      <c r="O159" s="12"/>
      <c r="P159" s="11"/>
      <c r="Q159" s="17"/>
      <c r="R159" s="12"/>
      <c r="S159" s="11"/>
      <c r="T159" s="17"/>
      <c r="V159" s="111">
        <f t="shared" si="8"/>
        <v>0</v>
      </c>
      <c r="W159" s="111">
        <f t="shared" si="9"/>
        <v>0</v>
      </c>
    </row>
    <row r="160" spans="1:23" x14ac:dyDescent="0.25">
      <c r="A160" s="12"/>
      <c r="B160" s="11"/>
      <c r="C160" s="8"/>
      <c r="D160" s="19"/>
      <c r="E160" s="8"/>
      <c r="F160" s="8"/>
      <c r="G160" s="12"/>
      <c r="H160" s="17"/>
      <c r="I160" s="12"/>
      <c r="J160" s="11"/>
      <c r="K160" s="17"/>
      <c r="L160" s="12"/>
      <c r="M160" s="11"/>
      <c r="N160" s="17"/>
      <c r="O160" s="12"/>
      <c r="P160" s="11"/>
      <c r="Q160" s="17"/>
      <c r="R160" s="12"/>
      <c r="S160" s="11"/>
      <c r="T160" s="17"/>
      <c r="V160" s="111">
        <f t="shared" si="8"/>
        <v>0</v>
      </c>
      <c r="W160" s="111">
        <f t="shared" si="9"/>
        <v>0</v>
      </c>
    </row>
    <row r="161" spans="1:23" x14ac:dyDescent="0.25">
      <c r="A161" s="12"/>
      <c r="B161" s="11"/>
      <c r="C161" s="8"/>
      <c r="D161" s="19"/>
      <c r="E161" s="8"/>
      <c r="F161" s="8"/>
      <c r="G161" s="12"/>
      <c r="H161" s="17"/>
      <c r="I161" s="12"/>
      <c r="J161" s="11"/>
      <c r="K161" s="17"/>
      <c r="L161" s="12"/>
      <c r="M161" s="11"/>
      <c r="N161" s="17"/>
      <c r="O161" s="12"/>
      <c r="P161" s="11"/>
      <c r="Q161" s="17"/>
      <c r="R161" s="12"/>
      <c r="S161" s="11"/>
      <c r="T161" s="17"/>
      <c r="V161" s="111">
        <f t="shared" si="8"/>
        <v>0</v>
      </c>
      <c r="W161" s="111">
        <f t="shared" si="9"/>
        <v>0</v>
      </c>
    </row>
    <row r="162" spans="1:23" x14ac:dyDescent="0.25">
      <c r="A162" s="12"/>
      <c r="B162" s="11"/>
      <c r="C162" s="8"/>
      <c r="D162" s="19"/>
      <c r="E162" s="8"/>
      <c r="F162" s="8"/>
      <c r="G162" s="12"/>
      <c r="H162" s="17"/>
      <c r="I162" s="12"/>
      <c r="J162" s="11"/>
      <c r="K162" s="17"/>
      <c r="L162" s="12"/>
      <c r="M162" s="11"/>
      <c r="N162" s="17"/>
      <c r="O162" s="12"/>
      <c r="P162" s="11"/>
      <c r="Q162" s="17"/>
      <c r="R162" s="12"/>
      <c r="S162" s="11"/>
      <c r="T162" s="17"/>
      <c r="V162" s="111">
        <f t="shared" si="8"/>
        <v>0</v>
      </c>
      <c r="W162" s="111">
        <f t="shared" si="9"/>
        <v>0</v>
      </c>
    </row>
    <row r="163" spans="1:23" x14ac:dyDescent="0.25">
      <c r="A163" s="12"/>
      <c r="B163" s="11"/>
      <c r="C163" s="8"/>
      <c r="D163" s="19"/>
      <c r="E163" s="8"/>
      <c r="F163" s="8"/>
      <c r="G163" s="12"/>
      <c r="H163" s="17"/>
      <c r="I163" s="12"/>
      <c r="J163" s="11"/>
      <c r="K163" s="17"/>
      <c r="L163" s="12"/>
      <c r="M163" s="11"/>
      <c r="N163" s="17"/>
      <c r="O163" s="12"/>
      <c r="P163" s="11"/>
      <c r="Q163" s="17"/>
      <c r="R163" s="12"/>
      <c r="S163" s="11"/>
      <c r="T163" s="17"/>
      <c r="V163" s="111">
        <f t="shared" si="8"/>
        <v>0</v>
      </c>
      <c r="W163" s="111">
        <f t="shared" si="9"/>
        <v>0</v>
      </c>
    </row>
    <row r="164" spans="1:23" x14ac:dyDescent="0.25">
      <c r="A164" s="12"/>
      <c r="B164" s="11"/>
      <c r="C164" s="8"/>
      <c r="D164" s="19"/>
      <c r="E164" s="8"/>
      <c r="F164" s="8"/>
      <c r="G164" s="12"/>
      <c r="H164" s="17"/>
      <c r="I164" s="12"/>
      <c r="J164" s="11"/>
      <c r="K164" s="17"/>
      <c r="L164" s="12"/>
      <c r="M164" s="11"/>
      <c r="N164" s="17"/>
      <c r="O164" s="12"/>
      <c r="P164" s="11"/>
      <c r="Q164" s="17"/>
      <c r="R164" s="12"/>
      <c r="S164" s="11"/>
      <c r="T164" s="17"/>
      <c r="V164" s="111">
        <f t="shared" si="8"/>
        <v>0</v>
      </c>
      <c r="W164" s="111">
        <f t="shared" si="9"/>
        <v>0</v>
      </c>
    </row>
    <row r="165" spans="1:23" x14ac:dyDescent="0.25">
      <c r="A165" s="12"/>
      <c r="B165" s="11"/>
      <c r="C165" s="8"/>
      <c r="D165" s="19"/>
      <c r="E165" s="8"/>
      <c r="F165" s="8"/>
      <c r="G165" s="12"/>
      <c r="H165" s="17"/>
      <c r="I165" s="12"/>
      <c r="J165" s="11"/>
      <c r="K165" s="17"/>
      <c r="L165" s="12"/>
      <c r="M165" s="11"/>
      <c r="N165" s="17"/>
      <c r="O165" s="12"/>
      <c r="P165" s="11"/>
      <c r="Q165" s="17"/>
      <c r="R165" s="12"/>
      <c r="S165" s="11"/>
      <c r="T165" s="17"/>
      <c r="V165" s="111">
        <f t="shared" si="8"/>
        <v>0</v>
      </c>
      <c r="W165" s="111">
        <f t="shared" si="9"/>
        <v>0</v>
      </c>
    </row>
    <row r="166" spans="1:23" x14ac:dyDescent="0.25">
      <c r="A166" s="12"/>
      <c r="B166" s="11"/>
      <c r="C166" s="8"/>
      <c r="D166" s="19"/>
      <c r="E166" s="8"/>
      <c r="F166" s="8"/>
      <c r="G166" s="12"/>
      <c r="H166" s="17"/>
      <c r="I166" s="12"/>
      <c r="J166" s="11"/>
      <c r="K166" s="17"/>
      <c r="L166" s="12"/>
      <c r="M166" s="11"/>
      <c r="N166" s="17"/>
      <c r="O166" s="12"/>
      <c r="P166" s="11"/>
      <c r="Q166" s="17"/>
      <c r="R166" s="12"/>
      <c r="S166" s="11"/>
      <c r="T166" s="17"/>
      <c r="V166" s="111">
        <f t="shared" si="8"/>
        <v>0</v>
      </c>
      <c r="W166" s="111">
        <f t="shared" si="9"/>
        <v>0</v>
      </c>
    </row>
    <row r="167" spans="1:23" x14ac:dyDescent="0.25">
      <c r="A167" s="12"/>
      <c r="B167" s="11"/>
      <c r="C167" s="8"/>
      <c r="D167" s="19"/>
      <c r="E167" s="8"/>
      <c r="F167" s="8"/>
      <c r="G167" s="12"/>
      <c r="H167" s="17"/>
      <c r="I167" s="12"/>
      <c r="J167" s="11"/>
      <c r="K167" s="17"/>
      <c r="L167" s="12"/>
      <c r="M167" s="11"/>
      <c r="N167" s="17"/>
      <c r="O167" s="12"/>
      <c r="P167" s="11"/>
      <c r="Q167" s="17"/>
      <c r="R167" s="12"/>
      <c r="S167" s="11"/>
      <c r="T167" s="17"/>
      <c r="V167" s="111">
        <f t="shared" si="8"/>
        <v>0</v>
      </c>
      <c r="W167" s="111">
        <f t="shared" si="9"/>
        <v>0</v>
      </c>
    </row>
    <row r="168" spans="1:23" x14ac:dyDescent="0.25">
      <c r="A168" s="12"/>
      <c r="B168" s="11"/>
      <c r="C168" s="8"/>
      <c r="D168" s="19"/>
      <c r="E168" s="8"/>
      <c r="F168" s="8"/>
      <c r="G168" s="12"/>
      <c r="H168" s="17"/>
      <c r="I168" s="12"/>
      <c r="J168" s="11"/>
      <c r="K168" s="17"/>
      <c r="L168" s="12"/>
      <c r="M168" s="11"/>
      <c r="N168" s="17"/>
      <c r="O168" s="12"/>
      <c r="P168" s="11"/>
      <c r="Q168" s="17"/>
      <c r="R168" s="12"/>
      <c r="S168" s="11"/>
      <c r="T168" s="17"/>
      <c r="V168" s="111">
        <f t="shared" si="8"/>
        <v>0</v>
      </c>
      <c r="W168" s="111">
        <f t="shared" si="9"/>
        <v>0</v>
      </c>
    </row>
    <row r="169" spans="1:23" x14ac:dyDescent="0.25">
      <c r="A169" s="12"/>
      <c r="B169" s="11"/>
      <c r="C169" s="8"/>
      <c r="D169" s="19"/>
      <c r="E169" s="8"/>
      <c r="F169" s="8"/>
      <c r="G169" s="12"/>
      <c r="H169" s="17"/>
      <c r="I169" s="12"/>
      <c r="J169" s="11"/>
      <c r="K169" s="17"/>
      <c r="L169" s="12"/>
      <c r="M169" s="11"/>
      <c r="N169" s="17"/>
      <c r="O169" s="12"/>
      <c r="P169" s="11"/>
      <c r="Q169" s="17"/>
      <c r="R169" s="12"/>
      <c r="S169" s="11"/>
      <c r="T169" s="17"/>
      <c r="V169" s="111">
        <f t="shared" ref="V169:V194" si="10">J169-P169</f>
        <v>0</v>
      </c>
      <c r="W169" s="111">
        <f t="shared" ref="W169:W194" si="11">$M169-$S169</f>
        <v>0</v>
      </c>
    </row>
    <row r="170" spans="1:23" x14ac:dyDescent="0.25">
      <c r="A170" s="12"/>
      <c r="B170" s="11"/>
      <c r="C170" s="8"/>
      <c r="D170" s="19"/>
      <c r="E170" s="8"/>
      <c r="F170" s="8"/>
      <c r="G170" s="12"/>
      <c r="H170" s="17"/>
      <c r="I170" s="12"/>
      <c r="J170" s="11"/>
      <c r="K170" s="17"/>
      <c r="L170" s="12"/>
      <c r="M170" s="11"/>
      <c r="N170" s="17"/>
      <c r="O170" s="12"/>
      <c r="P170" s="11"/>
      <c r="Q170" s="17"/>
      <c r="R170" s="12"/>
      <c r="S170" s="11"/>
      <c r="T170" s="17"/>
      <c r="V170" s="111">
        <f t="shared" si="10"/>
        <v>0</v>
      </c>
      <c r="W170" s="111">
        <f t="shared" si="11"/>
        <v>0</v>
      </c>
    </row>
    <row r="171" spans="1:23" x14ac:dyDescent="0.25">
      <c r="A171" s="12"/>
      <c r="B171" s="11"/>
      <c r="C171" s="8"/>
      <c r="D171" s="19"/>
      <c r="E171" s="8"/>
      <c r="F171" s="8"/>
      <c r="G171" s="12"/>
      <c r="H171" s="17"/>
      <c r="I171" s="12"/>
      <c r="J171" s="11"/>
      <c r="K171" s="17"/>
      <c r="L171" s="12"/>
      <c r="M171" s="11"/>
      <c r="N171" s="17"/>
      <c r="O171" s="12"/>
      <c r="P171" s="11"/>
      <c r="Q171" s="17"/>
      <c r="R171" s="12"/>
      <c r="S171" s="11"/>
      <c r="T171" s="17"/>
      <c r="V171" s="111">
        <f t="shared" si="10"/>
        <v>0</v>
      </c>
      <c r="W171" s="111">
        <f t="shared" si="11"/>
        <v>0</v>
      </c>
    </row>
    <row r="172" spans="1:23" x14ac:dyDescent="0.25">
      <c r="A172" s="12"/>
      <c r="B172" s="11"/>
      <c r="C172" s="8"/>
      <c r="D172" s="19"/>
      <c r="E172" s="8"/>
      <c r="F172" s="8"/>
      <c r="G172" s="12"/>
      <c r="H172" s="17"/>
      <c r="I172" s="12"/>
      <c r="J172" s="11"/>
      <c r="K172" s="17"/>
      <c r="L172" s="12"/>
      <c r="M172" s="11"/>
      <c r="N172" s="17"/>
      <c r="O172" s="12"/>
      <c r="P172" s="11"/>
      <c r="Q172" s="17"/>
      <c r="R172" s="12"/>
      <c r="S172" s="11"/>
      <c r="T172" s="17"/>
      <c r="V172" s="111">
        <f t="shared" si="10"/>
        <v>0</v>
      </c>
      <c r="W172" s="111">
        <f t="shared" si="11"/>
        <v>0</v>
      </c>
    </row>
    <row r="173" spans="1:23" x14ac:dyDescent="0.25">
      <c r="A173" s="12"/>
      <c r="B173" s="11"/>
      <c r="C173" s="8"/>
      <c r="D173" s="19"/>
      <c r="E173" s="8"/>
      <c r="F173" s="8"/>
      <c r="G173" s="12"/>
      <c r="H173" s="17"/>
      <c r="I173" s="12"/>
      <c r="J173" s="11"/>
      <c r="K173" s="17"/>
      <c r="L173" s="12"/>
      <c r="M173" s="11"/>
      <c r="N173" s="17"/>
      <c r="O173" s="12"/>
      <c r="P173" s="11"/>
      <c r="Q173" s="17"/>
      <c r="R173" s="12"/>
      <c r="S173" s="11"/>
      <c r="T173" s="17"/>
      <c r="V173" s="111">
        <f t="shared" si="10"/>
        <v>0</v>
      </c>
      <c r="W173" s="111">
        <f t="shared" si="11"/>
        <v>0</v>
      </c>
    </row>
    <row r="174" spans="1:23" x14ac:dyDescent="0.25">
      <c r="A174" s="12"/>
      <c r="B174" s="11"/>
      <c r="C174" s="8"/>
      <c r="D174" s="19"/>
      <c r="E174" s="8"/>
      <c r="F174" s="8"/>
      <c r="G174" s="12"/>
      <c r="H174" s="17"/>
      <c r="I174" s="12"/>
      <c r="J174" s="11"/>
      <c r="K174" s="17"/>
      <c r="L174" s="12"/>
      <c r="M174" s="11"/>
      <c r="N174" s="17"/>
      <c r="O174" s="12"/>
      <c r="P174" s="11"/>
      <c r="Q174" s="17"/>
      <c r="R174" s="12"/>
      <c r="S174" s="11"/>
      <c r="T174" s="17"/>
      <c r="V174" s="111">
        <f t="shared" si="10"/>
        <v>0</v>
      </c>
      <c r="W174" s="111">
        <f t="shared" si="11"/>
        <v>0</v>
      </c>
    </row>
    <row r="175" spans="1:23" x14ac:dyDescent="0.25">
      <c r="A175" s="12"/>
      <c r="B175" s="11"/>
      <c r="C175" s="8"/>
      <c r="D175" s="19"/>
      <c r="E175" s="8"/>
      <c r="F175" s="8"/>
      <c r="G175" s="12"/>
      <c r="H175" s="17"/>
      <c r="I175" s="12"/>
      <c r="J175" s="11"/>
      <c r="K175" s="17"/>
      <c r="L175" s="12"/>
      <c r="M175" s="11"/>
      <c r="N175" s="17"/>
      <c r="O175" s="12"/>
      <c r="P175" s="11"/>
      <c r="Q175" s="17"/>
      <c r="R175" s="12"/>
      <c r="S175" s="11"/>
      <c r="T175" s="17"/>
      <c r="V175" s="111">
        <f t="shared" si="10"/>
        <v>0</v>
      </c>
      <c r="W175" s="111">
        <f t="shared" si="11"/>
        <v>0</v>
      </c>
    </row>
    <row r="176" spans="1:23" x14ac:dyDescent="0.25">
      <c r="A176" s="12"/>
      <c r="B176" s="11"/>
      <c r="C176" s="8"/>
      <c r="D176" s="19"/>
      <c r="E176" s="8"/>
      <c r="F176" s="8"/>
      <c r="G176" s="12"/>
      <c r="H176" s="17"/>
      <c r="I176" s="12"/>
      <c r="J176" s="11"/>
      <c r="K176" s="17"/>
      <c r="L176" s="12"/>
      <c r="M176" s="11"/>
      <c r="N176" s="17"/>
      <c r="O176" s="12"/>
      <c r="P176" s="11"/>
      <c r="Q176" s="17"/>
      <c r="R176" s="12"/>
      <c r="S176" s="11"/>
      <c r="T176" s="17"/>
      <c r="V176" s="111">
        <f t="shared" si="10"/>
        <v>0</v>
      </c>
      <c r="W176" s="111">
        <f t="shared" si="11"/>
        <v>0</v>
      </c>
    </row>
    <row r="177" spans="1:23" x14ac:dyDescent="0.25">
      <c r="A177" s="12"/>
      <c r="B177" s="11"/>
      <c r="C177" s="8"/>
      <c r="D177" s="19"/>
      <c r="E177" s="8"/>
      <c r="F177" s="8"/>
      <c r="G177" s="12"/>
      <c r="H177" s="17"/>
      <c r="I177" s="12"/>
      <c r="J177" s="11"/>
      <c r="K177" s="17"/>
      <c r="L177" s="12"/>
      <c r="M177" s="11"/>
      <c r="N177" s="17"/>
      <c r="O177" s="12"/>
      <c r="P177" s="11"/>
      <c r="Q177" s="17"/>
      <c r="R177" s="12"/>
      <c r="S177" s="11"/>
      <c r="T177" s="17"/>
      <c r="V177" s="111">
        <f t="shared" si="10"/>
        <v>0</v>
      </c>
      <c r="W177" s="111">
        <f t="shared" si="11"/>
        <v>0</v>
      </c>
    </row>
    <row r="178" spans="1:23" x14ac:dyDescent="0.25">
      <c r="A178" s="12"/>
      <c r="B178" s="11"/>
      <c r="C178" s="8"/>
      <c r="D178" s="19"/>
      <c r="E178" s="8"/>
      <c r="F178" s="8"/>
      <c r="G178" s="12"/>
      <c r="H178" s="17"/>
      <c r="I178" s="12"/>
      <c r="J178" s="11"/>
      <c r="K178" s="17"/>
      <c r="L178" s="12"/>
      <c r="M178" s="11"/>
      <c r="N178" s="17"/>
      <c r="O178" s="12"/>
      <c r="P178" s="11"/>
      <c r="Q178" s="17"/>
      <c r="R178" s="12"/>
      <c r="S178" s="11"/>
      <c r="T178" s="17"/>
      <c r="V178" s="111">
        <f t="shared" si="10"/>
        <v>0</v>
      </c>
      <c r="W178" s="111">
        <f t="shared" si="11"/>
        <v>0</v>
      </c>
    </row>
    <row r="179" spans="1:23" x14ac:dyDescent="0.25">
      <c r="A179" s="12"/>
      <c r="B179" s="11"/>
      <c r="C179" s="8"/>
      <c r="D179" s="19"/>
      <c r="E179" s="8"/>
      <c r="F179" s="8"/>
      <c r="G179" s="12"/>
      <c r="H179" s="17"/>
      <c r="I179" s="12"/>
      <c r="J179" s="11"/>
      <c r="K179" s="17"/>
      <c r="L179" s="12"/>
      <c r="M179" s="11"/>
      <c r="N179" s="17"/>
      <c r="O179" s="12"/>
      <c r="P179" s="11"/>
      <c r="Q179" s="17"/>
      <c r="R179" s="12"/>
      <c r="S179" s="11"/>
      <c r="T179" s="17"/>
      <c r="V179" s="111">
        <f t="shared" si="10"/>
        <v>0</v>
      </c>
      <c r="W179" s="111">
        <f t="shared" si="11"/>
        <v>0</v>
      </c>
    </row>
    <row r="180" spans="1:23" x14ac:dyDescent="0.25">
      <c r="A180" s="12"/>
      <c r="B180" s="11"/>
      <c r="C180" s="8"/>
      <c r="D180" s="19"/>
      <c r="E180" s="8"/>
      <c r="F180" s="8"/>
      <c r="G180" s="12"/>
      <c r="H180" s="17"/>
      <c r="I180" s="12"/>
      <c r="J180" s="11"/>
      <c r="K180" s="17"/>
      <c r="L180" s="12"/>
      <c r="M180" s="11"/>
      <c r="N180" s="17"/>
      <c r="O180" s="12"/>
      <c r="P180" s="11"/>
      <c r="Q180" s="17"/>
      <c r="R180" s="12"/>
      <c r="S180" s="11"/>
      <c r="T180" s="17"/>
      <c r="V180" s="111">
        <f t="shared" si="10"/>
        <v>0</v>
      </c>
      <c r="W180" s="111">
        <f t="shared" si="11"/>
        <v>0</v>
      </c>
    </row>
    <row r="181" spans="1:23" x14ac:dyDescent="0.25">
      <c r="A181" s="12"/>
      <c r="B181" s="11"/>
      <c r="C181" s="8"/>
      <c r="D181" s="19"/>
      <c r="E181" s="8"/>
      <c r="F181" s="8"/>
      <c r="G181" s="12"/>
      <c r="H181" s="17"/>
      <c r="I181" s="12"/>
      <c r="J181" s="11"/>
      <c r="K181" s="17"/>
      <c r="L181" s="12"/>
      <c r="M181" s="11"/>
      <c r="N181" s="17"/>
      <c r="O181" s="12"/>
      <c r="P181" s="11"/>
      <c r="Q181" s="17"/>
      <c r="R181" s="12"/>
      <c r="S181" s="11"/>
      <c r="T181" s="17"/>
      <c r="V181" s="111">
        <f t="shared" si="10"/>
        <v>0</v>
      </c>
      <c r="W181" s="111">
        <f t="shared" si="11"/>
        <v>0</v>
      </c>
    </row>
    <row r="182" spans="1:23" x14ac:dyDescent="0.25">
      <c r="A182" s="12"/>
      <c r="B182" s="11"/>
      <c r="C182" s="8"/>
      <c r="D182" s="19"/>
      <c r="E182" s="8"/>
      <c r="F182" s="8"/>
      <c r="G182" s="12"/>
      <c r="H182" s="17"/>
      <c r="I182" s="12"/>
      <c r="J182" s="11"/>
      <c r="K182" s="17"/>
      <c r="L182" s="12"/>
      <c r="M182" s="11"/>
      <c r="N182" s="17"/>
      <c r="O182" s="12"/>
      <c r="P182" s="11"/>
      <c r="Q182" s="17"/>
      <c r="R182" s="12"/>
      <c r="S182" s="11"/>
      <c r="T182" s="17"/>
      <c r="V182" s="111">
        <f t="shared" si="10"/>
        <v>0</v>
      </c>
      <c r="W182" s="111">
        <f t="shared" si="11"/>
        <v>0</v>
      </c>
    </row>
    <row r="183" spans="1:23" x14ac:dyDescent="0.25">
      <c r="A183" s="12"/>
      <c r="B183" s="11"/>
      <c r="C183" s="8"/>
      <c r="D183" s="19"/>
      <c r="E183" s="8"/>
      <c r="F183" s="8"/>
      <c r="G183" s="12"/>
      <c r="H183" s="17"/>
      <c r="I183" s="12"/>
      <c r="J183" s="11"/>
      <c r="K183" s="17"/>
      <c r="L183" s="12"/>
      <c r="M183" s="11"/>
      <c r="N183" s="17"/>
      <c r="O183" s="12"/>
      <c r="P183" s="11"/>
      <c r="Q183" s="17"/>
      <c r="R183" s="12"/>
      <c r="S183" s="11"/>
      <c r="T183" s="17"/>
      <c r="V183" s="111">
        <f t="shared" si="10"/>
        <v>0</v>
      </c>
      <c r="W183" s="111">
        <f t="shared" si="11"/>
        <v>0</v>
      </c>
    </row>
    <row r="184" spans="1:23" x14ac:dyDescent="0.25">
      <c r="A184" s="12"/>
      <c r="B184" s="11"/>
      <c r="C184" s="8"/>
      <c r="D184" s="19"/>
      <c r="E184" s="8"/>
      <c r="F184" s="8"/>
      <c r="G184" s="12"/>
      <c r="H184" s="17"/>
      <c r="I184" s="12"/>
      <c r="J184" s="11"/>
      <c r="K184" s="17"/>
      <c r="L184" s="12"/>
      <c r="M184" s="11"/>
      <c r="N184" s="17"/>
      <c r="O184" s="12"/>
      <c r="P184" s="11"/>
      <c r="Q184" s="17"/>
      <c r="R184" s="12"/>
      <c r="S184" s="11"/>
      <c r="T184" s="17"/>
      <c r="V184" s="111">
        <f t="shared" si="10"/>
        <v>0</v>
      </c>
      <c r="W184" s="111">
        <f t="shared" si="11"/>
        <v>0</v>
      </c>
    </row>
    <row r="185" spans="1:23" x14ac:dyDescent="0.25">
      <c r="A185" s="12"/>
      <c r="B185" s="11"/>
      <c r="C185" s="8"/>
      <c r="D185" s="19"/>
      <c r="E185" s="8"/>
      <c r="F185" s="8"/>
      <c r="G185" s="12"/>
      <c r="H185" s="17"/>
      <c r="I185" s="12"/>
      <c r="J185" s="11"/>
      <c r="K185" s="17"/>
      <c r="L185" s="12"/>
      <c r="M185" s="11"/>
      <c r="N185" s="17"/>
      <c r="O185" s="12"/>
      <c r="P185" s="11"/>
      <c r="Q185" s="17"/>
      <c r="R185" s="12"/>
      <c r="S185" s="11"/>
      <c r="T185" s="17"/>
      <c r="V185" s="111">
        <f t="shared" si="10"/>
        <v>0</v>
      </c>
      <c r="W185" s="111">
        <f t="shared" si="11"/>
        <v>0</v>
      </c>
    </row>
    <row r="186" spans="1:23" x14ac:dyDescent="0.25">
      <c r="A186" s="12"/>
      <c r="B186" s="11"/>
      <c r="C186" s="8"/>
      <c r="D186" s="19"/>
      <c r="E186" s="8"/>
      <c r="F186" s="8"/>
      <c r="G186" s="12"/>
      <c r="H186" s="17"/>
      <c r="I186" s="12"/>
      <c r="J186" s="11"/>
      <c r="K186" s="17"/>
      <c r="L186" s="12"/>
      <c r="M186" s="11"/>
      <c r="N186" s="17"/>
      <c r="O186" s="12"/>
      <c r="P186" s="11"/>
      <c r="Q186" s="17"/>
      <c r="R186" s="12"/>
      <c r="S186" s="11"/>
      <c r="T186" s="17"/>
      <c r="V186" s="111">
        <f t="shared" si="10"/>
        <v>0</v>
      </c>
      <c r="W186" s="111">
        <f t="shared" si="11"/>
        <v>0</v>
      </c>
    </row>
    <row r="187" spans="1:23" x14ac:dyDescent="0.25">
      <c r="A187" s="12"/>
      <c r="B187" s="11"/>
      <c r="C187" s="8"/>
      <c r="D187" s="19"/>
      <c r="E187" s="8"/>
      <c r="F187" s="8"/>
      <c r="G187" s="12"/>
      <c r="H187" s="17"/>
      <c r="I187" s="12"/>
      <c r="J187" s="11"/>
      <c r="K187" s="17"/>
      <c r="L187" s="12"/>
      <c r="M187" s="11"/>
      <c r="N187" s="17"/>
      <c r="O187" s="12"/>
      <c r="P187" s="11"/>
      <c r="Q187" s="17"/>
      <c r="R187" s="12"/>
      <c r="S187" s="11"/>
      <c r="T187" s="17"/>
      <c r="V187" s="111">
        <f t="shared" si="10"/>
        <v>0</v>
      </c>
      <c r="W187" s="111">
        <f t="shared" si="11"/>
        <v>0</v>
      </c>
    </row>
    <row r="188" spans="1:23" x14ac:dyDescent="0.25">
      <c r="A188" s="12"/>
      <c r="B188" s="11"/>
      <c r="C188" s="8"/>
      <c r="D188" s="19"/>
      <c r="E188" s="8"/>
      <c r="F188" s="8"/>
      <c r="G188" s="12"/>
      <c r="H188" s="17"/>
      <c r="I188" s="12"/>
      <c r="J188" s="11"/>
      <c r="K188" s="17"/>
      <c r="L188" s="12"/>
      <c r="M188" s="11"/>
      <c r="N188" s="17"/>
      <c r="O188" s="12"/>
      <c r="P188" s="11"/>
      <c r="Q188" s="17"/>
      <c r="R188" s="12"/>
      <c r="S188" s="11"/>
      <c r="T188" s="17"/>
      <c r="V188" s="111">
        <f t="shared" si="10"/>
        <v>0</v>
      </c>
      <c r="W188" s="111">
        <f t="shared" si="11"/>
        <v>0</v>
      </c>
    </row>
    <row r="189" spans="1:23" x14ac:dyDescent="0.25">
      <c r="A189" s="12"/>
      <c r="B189" s="11"/>
      <c r="C189" s="8"/>
      <c r="D189" s="19"/>
      <c r="E189" s="8"/>
      <c r="F189" s="8"/>
      <c r="G189" s="12"/>
      <c r="H189" s="17"/>
      <c r="I189" s="12"/>
      <c r="J189" s="11"/>
      <c r="K189" s="17"/>
      <c r="L189" s="12"/>
      <c r="M189" s="11"/>
      <c r="N189" s="17"/>
      <c r="O189" s="12"/>
      <c r="P189" s="11"/>
      <c r="Q189" s="17"/>
      <c r="R189" s="12"/>
      <c r="S189" s="11"/>
      <c r="T189" s="17"/>
      <c r="V189" s="111">
        <f t="shared" si="10"/>
        <v>0</v>
      </c>
      <c r="W189" s="111">
        <f t="shared" si="11"/>
        <v>0</v>
      </c>
    </row>
    <row r="190" spans="1:23" x14ac:dyDescent="0.25">
      <c r="A190" s="12"/>
      <c r="B190" s="11"/>
      <c r="C190" s="8"/>
      <c r="D190" s="19"/>
      <c r="E190" s="8"/>
      <c r="F190" s="8"/>
      <c r="G190" s="12"/>
      <c r="H190" s="17"/>
      <c r="I190" s="12"/>
      <c r="J190" s="11"/>
      <c r="K190" s="17"/>
      <c r="L190" s="12"/>
      <c r="M190" s="11"/>
      <c r="N190" s="17"/>
      <c r="O190" s="12"/>
      <c r="P190" s="11"/>
      <c r="Q190" s="17"/>
      <c r="R190" s="12"/>
      <c r="S190" s="11"/>
      <c r="T190" s="17"/>
      <c r="V190" s="111">
        <f t="shared" si="10"/>
        <v>0</v>
      </c>
      <c r="W190" s="111">
        <f t="shared" si="11"/>
        <v>0</v>
      </c>
    </row>
    <row r="191" spans="1:23" x14ac:dyDescent="0.25">
      <c r="A191" s="12"/>
      <c r="B191" s="11"/>
      <c r="C191" s="8"/>
      <c r="D191" s="19"/>
      <c r="E191" s="8"/>
      <c r="F191" s="8"/>
      <c r="G191" s="12"/>
      <c r="H191" s="17"/>
      <c r="I191" s="12"/>
      <c r="J191" s="11"/>
      <c r="K191" s="17"/>
      <c r="L191" s="12"/>
      <c r="M191" s="11"/>
      <c r="N191" s="17"/>
      <c r="O191" s="12"/>
      <c r="P191" s="11"/>
      <c r="Q191" s="17"/>
      <c r="R191" s="12"/>
      <c r="S191" s="11"/>
      <c r="T191" s="17"/>
      <c r="V191" s="111">
        <f t="shared" si="10"/>
        <v>0</v>
      </c>
      <c r="W191" s="111">
        <f t="shared" si="11"/>
        <v>0</v>
      </c>
    </row>
    <row r="192" spans="1:23" x14ac:dyDescent="0.25">
      <c r="A192" s="12"/>
      <c r="B192" s="11"/>
      <c r="C192" s="8"/>
      <c r="D192" s="19"/>
      <c r="E192" s="8"/>
      <c r="F192" s="8"/>
      <c r="G192" s="12"/>
      <c r="H192" s="17"/>
      <c r="I192" s="12"/>
      <c r="J192" s="11"/>
      <c r="K192" s="17"/>
      <c r="L192" s="12"/>
      <c r="M192" s="11"/>
      <c r="N192" s="17"/>
      <c r="O192" s="12"/>
      <c r="P192" s="11"/>
      <c r="Q192" s="17"/>
      <c r="R192" s="12"/>
      <c r="S192" s="11"/>
      <c r="T192" s="17"/>
      <c r="V192" s="111">
        <f t="shared" si="10"/>
        <v>0</v>
      </c>
      <c r="W192" s="111">
        <f t="shared" si="11"/>
        <v>0</v>
      </c>
    </row>
    <row r="193" spans="1:23" x14ac:dyDescent="0.25">
      <c r="A193" s="12"/>
      <c r="B193" s="11"/>
      <c r="C193" s="8"/>
      <c r="D193" s="19"/>
      <c r="E193" s="8"/>
      <c r="F193" s="8"/>
      <c r="G193" s="12"/>
      <c r="H193" s="17"/>
      <c r="I193" s="12"/>
      <c r="J193" s="11"/>
      <c r="K193" s="17"/>
      <c r="L193" s="12"/>
      <c r="M193" s="11"/>
      <c r="N193" s="17"/>
      <c r="O193" s="12"/>
      <c r="P193" s="11"/>
      <c r="Q193" s="17"/>
      <c r="R193" s="12"/>
      <c r="S193" s="11"/>
      <c r="T193" s="17"/>
      <c r="V193" s="111">
        <f t="shared" si="10"/>
        <v>0</v>
      </c>
      <c r="W193" s="111">
        <f t="shared" si="11"/>
        <v>0</v>
      </c>
    </row>
    <row r="194" spans="1:23" ht="15" thickBot="1" x14ac:dyDescent="0.3">
      <c r="A194" s="30"/>
      <c r="B194" s="27"/>
      <c r="C194" s="37"/>
      <c r="D194" s="32"/>
      <c r="E194" s="37"/>
      <c r="F194" s="37"/>
      <c r="G194" s="30"/>
      <c r="H194" s="31"/>
      <c r="I194" s="30"/>
      <c r="J194" s="27"/>
      <c r="K194" s="31"/>
      <c r="L194" s="30"/>
      <c r="M194" s="27"/>
      <c r="N194" s="31"/>
      <c r="O194" s="30"/>
      <c r="P194" s="27"/>
      <c r="Q194" s="31"/>
      <c r="R194" s="30"/>
      <c r="S194" s="27"/>
      <c r="T194" s="31"/>
      <c r="V194" s="111">
        <f t="shared" si="10"/>
        <v>0</v>
      </c>
      <c r="W194" s="111">
        <f t="shared" si="11"/>
        <v>0</v>
      </c>
    </row>
    <row r="195" spans="1:23" ht="39.950000000000003" customHeight="1" thickBot="1" x14ac:dyDescent="0.3">
      <c r="A195" s="152"/>
      <c r="B195" s="153"/>
      <c r="C195" s="154"/>
      <c r="D195" s="154"/>
      <c r="E195" s="154"/>
      <c r="F195" s="154"/>
      <c r="G195" s="153"/>
      <c r="H195" s="153"/>
      <c r="I195" s="153"/>
      <c r="J195" s="153"/>
      <c r="K195" s="153"/>
      <c r="L195" s="153"/>
      <c r="M195" s="153"/>
      <c r="N195" s="153"/>
      <c r="O195" s="153"/>
      <c r="P195" s="153"/>
      <c r="Q195" s="153"/>
      <c r="R195" s="153"/>
      <c r="S195" s="153"/>
      <c r="T195" s="155"/>
    </row>
  </sheetData>
  <sheetProtection algorithmName="SHA-512" hashValue="6gq9dinBXvdnJFdPDXvgsAWdQTTUCuzAUh4+RBhQ0CmJcWRYeaCYVgzrEL++p0ZxY9x4g6A2PjL6kEuaQuIkwg==" saltValue="s4Zzciyw9QILaHUeYhHaKQ==" spinCount="100000" sheet="1" objects="1" scenarios="1" formatColumns="0" insertRows="0" deleteRows="0" sort="0" autoFilter="0"/>
  <autoFilter ref="A8:W8" xr:uid="{8CA7080D-C929-4F1C-BEEB-72B1FB7BB257}"/>
  <dataConsolidate/>
  <mergeCells count="8">
    <mergeCell ref="G7:G8"/>
    <mergeCell ref="H7:H8"/>
    <mergeCell ref="A7:A8"/>
    <mergeCell ref="B7:B8"/>
    <mergeCell ref="C7:C8"/>
    <mergeCell ref="E7:E8"/>
    <mergeCell ref="F7:F8"/>
    <mergeCell ref="D7:D8"/>
  </mergeCells>
  <conditionalFormatting sqref="O9:T194">
    <cfRule type="expression" dxfId="1" priority="1">
      <formula>O9&gt;I9</formula>
    </cfRule>
  </conditionalFormatting>
  <dataValidations count="3">
    <dataValidation type="list" allowBlank="1" showInputMessage="1" showErrorMessage="1" sqref="J8 M8 P8 S8" xr:uid="{9A1481CA-8DAC-4693-9637-22E2C5085DF0}">
      <formula1>"Requested PTE, Capacity"</formula1>
    </dataValidation>
    <dataValidation type="list" allowBlank="1" showInputMessage="1" showErrorMessage="1" sqref="T9:T194 Q9:Q194 N9:N194 K9:K194" xr:uid="{2F82445F-F0EA-4F44-98E6-667A26F6F4F8}">
      <formula1>"Yes,No"</formula1>
    </dataValidation>
    <dataValidation type="list" allowBlank="1" showInputMessage="1" showErrorMessage="1" sqref="G9:G194" xr:uid="{C5F3A66D-E8FA-4410-B68F-A1850F7A91BB}">
      <formula1>"Point,Fugitive"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F2F0-734B-4364-9FCE-BF1EF3227F15}">
  <sheetPr>
    <tabColor rgb="FF9CB48E"/>
  </sheetPr>
  <dimension ref="A1:N487"/>
  <sheetViews>
    <sheetView zoomScale="80" zoomScaleNormal="80" workbookViewId="0">
      <pane xSplit="3" ySplit="7" topLeftCell="D8" activePane="bottomRight" state="frozen"/>
      <selection activeCell="H7" sqref="H7:H8"/>
      <selection pane="topRight" activeCell="H7" sqref="H7:H8"/>
      <selection pane="bottomLeft" activeCell="H7" sqref="H7:H8"/>
      <selection pane="bottomRight"/>
    </sheetView>
  </sheetViews>
  <sheetFormatPr defaultColWidth="9.140625" defaultRowHeight="14.25" x14ac:dyDescent="0.25"/>
  <cols>
    <col min="1" max="2" width="21.85546875" style="111" customWidth="1"/>
    <col min="3" max="3" width="36.7109375" style="4" bestFit="1" customWidth="1"/>
    <col min="4" max="4" width="15.5703125" style="112" customWidth="1"/>
    <col min="5" max="5" width="36.7109375" style="4" customWidth="1"/>
    <col min="6" max="6" width="15.5703125" style="4" customWidth="1"/>
    <col min="7" max="9" width="12.5703125" style="4" customWidth="1"/>
    <col min="10" max="10" width="14.85546875" style="54" customWidth="1"/>
    <col min="11" max="11" width="50.5703125" style="4" customWidth="1"/>
    <col min="12" max="13" width="15.5703125" style="111" customWidth="1"/>
    <col min="14" max="16384" width="9.140625" style="4"/>
  </cols>
  <sheetData>
    <row r="1" spans="1:14" ht="20.100000000000001" customHeight="1" x14ac:dyDescent="0.25">
      <c r="A1" s="2" t="str">
        <f>'1. Facility Information'!$B$1</f>
        <v>AQ520 Form - Version 2.0</v>
      </c>
    </row>
    <row r="2" spans="1:14" ht="20.100000000000001" customHeight="1" x14ac:dyDescent="0.25">
      <c r="A2" s="113" t="str">
        <f>IF(ISBLANK('1. Facility Information'!$B$6),"",'1. Facility Information'!$B$6)</f>
        <v>Swanson Group Mfg., LLC</v>
      </c>
      <c r="J2" s="33"/>
    </row>
    <row r="3" spans="1:14" ht="20.100000000000001" customHeight="1" x14ac:dyDescent="0.25">
      <c r="A3" s="85" t="str">
        <f>"Source No. "&amp;IF(ISBLANK('1. Facility Information'!$B$10),"",'1. Facility Information'!$B$10)</f>
        <v>Source No. 10-0030-TV-01</v>
      </c>
      <c r="J3" s="33"/>
    </row>
    <row r="4" spans="1:14" ht="20.100000000000001" customHeight="1" x14ac:dyDescent="0.25">
      <c r="A4" s="85" t="str">
        <f>_xlfn.CONCAT("Submitted on ",IF(ISBLANK('1. Facility Information'!$B$14),"",TEXT('1. Facility Information'!$B$14,"mm/dd/yyyy")))</f>
        <v>Submitted on 08/27/2025</v>
      </c>
      <c r="D4" s="111"/>
      <c r="E4" s="111"/>
      <c r="F4" s="111"/>
      <c r="G4" s="89"/>
      <c r="H4" s="89"/>
      <c r="I4" s="89"/>
      <c r="J4" s="4"/>
      <c r="K4" s="111"/>
      <c r="N4" s="111"/>
    </row>
    <row r="5" spans="1:14" ht="15" customHeight="1" thickBot="1" x14ac:dyDescent="0.3">
      <c r="J5" s="33"/>
    </row>
    <row r="6" spans="1:14" s="158" customFormat="1" ht="39.950000000000003" customHeight="1" thickBot="1" x14ac:dyDescent="0.3">
      <c r="A6" s="115" t="s">
        <v>12</v>
      </c>
      <c r="B6" s="119"/>
      <c r="C6" s="161" t="s">
        <v>155</v>
      </c>
      <c r="D6" s="115" t="s">
        <v>28</v>
      </c>
      <c r="E6" s="119"/>
      <c r="F6" s="120"/>
      <c r="G6" s="115" t="s">
        <v>165</v>
      </c>
      <c r="H6" s="119"/>
      <c r="I6" s="119"/>
      <c r="J6" s="119"/>
      <c r="K6" s="120"/>
      <c r="L6" s="116" t="s">
        <v>30</v>
      </c>
      <c r="M6" s="117"/>
    </row>
    <row r="7" spans="1:14" s="158" customFormat="1" ht="60" customHeight="1" thickBot="1" x14ac:dyDescent="0.3">
      <c r="A7" s="121" t="s">
        <v>15</v>
      </c>
      <c r="B7" s="122" t="s">
        <v>16</v>
      </c>
      <c r="C7" s="162" t="s">
        <v>159</v>
      </c>
      <c r="D7" s="123" t="s">
        <v>36</v>
      </c>
      <c r="E7" s="163" t="s">
        <v>37</v>
      </c>
      <c r="F7" s="25" t="s">
        <v>166</v>
      </c>
      <c r="G7" s="24" t="s">
        <v>38</v>
      </c>
      <c r="H7" s="47" t="s">
        <v>167</v>
      </c>
      <c r="I7" s="50" t="s">
        <v>168</v>
      </c>
      <c r="J7" s="25" t="s">
        <v>39</v>
      </c>
      <c r="K7" s="127" t="s">
        <v>33</v>
      </c>
      <c r="L7" s="164" t="s">
        <v>34</v>
      </c>
      <c r="M7" s="165" t="s">
        <v>35</v>
      </c>
    </row>
    <row r="8" spans="1:14" ht="15" customHeight="1" x14ac:dyDescent="0.25">
      <c r="A8" s="90" t="s">
        <v>1369</v>
      </c>
      <c r="B8" s="106" t="s">
        <v>1370</v>
      </c>
      <c r="C8" s="103" t="s">
        <v>1371</v>
      </c>
      <c r="D8" s="100" t="s">
        <v>81</v>
      </c>
      <c r="E8" s="104" t="s">
        <v>380</v>
      </c>
      <c r="F8" s="98">
        <v>36</v>
      </c>
      <c r="G8" s="107">
        <v>0</v>
      </c>
      <c r="H8" s="108">
        <v>0</v>
      </c>
      <c r="I8" s="108">
        <v>0</v>
      </c>
      <c r="J8" s="109">
        <v>0</v>
      </c>
      <c r="K8" s="105" t="s">
        <v>1378</v>
      </c>
      <c r="L8" s="84">
        <v>4446.2160000000003</v>
      </c>
      <c r="M8" s="17">
        <v>22.231080000000002</v>
      </c>
    </row>
    <row r="9" spans="1:14" x14ac:dyDescent="0.25">
      <c r="A9" s="12" t="s">
        <v>1369</v>
      </c>
      <c r="B9" s="14" t="s">
        <v>1370</v>
      </c>
      <c r="C9" s="20" t="s">
        <v>1371</v>
      </c>
      <c r="D9" s="13" t="s">
        <v>68</v>
      </c>
      <c r="E9" s="8" t="s">
        <v>1177</v>
      </c>
      <c r="F9" s="36">
        <v>22.7</v>
      </c>
      <c r="G9" s="38">
        <v>0</v>
      </c>
      <c r="H9" s="48">
        <v>0</v>
      </c>
      <c r="I9" s="48">
        <v>0</v>
      </c>
      <c r="J9" s="40">
        <v>0</v>
      </c>
      <c r="K9" s="19" t="s">
        <v>1378</v>
      </c>
      <c r="L9" s="12">
        <v>2803.5861999999997</v>
      </c>
      <c r="M9" s="17">
        <v>14.017931000000001</v>
      </c>
    </row>
    <row r="10" spans="1:14" x14ac:dyDescent="0.25">
      <c r="A10" s="12" t="s">
        <v>1369</v>
      </c>
      <c r="B10" s="14" t="s">
        <v>1374</v>
      </c>
      <c r="C10" s="20" t="s">
        <v>1375</v>
      </c>
      <c r="D10" s="13" t="s">
        <v>680</v>
      </c>
      <c r="E10" s="8" t="s">
        <v>681</v>
      </c>
      <c r="F10" s="36">
        <v>7.5</v>
      </c>
      <c r="G10" s="38">
        <v>0</v>
      </c>
      <c r="H10" s="110">
        <v>0</v>
      </c>
      <c r="I10" s="48">
        <v>0</v>
      </c>
      <c r="J10" s="40">
        <v>0</v>
      </c>
      <c r="K10" s="19" t="s">
        <v>1379</v>
      </c>
      <c r="L10" s="12">
        <v>4351.3959375000004</v>
      </c>
      <c r="M10" s="17">
        <v>17.405583750000002</v>
      </c>
    </row>
    <row r="11" spans="1:14" x14ac:dyDescent="0.25">
      <c r="A11" s="12"/>
      <c r="B11" s="14"/>
      <c r="C11" s="20"/>
      <c r="D11" s="13"/>
      <c r="E11" s="8" t="str">
        <f>IFERROR(IF(D11="No CAS","",INDEX('DEQ Pollutant List'!$B$7:$B$611,MATCH('5. Pollutant Emissions - MB'!D11,'DEQ Pollutant List'!$A$7:$A$611,0))),"")</f>
        <v/>
      </c>
      <c r="F11" s="36"/>
      <c r="G11" s="38"/>
      <c r="H11" s="48"/>
      <c r="I11" s="48"/>
      <c r="J11" s="40"/>
      <c r="K11" s="19"/>
      <c r="L11" s="12"/>
      <c r="M11" s="17"/>
    </row>
    <row r="12" spans="1:14" x14ac:dyDescent="0.25">
      <c r="A12" s="12"/>
      <c r="B12" s="14"/>
      <c r="C12" s="20"/>
      <c r="D12" s="13"/>
      <c r="E12" s="8" t="str">
        <f>IFERROR(IF(D12="No CAS","",INDEX('DEQ Pollutant List'!$B$7:$B$611,MATCH('5. Pollutant Emissions - MB'!D12,'DEQ Pollutant List'!$A$7:$A$611,0))),"")</f>
        <v/>
      </c>
      <c r="F12" s="36"/>
      <c r="G12" s="38"/>
      <c r="H12" s="48"/>
      <c r="I12" s="48"/>
      <c r="J12" s="40"/>
      <c r="K12" s="19"/>
      <c r="L12" s="12"/>
      <c r="M12" s="17"/>
    </row>
    <row r="13" spans="1:14" x14ac:dyDescent="0.25">
      <c r="A13" s="12"/>
      <c r="B13" s="14"/>
      <c r="C13" s="20"/>
      <c r="D13" s="13"/>
      <c r="E13" s="8" t="str">
        <f>IFERROR(IF(D13="No CAS","",INDEX('DEQ Pollutant List'!$B$7:$B$611,MATCH('5. Pollutant Emissions - MB'!D13,'DEQ Pollutant List'!$A$7:$A$611,0))),"")</f>
        <v/>
      </c>
      <c r="F13" s="36"/>
      <c r="G13" s="38"/>
      <c r="H13" s="48"/>
      <c r="I13" s="48"/>
      <c r="J13" s="40"/>
      <c r="K13" s="19"/>
      <c r="L13" s="12"/>
      <c r="M13" s="17"/>
    </row>
    <row r="14" spans="1:14" x14ac:dyDescent="0.25">
      <c r="A14" s="12"/>
      <c r="B14" s="14"/>
      <c r="C14" s="20"/>
      <c r="D14" s="13"/>
      <c r="E14" s="8" t="str">
        <f>IFERROR(IF(D14="No CAS","",INDEX('DEQ Pollutant List'!$B$7:$B$611,MATCH('5. Pollutant Emissions - MB'!D14,'DEQ Pollutant List'!$A$7:$A$611,0))),"")</f>
        <v/>
      </c>
      <c r="F14" s="36"/>
      <c r="G14" s="38"/>
      <c r="H14" s="48"/>
      <c r="I14" s="48"/>
      <c r="J14" s="40"/>
      <c r="K14" s="19"/>
      <c r="L14" s="12"/>
      <c r="M14" s="17"/>
    </row>
    <row r="15" spans="1:14" x14ac:dyDescent="0.25">
      <c r="A15" s="12"/>
      <c r="B15" s="14"/>
      <c r="C15" s="20"/>
      <c r="D15" s="13"/>
      <c r="E15" s="8" t="str">
        <f>IFERROR(IF(D15="No CAS","",INDEX('DEQ Pollutant List'!$B$7:$B$611,MATCH('5. Pollutant Emissions - MB'!D15,'DEQ Pollutant List'!$A$7:$A$611,0))),"")</f>
        <v/>
      </c>
      <c r="F15" s="36"/>
      <c r="G15" s="38"/>
      <c r="H15" s="48"/>
      <c r="I15" s="48"/>
      <c r="J15" s="40"/>
      <c r="K15" s="19"/>
      <c r="L15" s="12"/>
      <c r="M15" s="17"/>
    </row>
    <row r="16" spans="1:14" x14ac:dyDescent="0.25">
      <c r="A16" s="12"/>
      <c r="B16" s="14"/>
      <c r="C16" s="20"/>
      <c r="D16" s="13"/>
      <c r="E16" s="8" t="str">
        <f>IFERROR(IF(D16="No CAS","",INDEX('DEQ Pollutant List'!$B$7:$B$611,MATCH('5. Pollutant Emissions - MB'!D16,'DEQ Pollutant List'!$A$7:$A$611,0))),"")</f>
        <v/>
      </c>
      <c r="F16" s="36"/>
      <c r="G16" s="38"/>
      <c r="H16" s="48"/>
      <c r="I16" s="48"/>
      <c r="J16" s="40"/>
      <c r="K16" s="19"/>
      <c r="L16" s="12"/>
      <c r="M16" s="17"/>
    </row>
    <row r="17" spans="1:13" x14ac:dyDescent="0.25">
      <c r="A17" s="12"/>
      <c r="B17" s="14"/>
      <c r="C17" s="20"/>
      <c r="D17" s="13"/>
      <c r="E17" s="8" t="str">
        <f>IFERROR(IF(D17="No CAS","",INDEX('DEQ Pollutant List'!$B$7:$B$611,MATCH('5. Pollutant Emissions - MB'!D17,'DEQ Pollutant List'!$A$7:$A$611,0))),"")</f>
        <v/>
      </c>
      <c r="F17" s="36"/>
      <c r="G17" s="38"/>
      <c r="H17" s="48"/>
      <c r="I17" s="48"/>
      <c r="J17" s="40"/>
      <c r="K17" s="19"/>
      <c r="L17" s="12"/>
      <c r="M17" s="17"/>
    </row>
    <row r="18" spans="1:13" x14ac:dyDescent="0.25">
      <c r="A18" s="12"/>
      <c r="B18" s="14"/>
      <c r="C18" s="20"/>
      <c r="D18" s="13"/>
      <c r="E18" s="8" t="str">
        <f>IFERROR(IF(D18="No CAS","",INDEX('DEQ Pollutant List'!$B$7:$B$611,MATCH('5. Pollutant Emissions - MB'!D18,'DEQ Pollutant List'!$A$7:$A$611,0))),"")</f>
        <v/>
      </c>
      <c r="F18" s="36"/>
      <c r="G18" s="38"/>
      <c r="H18" s="48"/>
      <c r="I18" s="110"/>
      <c r="J18" s="40"/>
      <c r="K18" s="19"/>
      <c r="L18" s="12"/>
      <c r="M18" s="17"/>
    </row>
    <row r="19" spans="1:13" x14ac:dyDescent="0.25">
      <c r="A19" s="12"/>
      <c r="B19" s="14"/>
      <c r="C19" s="20"/>
      <c r="D19" s="13"/>
      <c r="E19" s="8" t="str">
        <f>IFERROR(IF(D19="No CAS","",INDEX('DEQ Pollutant List'!$B$7:$B$611,MATCH('5. Pollutant Emissions - MB'!D19,'DEQ Pollutant List'!$A$7:$A$611,0))),"")</f>
        <v/>
      </c>
      <c r="F19" s="36"/>
      <c r="G19" s="38"/>
      <c r="H19" s="48"/>
      <c r="I19" s="48"/>
      <c r="J19" s="40"/>
      <c r="K19" s="19"/>
      <c r="L19" s="12"/>
      <c r="M19" s="17"/>
    </row>
    <row r="20" spans="1:13" x14ac:dyDescent="0.25">
      <c r="A20" s="12"/>
      <c r="B20" s="14"/>
      <c r="C20" s="20"/>
      <c r="D20" s="13"/>
      <c r="E20" s="8" t="str">
        <f>IFERROR(IF(D20="No CAS","",INDEX('DEQ Pollutant List'!$B$7:$B$611,MATCH('5. Pollutant Emissions - MB'!D20,'DEQ Pollutant List'!$A$7:$A$611,0))),"")</f>
        <v/>
      </c>
      <c r="F20" s="36"/>
      <c r="G20" s="38"/>
      <c r="H20" s="48"/>
      <c r="I20" s="48"/>
      <c r="J20" s="40"/>
      <c r="K20" s="19"/>
      <c r="L20" s="12"/>
      <c r="M20" s="17"/>
    </row>
    <row r="21" spans="1:13" x14ac:dyDescent="0.25">
      <c r="A21" s="12"/>
      <c r="B21" s="14"/>
      <c r="C21" s="20"/>
      <c r="D21" s="13"/>
      <c r="E21" s="8" t="str">
        <f>IFERROR(IF(D21="No CAS","",INDEX('DEQ Pollutant List'!$B$7:$B$611,MATCH('5. Pollutant Emissions - MB'!D21,'DEQ Pollutant List'!$A$7:$A$611,0))),"")</f>
        <v/>
      </c>
      <c r="F21" s="36"/>
      <c r="G21" s="38"/>
      <c r="H21" s="48"/>
      <c r="I21" s="48"/>
      <c r="J21" s="40"/>
      <c r="K21" s="19"/>
      <c r="L21" s="12"/>
      <c r="M21" s="17"/>
    </row>
    <row r="22" spans="1:13" x14ac:dyDescent="0.25">
      <c r="A22" s="12"/>
      <c r="B22" s="14"/>
      <c r="C22" s="20"/>
      <c r="D22" s="13"/>
      <c r="E22" s="8" t="str">
        <f>IFERROR(IF(D22="No CAS","",INDEX('DEQ Pollutant List'!$B$7:$B$611,MATCH('5. Pollutant Emissions - MB'!D22,'DEQ Pollutant List'!$A$7:$A$611,0))),"")</f>
        <v/>
      </c>
      <c r="F22" s="36"/>
      <c r="G22" s="38"/>
      <c r="H22" s="48"/>
      <c r="I22" s="48"/>
      <c r="J22" s="40"/>
      <c r="K22" s="19"/>
      <c r="L22" s="12"/>
      <c r="M22" s="17"/>
    </row>
    <row r="23" spans="1:13" x14ac:dyDescent="0.25">
      <c r="A23" s="12"/>
      <c r="B23" s="14"/>
      <c r="C23" s="20"/>
      <c r="D23" s="13"/>
      <c r="E23" s="8" t="str">
        <f>IFERROR(IF(D23="No CAS","",INDEX('DEQ Pollutant List'!$B$7:$B$611,MATCH('5. Pollutant Emissions - MB'!D23,'DEQ Pollutant List'!$A$7:$A$611,0))),"")</f>
        <v/>
      </c>
      <c r="F23" s="36"/>
      <c r="G23" s="38"/>
      <c r="H23" s="48"/>
      <c r="I23" s="48"/>
      <c r="J23" s="40"/>
      <c r="K23" s="19"/>
      <c r="L23" s="12"/>
      <c r="M23" s="17"/>
    </row>
    <row r="24" spans="1:13" x14ac:dyDescent="0.25">
      <c r="A24" s="12"/>
      <c r="B24" s="14"/>
      <c r="C24" s="20"/>
      <c r="D24" s="13"/>
      <c r="E24" s="8" t="str">
        <f>IFERROR(IF(D24="No CAS","",INDEX('DEQ Pollutant List'!$B$7:$B$611,MATCH('5. Pollutant Emissions - MB'!D24,'DEQ Pollutant List'!$A$7:$A$611,0))),"")</f>
        <v/>
      </c>
      <c r="F24" s="36"/>
      <c r="G24" s="38"/>
      <c r="H24" s="48"/>
      <c r="I24" s="48"/>
      <c r="J24" s="40"/>
      <c r="K24" s="19"/>
      <c r="L24" s="12"/>
      <c r="M24" s="17"/>
    </row>
    <row r="25" spans="1:13" x14ac:dyDescent="0.25">
      <c r="A25" s="12"/>
      <c r="B25" s="14"/>
      <c r="C25" s="20"/>
      <c r="D25" s="13"/>
      <c r="E25" s="8" t="str">
        <f>IFERROR(IF(D25="No CAS","",INDEX('DEQ Pollutant List'!$B$7:$B$611,MATCH('5. Pollutant Emissions - MB'!D25,'DEQ Pollutant List'!$A$7:$A$611,0))),"")</f>
        <v/>
      </c>
      <c r="F25" s="36"/>
      <c r="G25" s="38"/>
      <c r="H25" s="48"/>
      <c r="I25" s="48"/>
      <c r="J25" s="40"/>
      <c r="K25" s="19"/>
      <c r="L25" s="12"/>
      <c r="M25" s="17"/>
    </row>
    <row r="26" spans="1:13" x14ac:dyDescent="0.25">
      <c r="A26" s="12"/>
      <c r="B26" s="14"/>
      <c r="C26" s="20"/>
      <c r="D26" s="13"/>
      <c r="E26" s="8" t="str">
        <f>IFERROR(IF(D26="No CAS","",INDEX('DEQ Pollutant List'!$B$7:$B$611,MATCH('5. Pollutant Emissions - MB'!D26,'DEQ Pollutant List'!$A$7:$A$611,0))),"")</f>
        <v/>
      </c>
      <c r="F26" s="36"/>
      <c r="G26" s="38"/>
      <c r="H26" s="48"/>
      <c r="I26" s="48"/>
      <c r="J26" s="40"/>
      <c r="K26" s="19"/>
      <c r="L26" s="12"/>
      <c r="M26" s="17"/>
    </row>
    <row r="27" spans="1:13" x14ac:dyDescent="0.25">
      <c r="A27" s="12"/>
      <c r="B27" s="14"/>
      <c r="C27" s="20"/>
      <c r="D27" s="13"/>
      <c r="E27" s="8" t="str">
        <f>IFERROR(IF(D27="No CAS","",INDEX('DEQ Pollutant List'!$B$7:$B$611,MATCH('5. Pollutant Emissions - MB'!D27,'DEQ Pollutant List'!$A$7:$A$611,0))),"")</f>
        <v/>
      </c>
      <c r="F27" s="36"/>
      <c r="G27" s="38"/>
      <c r="H27" s="48"/>
      <c r="I27" s="48"/>
      <c r="J27" s="40"/>
      <c r="K27" s="19"/>
      <c r="L27" s="12"/>
      <c r="M27" s="17"/>
    </row>
    <row r="28" spans="1:13" x14ac:dyDescent="0.25">
      <c r="A28" s="12"/>
      <c r="B28" s="14"/>
      <c r="C28" s="20"/>
      <c r="D28" s="13"/>
      <c r="E28" s="8" t="str">
        <f>IFERROR(IF(D28="No CAS","",INDEX('DEQ Pollutant List'!$B$7:$B$611,MATCH('5. Pollutant Emissions - MB'!D28,'DEQ Pollutant List'!$A$7:$A$611,0))),"")</f>
        <v/>
      </c>
      <c r="F28" s="36"/>
      <c r="G28" s="38"/>
      <c r="H28" s="48"/>
      <c r="I28" s="48"/>
      <c r="J28" s="40"/>
      <c r="K28" s="19"/>
      <c r="L28" s="12"/>
      <c r="M28" s="17"/>
    </row>
    <row r="29" spans="1:13" x14ac:dyDescent="0.25">
      <c r="A29" s="12"/>
      <c r="B29" s="14"/>
      <c r="C29" s="20"/>
      <c r="D29" s="13"/>
      <c r="E29" s="8" t="str">
        <f>IFERROR(IF(D29="No CAS","",INDEX('DEQ Pollutant List'!$B$7:$B$611,MATCH('5. Pollutant Emissions - MB'!D29,'DEQ Pollutant List'!$A$7:$A$611,0))),"")</f>
        <v/>
      </c>
      <c r="F29" s="36"/>
      <c r="G29" s="38"/>
      <c r="H29" s="48"/>
      <c r="I29" s="48"/>
      <c r="J29" s="40"/>
      <c r="K29" s="19"/>
      <c r="L29" s="12"/>
      <c r="M29" s="17"/>
    </row>
    <row r="30" spans="1:13" x14ac:dyDescent="0.25">
      <c r="A30" s="12"/>
      <c r="B30" s="14"/>
      <c r="C30" s="20"/>
      <c r="D30" s="13"/>
      <c r="E30" s="8" t="str">
        <f>IFERROR(IF(D30="No CAS","",INDEX('DEQ Pollutant List'!$B$7:$B$611,MATCH('5. Pollutant Emissions - MB'!D30,'DEQ Pollutant List'!$A$7:$A$611,0))),"")</f>
        <v/>
      </c>
      <c r="F30" s="36"/>
      <c r="G30" s="38"/>
      <c r="H30" s="48"/>
      <c r="I30" s="48"/>
      <c r="J30" s="40"/>
      <c r="K30" s="19"/>
      <c r="L30" s="12"/>
      <c r="M30" s="17"/>
    </row>
    <row r="31" spans="1:13" x14ac:dyDescent="0.25">
      <c r="A31" s="12"/>
      <c r="B31" s="14"/>
      <c r="C31" s="20"/>
      <c r="D31" s="13"/>
      <c r="E31" s="8" t="str">
        <f>IFERROR(IF(D31="No CAS","",INDEX('DEQ Pollutant List'!$B$7:$B$611,MATCH('5. Pollutant Emissions - MB'!D31,'DEQ Pollutant List'!$A$7:$A$611,0))),"")</f>
        <v/>
      </c>
      <c r="F31" s="36"/>
      <c r="G31" s="38"/>
      <c r="H31" s="48"/>
      <c r="I31" s="48"/>
      <c r="J31" s="40"/>
      <c r="K31" s="19"/>
      <c r="L31" s="12"/>
      <c r="M31" s="17"/>
    </row>
    <row r="32" spans="1:13" x14ac:dyDescent="0.25">
      <c r="A32" s="12"/>
      <c r="B32" s="14"/>
      <c r="C32" s="20"/>
      <c r="D32" s="13"/>
      <c r="E32" s="8" t="str">
        <f>IFERROR(IF(D32="No CAS","",INDEX('DEQ Pollutant List'!$B$7:$B$611,MATCH('5. Pollutant Emissions - MB'!D32,'DEQ Pollutant List'!$A$7:$A$611,0))),"")</f>
        <v/>
      </c>
      <c r="F32" s="36"/>
      <c r="G32" s="38"/>
      <c r="H32" s="48"/>
      <c r="I32" s="48"/>
      <c r="J32" s="40"/>
      <c r="K32" s="19"/>
      <c r="L32" s="12"/>
      <c r="M32" s="17"/>
    </row>
    <row r="33" spans="1:13" x14ac:dyDescent="0.25">
      <c r="A33" s="12"/>
      <c r="B33" s="14"/>
      <c r="C33" s="20"/>
      <c r="D33" s="13"/>
      <c r="E33" s="8" t="str">
        <f>IFERROR(IF(D33="No CAS","",INDEX('DEQ Pollutant List'!$B$7:$B$611,MATCH('5. Pollutant Emissions - MB'!D33,'DEQ Pollutant List'!$A$7:$A$611,0))),"")</f>
        <v/>
      </c>
      <c r="F33" s="36"/>
      <c r="G33" s="38"/>
      <c r="H33" s="48"/>
      <c r="I33" s="48"/>
      <c r="J33" s="40"/>
      <c r="K33" s="19"/>
      <c r="L33" s="12"/>
      <c r="M33" s="17"/>
    </row>
    <row r="34" spans="1:13" x14ac:dyDescent="0.25">
      <c r="A34" s="12"/>
      <c r="B34" s="14"/>
      <c r="C34" s="20"/>
      <c r="D34" s="13"/>
      <c r="E34" s="8" t="str">
        <f>IFERROR(IF(D34="No CAS","",INDEX('DEQ Pollutant List'!$B$7:$B$611,MATCH('5. Pollutant Emissions - MB'!D34,'DEQ Pollutant List'!$A$7:$A$611,0))),"")</f>
        <v/>
      </c>
      <c r="F34" s="36"/>
      <c r="G34" s="38"/>
      <c r="H34" s="48"/>
      <c r="I34" s="48"/>
      <c r="J34" s="40"/>
      <c r="K34" s="19"/>
      <c r="L34" s="12"/>
      <c r="M34" s="17"/>
    </row>
    <row r="35" spans="1:13" x14ac:dyDescent="0.25">
      <c r="A35" s="12"/>
      <c r="B35" s="14"/>
      <c r="C35" s="20"/>
      <c r="D35" s="13"/>
      <c r="E35" s="8" t="str">
        <f>IFERROR(IF(D35="No CAS","",INDEX('DEQ Pollutant List'!$B$7:$B$611,MATCH('5. Pollutant Emissions - MB'!D35,'DEQ Pollutant List'!$A$7:$A$611,0))),"")</f>
        <v/>
      </c>
      <c r="F35" s="36"/>
      <c r="G35" s="38"/>
      <c r="H35" s="48"/>
      <c r="I35" s="48"/>
      <c r="J35" s="40"/>
      <c r="K35" s="19"/>
      <c r="L35" s="12"/>
      <c r="M35" s="17"/>
    </row>
    <row r="36" spans="1:13" x14ac:dyDescent="0.25">
      <c r="A36" s="12"/>
      <c r="B36" s="14"/>
      <c r="C36" s="20"/>
      <c r="D36" s="13"/>
      <c r="E36" s="8" t="str">
        <f>IFERROR(IF(D36="No CAS","",INDEX('DEQ Pollutant List'!$B$7:$B$611,MATCH('5. Pollutant Emissions - MB'!D36,'DEQ Pollutant List'!$A$7:$A$611,0))),"")</f>
        <v/>
      </c>
      <c r="F36" s="36"/>
      <c r="G36" s="38"/>
      <c r="H36" s="48"/>
      <c r="I36" s="48"/>
      <c r="J36" s="40"/>
      <c r="K36" s="19"/>
      <c r="L36" s="12"/>
      <c r="M36" s="17"/>
    </row>
    <row r="37" spans="1:13" x14ac:dyDescent="0.25">
      <c r="A37" s="12"/>
      <c r="B37" s="14"/>
      <c r="C37" s="20"/>
      <c r="D37" s="13"/>
      <c r="E37" s="8" t="str">
        <f>IFERROR(IF(D37="No CAS","",INDEX('DEQ Pollutant List'!$B$7:$B$611,MATCH('5. Pollutant Emissions - MB'!D37,'DEQ Pollutant List'!$A$7:$A$611,0))),"")</f>
        <v/>
      </c>
      <c r="F37" s="21"/>
      <c r="G37" s="38"/>
      <c r="H37" s="48"/>
      <c r="I37" s="48"/>
      <c r="J37" s="39"/>
      <c r="K37" s="19"/>
      <c r="L37" s="12"/>
      <c r="M37" s="17"/>
    </row>
    <row r="38" spans="1:13" x14ac:dyDescent="0.25">
      <c r="A38" s="12"/>
      <c r="B38" s="14"/>
      <c r="C38" s="20"/>
      <c r="D38" s="13"/>
      <c r="E38" s="8" t="str">
        <f>IFERROR(IF(D38="No CAS","",INDEX('DEQ Pollutant List'!$B$7:$B$611,MATCH('5. Pollutant Emissions - MB'!D38,'DEQ Pollutant List'!$A$7:$A$611,0))),"")</f>
        <v/>
      </c>
      <c r="F38" s="21"/>
      <c r="G38" s="38"/>
      <c r="H38" s="48"/>
      <c r="I38" s="48"/>
      <c r="J38" s="39"/>
      <c r="K38" s="19"/>
      <c r="L38" s="12"/>
      <c r="M38" s="17"/>
    </row>
    <row r="39" spans="1:13" x14ac:dyDescent="0.25">
      <c r="A39" s="12"/>
      <c r="B39" s="14"/>
      <c r="C39" s="20"/>
      <c r="D39" s="13"/>
      <c r="E39" s="8" t="str">
        <f>IFERROR(IF(D39="No CAS","",INDEX('DEQ Pollutant List'!$B$7:$B$611,MATCH('5. Pollutant Emissions - MB'!D39,'DEQ Pollutant List'!$A$7:$A$611,0))),"")</f>
        <v/>
      </c>
      <c r="F39" s="21"/>
      <c r="G39" s="38"/>
      <c r="H39" s="48"/>
      <c r="I39" s="48"/>
      <c r="J39" s="39"/>
      <c r="K39" s="19"/>
      <c r="L39" s="12"/>
      <c r="M39" s="17"/>
    </row>
    <row r="40" spans="1:13" x14ac:dyDescent="0.25">
      <c r="A40" s="12"/>
      <c r="B40" s="14"/>
      <c r="C40" s="20"/>
      <c r="D40" s="13"/>
      <c r="E40" s="8" t="str">
        <f>IFERROR(IF(D40="No CAS","",INDEX('DEQ Pollutant List'!$B$7:$B$611,MATCH('5. Pollutant Emissions - MB'!D40,'DEQ Pollutant List'!$A$7:$A$611,0))),"")</f>
        <v/>
      </c>
      <c r="F40" s="21"/>
      <c r="G40" s="38"/>
      <c r="H40" s="48"/>
      <c r="I40" s="48"/>
      <c r="J40" s="39"/>
      <c r="K40" s="19"/>
      <c r="L40" s="12"/>
      <c r="M40" s="17"/>
    </row>
    <row r="41" spans="1:13" x14ac:dyDescent="0.25">
      <c r="A41" s="12"/>
      <c r="B41" s="14"/>
      <c r="C41" s="20"/>
      <c r="D41" s="13"/>
      <c r="E41" s="8" t="str">
        <f>IFERROR(IF(D41="No CAS","",INDEX('DEQ Pollutant List'!$B$7:$B$611,MATCH('5. Pollutant Emissions - MB'!D41,'DEQ Pollutant List'!$A$7:$A$611,0))),"")</f>
        <v/>
      </c>
      <c r="F41" s="21"/>
      <c r="G41" s="38"/>
      <c r="H41" s="48"/>
      <c r="I41" s="48"/>
      <c r="J41" s="39"/>
      <c r="K41" s="19"/>
      <c r="L41" s="12"/>
      <c r="M41" s="17"/>
    </row>
    <row r="42" spans="1:13" x14ac:dyDescent="0.25">
      <c r="A42" s="12"/>
      <c r="B42" s="14"/>
      <c r="C42" s="20"/>
      <c r="D42" s="13"/>
      <c r="E42" s="8" t="str">
        <f>IFERROR(IF(D42="No CAS","",INDEX('DEQ Pollutant List'!$B$7:$B$611,MATCH('5. Pollutant Emissions - MB'!D42,'DEQ Pollutant List'!$A$7:$A$611,0))),"")</f>
        <v/>
      </c>
      <c r="F42" s="21"/>
      <c r="G42" s="38"/>
      <c r="H42" s="48"/>
      <c r="I42" s="48"/>
      <c r="J42" s="39"/>
      <c r="K42" s="19"/>
      <c r="L42" s="12"/>
      <c r="M42" s="17"/>
    </row>
    <row r="43" spans="1:13" x14ac:dyDescent="0.25">
      <c r="A43" s="12"/>
      <c r="B43" s="14"/>
      <c r="C43" s="20"/>
      <c r="D43" s="13"/>
      <c r="E43" s="8" t="str">
        <f>IFERROR(IF(D43="No CAS","",INDEX('DEQ Pollutant List'!$B$7:$B$611,MATCH('5. Pollutant Emissions - MB'!D43,'DEQ Pollutant List'!$A$7:$A$611,0))),"")</f>
        <v/>
      </c>
      <c r="F43" s="21"/>
      <c r="G43" s="38"/>
      <c r="H43" s="48"/>
      <c r="I43" s="48"/>
      <c r="J43" s="39"/>
      <c r="K43" s="19"/>
      <c r="L43" s="12"/>
      <c r="M43" s="17"/>
    </row>
    <row r="44" spans="1:13" x14ac:dyDescent="0.25">
      <c r="A44" s="12"/>
      <c r="B44" s="14"/>
      <c r="C44" s="20"/>
      <c r="D44" s="13"/>
      <c r="E44" s="8" t="str">
        <f>IFERROR(IF(D44="No CAS","",INDEX('DEQ Pollutant List'!$B$7:$B$611,MATCH('5. Pollutant Emissions - MB'!D44,'DEQ Pollutant List'!$A$7:$A$611,0))),"")</f>
        <v/>
      </c>
      <c r="F44" s="21"/>
      <c r="G44" s="38"/>
      <c r="H44" s="48"/>
      <c r="I44" s="48"/>
      <c r="J44" s="39"/>
      <c r="K44" s="19"/>
      <c r="L44" s="12"/>
      <c r="M44" s="17"/>
    </row>
    <row r="45" spans="1:13" x14ac:dyDescent="0.25">
      <c r="A45" s="12"/>
      <c r="B45" s="14"/>
      <c r="C45" s="20"/>
      <c r="D45" s="13"/>
      <c r="E45" s="8" t="str">
        <f>IFERROR(IF(D45="No CAS","",INDEX('DEQ Pollutant List'!$B$7:$B$611,MATCH('5. Pollutant Emissions - MB'!D45,'DEQ Pollutant List'!$A$7:$A$611,0))),"")</f>
        <v/>
      </c>
      <c r="F45" s="21"/>
      <c r="G45" s="38"/>
      <c r="H45" s="48"/>
      <c r="I45" s="48"/>
      <c r="J45" s="39"/>
      <c r="K45" s="19"/>
      <c r="L45" s="12"/>
      <c r="M45" s="17"/>
    </row>
    <row r="46" spans="1:13" x14ac:dyDescent="0.25">
      <c r="A46" s="12"/>
      <c r="B46" s="14"/>
      <c r="C46" s="20"/>
      <c r="D46" s="13"/>
      <c r="E46" s="8" t="str">
        <f>IFERROR(IF(D46="No CAS","",INDEX('DEQ Pollutant List'!$B$7:$B$611,MATCH('5. Pollutant Emissions - MB'!D46,'DEQ Pollutant List'!$A$7:$A$611,0))),"")</f>
        <v/>
      </c>
      <c r="F46" s="21"/>
      <c r="G46" s="38"/>
      <c r="H46" s="48"/>
      <c r="I46" s="48"/>
      <c r="J46" s="39"/>
      <c r="K46" s="19"/>
      <c r="L46" s="12"/>
      <c r="M46" s="17"/>
    </row>
    <row r="47" spans="1:13" x14ac:dyDescent="0.25">
      <c r="A47" s="12"/>
      <c r="B47" s="14"/>
      <c r="C47" s="20"/>
      <c r="D47" s="13"/>
      <c r="E47" s="8" t="str">
        <f>IFERROR(IF(D47="No CAS","",INDEX('DEQ Pollutant List'!$B$7:$B$611,MATCH('5. Pollutant Emissions - MB'!D47,'DEQ Pollutant List'!$A$7:$A$611,0))),"")</f>
        <v/>
      </c>
      <c r="F47" s="21"/>
      <c r="G47" s="38"/>
      <c r="H47" s="48"/>
      <c r="I47" s="48"/>
      <c r="J47" s="39"/>
      <c r="K47" s="19"/>
      <c r="L47" s="12"/>
      <c r="M47" s="17"/>
    </row>
    <row r="48" spans="1:13" x14ac:dyDescent="0.25">
      <c r="A48" s="12"/>
      <c r="B48" s="14"/>
      <c r="C48" s="20"/>
      <c r="D48" s="13"/>
      <c r="E48" s="8" t="str">
        <f>IFERROR(IF(D48="No CAS","",INDEX('DEQ Pollutant List'!$B$7:$B$611,MATCH('5. Pollutant Emissions - MB'!D48,'DEQ Pollutant List'!$A$7:$A$611,0))),"")</f>
        <v/>
      </c>
      <c r="F48" s="21"/>
      <c r="G48" s="38"/>
      <c r="H48" s="48"/>
      <c r="I48" s="48"/>
      <c r="J48" s="39"/>
      <c r="K48" s="19"/>
      <c r="L48" s="12"/>
      <c r="M48" s="17"/>
    </row>
    <row r="49" spans="1:13" x14ac:dyDescent="0.25">
      <c r="A49" s="12"/>
      <c r="B49" s="14"/>
      <c r="C49" s="20"/>
      <c r="D49" s="13"/>
      <c r="E49" s="8" t="str">
        <f>IFERROR(IF(D49="No CAS","",INDEX('DEQ Pollutant List'!$B$7:$B$611,MATCH('5. Pollutant Emissions - MB'!D49,'DEQ Pollutant List'!$A$7:$A$611,0))),"")</f>
        <v/>
      </c>
      <c r="F49" s="21"/>
      <c r="G49" s="38"/>
      <c r="H49" s="48"/>
      <c r="I49" s="48"/>
      <c r="J49" s="39"/>
      <c r="K49" s="19"/>
      <c r="L49" s="12"/>
      <c r="M49" s="17"/>
    </row>
    <row r="50" spans="1:13" x14ac:dyDescent="0.25">
      <c r="A50" s="12"/>
      <c r="B50" s="14"/>
      <c r="C50" s="20"/>
      <c r="D50" s="13"/>
      <c r="E50" s="8" t="str">
        <f>IFERROR(IF(D50="No CAS","",INDEX('DEQ Pollutant List'!$B$7:$B$611,MATCH('5. Pollutant Emissions - MB'!D50,'DEQ Pollutant List'!$A$7:$A$611,0))),"")</f>
        <v/>
      </c>
      <c r="F50" s="21"/>
      <c r="G50" s="38"/>
      <c r="H50" s="48"/>
      <c r="I50" s="48"/>
      <c r="J50" s="39"/>
      <c r="K50" s="19"/>
      <c r="L50" s="12"/>
      <c r="M50" s="17"/>
    </row>
    <row r="51" spans="1:13" x14ac:dyDescent="0.25">
      <c r="A51" s="12"/>
      <c r="B51" s="14"/>
      <c r="C51" s="20"/>
      <c r="D51" s="13"/>
      <c r="E51" s="8" t="str">
        <f>IFERROR(IF(D51="No CAS","",INDEX('DEQ Pollutant List'!$B$7:$B$611,MATCH('5. Pollutant Emissions - MB'!D51,'DEQ Pollutant List'!$A$7:$A$611,0))),"")</f>
        <v/>
      </c>
      <c r="F51" s="21"/>
      <c r="G51" s="38"/>
      <c r="H51" s="48"/>
      <c r="I51" s="48"/>
      <c r="J51" s="39"/>
      <c r="K51" s="19"/>
      <c r="L51" s="12"/>
      <c r="M51" s="17"/>
    </row>
    <row r="52" spans="1:13" x14ac:dyDescent="0.25">
      <c r="A52" s="12"/>
      <c r="B52" s="14"/>
      <c r="C52" s="20"/>
      <c r="D52" s="13"/>
      <c r="E52" s="8" t="str">
        <f>IFERROR(IF(D52="No CAS","",INDEX('DEQ Pollutant List'!$B$7:$B$611,MATCH('5. Pollutant Emissions - MB'!D52,'DEQ Pollutant List'!$A$7:$A$611,0))),"")</f>
        <v/>
      </c>
      <c r="F52" s="21"/>
      <c r="G52" s="38"/>
      <c r="H52" s="48"/>
      <c r="I52" s="48"/>
      <c r="J52" s="39"/>
      <c r="K52" s="19"/>
      <c r="L52" s="12"/>
      <c r="M52" s="17"/>
    </row>
    <row r="53" spans="1:13" x14ac:dyDescent="0.25">
      <c r="A53" s="12"/>
      <c r="B53" s="14"/>
      <c r="C53" s="20"/>
      <c r="D53" s="13"/>
      <c r="E53" s="8" t="str">
        <f>IFERROR(IF(D53="No CAS","",INDEX('DEQ Pollutant List'!$B$7:$B$611,MATCH('5. Pollutant Emissions - MB'!D53,'DEQ Pollutant List'!$A$7:$A$611,0))),"")</f>
        <v/>
      </c>
      <c r="F53" s="21"/>
      <c r="G53" s="38"/>
      <c r="H53" s="48"/>
      <c r="I53" s="48"/>
      <c r="J53" s="39"/>
      <c r="K53" s="19"/>
      <c r="L53" s="12"/>
      <c r="M53" s="17"/>
    </row>
    <row r="54" spans="1:13" x14ac:dyDescent="0.25">
      <c r="A54" s="12"/>
      <c r="B54" s="14"/>
      <c r="C54" s="20"/>
      <c r="D54" s="13"/>
      <c r="E54" s="8" t="str">
        <f>IFERROR(IF(D54="No CAS","",INDEX('DEQ Pollutant List'!$B$7:$B$611,MATCH('5. Pollutant Emissions - MB'!D54,'DEQ Pollutant List'!$A$7:$A$611,0))),"")</f>
        <v/>
      </c>
      <c r="F54" s="21"/>
      <c r="G54" s="38"/>
      <c r="H54" s="48"/>
      <c r="I54" s="48"/>
      <c r="J54" s="39"/>
      <c r="K54" s="19"/>
      <c r="L54" s="12"/>
      <c r="M54" s="17"/>
    </row>
    <row r="55" spans="1:13" x14ac:dyDescent="0.25">
      <c r="A55" s="12"/>
      <c r="B55" s="14"/>
      <c r="C55" s="20"/>
      <c r="D55" s="13"/>
      <c r="E55" s="8" t="str">
        <f>IFERROR(IF(D55="No CAS","",INDEX('DEQ Pollutant List'!$B$7:$B$611,MATCH('5. Pollutant Emissions - MB'!D55,'DEQ Pollutant List'!$A$7:$A$611,0))),"")</f>
        <v/>
      </c>
      <c r="F55" s="21"/>
      <c r="G55" s="38"/>
      <c r="H55" s="48"/>
      <c r="I55" s="48"/>
      <c r="J55" s="39"/>
      <c r="K55" s="19"/>
      <c r="L55" s="12"/>
      <c r="M55" s="17"/>
    </row>
    <row r="56" spans="1:13" x14ac:dyDescent="0.25">
      <c r="A56" s="12"/>
      <c r="B56" s="14"/>
      <c r="C56" s="20"/>
      <c r="D56" s="13"/>
      <c r="E56" s="8" t="str">
        <f>IFERROR(IF(D56="No CAS","",INDEX('DEQ Pollutant List'!$B$7:$B$611,MATCH('5. Pollutant Emissions - MB'!D56,'DEQ Pollutant List'!$A$7:$A$611,0))),"")</f>
        <v/>
      </c>
      <c r="F56" s="21"/>
      <c r="G56" s="38"/>
      <c r="H56" s="48"/>
      <c r="I56" s="48"/>
      <c r="J56" s="39"/>
      <c r="K56" s="19"/>
      <c r="L56" s="12"/>
      <c r="M56" s="17"/>
    </row>
    <row r="57" spans="1:13" x14ac:dyDescent="0.25">
      <c r="A57" s="12"/>
      <c r="B57" s="14"/>
      <c r="C57" s="20"/>
      <c r="D57" s="13"/>
      <c r="E57" s="8" t="str">
        <f>IFERROR(IF(D57="No CAS","",INDEX('DEQ Pollutant List'!$B$7:$B$611,MATCH('5. Pollutant Emissions - MB'!D57,'DEQ Pollutant List'!$A$7:$A$611,0))),"")</f>
        <v/>
      </c>
      <c r="F57" s="21"/>
      <c r="G57" s="38"/>
      <c r="H57" s="48"/>
      <c r="I57" s="48"/>
      <c r="J57" s="39"/>
      <c r="K57" s="19"/>
      <c r="L57" s="12"/>
      <c r="M57" s="17"/>
    </row>
    <row r="58" spans="1:13" x14ac:dyDescent="0.25">
      <c r="A58" s="12"/>
      <c r="B58" s="14"/>
      <c r="C58" s="20"/>
      <c r="D58" s="13"/>
      <c r="E58" s="8" t="str">
        <f>IFERROR(IF(D58="No CAS","",INDEX('DEQ Pollutant List'!$B$7:$B$611,MATCH('5. Pollutant Emissions - MB'!D58,'DEQ Pollutant List'!$A$7:$A$611,0))),"")</f>
        <v/>
      </c>
      <c r="F58" s="21"/>
      <c r="G58" s="38"/>
      <c r="H58" s="48"/>
      <c r="I58" s="48"/>
      <c r="J58" s="39"/>
      <c r="K58" s="19"/>
      <c r="L58" s="12"/>
      <c r="M58" s="17"/>
    </row>
    <row r="59" spans="1:13" x14ac:dyDescent="0.25">
      <c r="A59" s="12"/>
      <c r="B59" s="14"/>
      <c r="C59" s="20"/>
      <c r="D59" s="13"/>
      <c r="E59" s="8" t="str">
        <f>IFERROR(IF(D59="No CAS","",INDEX('DEQ Pollutant List'!$B$7:$B$611,MATCH('5. Pollutant Emissions - MB'!D59,'DEQ Pollutant List'!$A$7:$A$611,0))),"")</f>
        <v/>
      </c>
      <c r="F59" s="21"/>
      <c r="G59" s="38"/>
      <c r="H59" s="48"/>
      <c r="I59" s="48"/>
      <c r="J59" s="39"/>
      <c r="K59" s="19"/>
      <c r="L59" s="12"/>
      <c r="M59" s="17"/>
    </row>
    <row r="60" spans="1:13" x14ac:dyDescent="0.25">
      <c r="A60" s="12"/>
      <c r="B60" s="14"/>
      <c r="C60" s="20"/>
      <c r="D60" s="13"/>
      <c r="E60" s="8" t="str">
        <f>IFERROR(IF(D60="No CAS","",INDEX('DEQ Pollutant List'!$B$7:$B$611,MATCH('5. Pollutant Emissions - MB'!D60,'DEQ Pollutant List'!$A$7:$A$611,0))),"")</f>
        <v/>
      </c>
      <c r="F60" s="21"/>
      <c r="G60" s="38"/>
      <c r="H60" s="48"/>
      <c r="I60" s="48"/>
      <c r="J60" s="39"/>
      <c r="K60" s="19"/>
      <c r="L60" s="12"/>
      <c r="M60" s="17"/>
    </row>
    <row r="61" spans="1:13" x14ac:dyDescent="0.25">
      <c r="A61" s="12"/>
      <c r="B61" s="14"/>
      <c r="C61" s="20"/>
      <c r="D61" s="13"/>
      <c r="E61" s="8" t="str">
        <f>IFERROR(IF(D61="No CAS","",INDEX('DEQ Pollutant List'!$B$7:$B$611,MATCH('5. Pollutant Emissions - MB'!D61,'DEQ Pollutant List'!$A$7:$A$611,0))),"")</f>
        <v/>
      </c>
      <c r="F61" s="21"/>
      <c r="G61" s="38"/>
      <c r="H61" s="48"/>
      <c r="I61" s="48"/>
      <c r="J61" s="39"/>
      <c r="K61" s="19"/>
      <c r="L61" s="12"/>
      <c r="M61" s="17"/>
    </row>
    <row r="62" spans="1:13" x14ac:dyDescent="0.25">
      <c r="A62" s="12"/>
      <c r="B62" s="14"/>
      <c r="C62" s="20"/>
      <c r="D62" s="13"/>
      <c r="E62" s="8" t="str">
        <f>IFERROR(IF(D62="No CAS","",INDEX('DEQ Pollutant List'!$B$7:$B$611,MATCH('5. Pollutant Emissions - MB'!D62,'DEQ Pollutant List'!$A$7:$A$611,0))),"")</f>
        <v/>
      </c>
      <c r="F62" s="21"/>
      <c r="G62" s="38"/>
      <c r="H62" s="48"/>
      <c r="I62" s="48"/>
      <c r="J62" s="39"/>
      <c r="K62" s="19"/>
      <c r="L62" s="12"/>
      <c r="M62" s="17"/>
    </row>
    <row r="63" spans="1:13" x14ac:dyDescent="0.25">
      <c r="A63" s="12"/>
      <c r="B63" s="14"/>
      <c r="C63" s="20"/>
      <c r="D63" s="13"/>
      <c r="E63" s="8" t="str">
        <f>IFERROR(IF(D63="No CAS","",INDEX('DEQ Pollutant List'!$B$7:$B$611,MATCH('5. Pollutant Emissions - MB'!D63,'DEQ Pollutant List'!$A$7:$A$611,0))),"")</f>
        <v/>
      </c>
      <c r="F63" s="21"/>
      <c r="G63" s="38"/>
      <c r="H63" s="48"/>
      <c r="I63" s="48"/>
      <c r="J63" s="39"/>
      <c r="K63" s="19"/>
      <c r="L63" s="12"/>
      <c r="M63" s="17"/>
    </row>
    <row r="64" spans="1:13" x14ac:dyDescent="0.25">
      <c r="A64" s="12"/>
      <c r="B64" s="14"/>
      <c r="C64" s="20"/>
      <c r="D64" s="13"/>
      <c r="E64" s="8" t="str">
        <f>IFERROR(IF(D64="No CAS","",INDEX('DEQ Pollutant List'!$B$7:$B$611,MATCH('5. Pollutant Emissions - MB'!D64,'DEQ Pollutant List'!$A$7:$A$611,0))),"")</f>
        <v/>
      </c>
      <c r="F64" s="21"/>
      <c r="G64" s="38"/>
      <c r="H64" s="48"/>
      <c r="I64" s="48"/>
      <c r="J64" s="39"/>
      <c r="K64" s="19"/>
      <c r="L64" s="12"/>
      <c r="M64" s="17"/>
    </row>
    <row r="65" spans="1:13" x14ac:dyDescent="0.25">
      <c r="A65" s="12"/>
      <c r="B65" s="14"/>
      <c r="C65" s="20"/>
      <c r="D65" s="13"/>
      <c r="E65" s="8" t="str">
        <f>IFERROR(IF(D65="No CAS","",INDEX('DEQ Pollutant List'!$B$7:$B$611,MATCH('5. Pollutant Emissions - MB'!D65,'DEQ Pollutant List'!$A$7:$A$611,0))),"")</f>
        <v/>
      </c>
      <c r="F65" s="21"/>
      <c r="G65" s="38"/>
      <c r="H65" s="48"/>
      <c r="I65" s="48"/>
      <c r="J65" s="39"/>
      <c r="K65" s="19"/>
      <c r="L65" s="12"/>
      <c r="M65" s="17"/>
    </row>
    <row r="66" spans="1:13" x14ac:dyDescent="0.25">
      <c r="A66" s="12"/>
      <c r="B66" s="14"/>
      <c r="C66" s="20"/>
      <c r="D66" s="13"/>
      <c r="E66" s="8" t="str">
        <f>IFERROR(IF(D66="No CAS","",INDEX('DEQ Pollutant List'!$B$7:$B$611,MATCH('5. Pollutant Emissions - MB'!D66,'DEQ Pollutant List'!$A$7:$A$611,0))),"")</f>
        <v/>
      </c>
      <c r="F66" s="21"/>
      <c r="G66" s="38"/>
      <c r="H66" s="48"/>
      <c r="I66" s="48"/>
      <c r="J66" s="39"/>
      <c r="K66" s="19"/>
      <c r="L66" s="12"/>
      <c r="M66" s="17"/>
    </row>
    <row r="67" spans="1:13" x14ac:dyDescent="0.25">
      <c r="A67" s="12"/>
      <c r="B67" s="14"/>
      <c r="C67" s="20"/>
      <c r="D67" s="13"/>
      <c r="E67" s="8" t="str">
        <f>IFERROR(IF(D67="No CAS","",INDEX('DEQ Pollutant List'!$B$7:$B$611,MATCH('5. Pollutant Emissions - MB'!D67,'DEQ Pollutant List'!$A$7:$A$611,0))),"")</f>
        <v/>
      </c>
      <c r="F67" s="21"/>
      <c r="G67" s="38"/>
      <c r="H67" s="48"/>
      <c r="I67" s="48"/>
      <c r="J67" s="39"/>
      <c r="K67" s="19"/>
      <c r="L67" s="12"/>
      <c r="M67" s="17"/>
    </row>
    <row r="68" spans="1:13" x14ac:dyDescent="0.25">
      <c r="A68" s="12"/>
      <c r="B68" s="14"/>
      <c r="C68" s="20"/>
      <c r="D68" s="13"/>
      <c r="E68" s="8" t="str">
        <f>IFERROR(IF(D68="No CAS","",INDEX('DEQ Pollutant List'!$B$7:$B$611,MATCH('5. Pollutant Emissions - MB'!D68,'DEQ Pollutant List'!$A$7:$A$611,0))),"")</f>
        <v/>
      </c>
      <c r="F68" s="21"/>
      <c r="G68" s="38"/>
      <c r="H68" s="48"/>
      <c r="I68" s="48"/>
      <c r="J68" s="39"/>
      <c r="K68" s="19"/>
      <c r="L68" s="12"/>
      <c r="M68" s="17"/>
    </row>
    <row r="69" spans="1:13" x14ac:dyDescent="0.25">
      <c r="A69" s="12"/>
      <c r="B69" s="14"/>
      <c r="C69" s="20"/>
      <c r="D69" s="13"/>
      <c r="E69" s="8" t="str">
        <f>IFERROR(IF(D69="No CAS","",INDEX('DEQ Pollutant List'!$B$7:$B$611,MATCH('5. Pollutant Emissions - MB'!D69,'DEQ Pollutant List'!$A$7:$A$611,0))),"")</f>
        <v/>
      </c>
      <c r="F69" s="21"/>
      <c r="G69" s="38"/>
      <c r="H69" s="48"/>
      <c r="I69" s="48"/>
      <c r="J69" s="39"/>
      <c r="K69" s="19"/>
      <c r="L69" s="12"/>
      <c r="M69" s="17"/>
    </row>
    <row r="70" spans="1:13" x14ac:dyDescent="0.25">
      <c r="A70" s="12"/>
      <c r="B70" s="14"/>
      <c r="C70" s="20"/>
      <c r="D70" s="13"/>
      <c r="E70" s="8" t="str">
        <f>IFERROR(IF(D70="No CAS","",INDEX('DEQ Pollutant List'!$B$7:$B$611,MATCH('5. Pollutant Emissions - MB'!D70,'DEQ Pollutant List'!$A$7:$A$611,0))),"")</f>
        <v/>
      </c>
      <c r="F70" s="21"/>
      <c r="G70" s="38"/>
      <c r="H70" s="48"/>
      <c r="I70" s="48"/>
      <c r="J70" s="39"/>
      <c r="K70" s="19"/>
      <c r="L70" s="12"/>
      <c r="M70" s="17"/>
    </row>
    <row r="71" spans="1:13" x14ac:dyDescent="0.25">
      <c r="A71" s="12"/>
      <c r="B71" s="14"/>
      <c r="C71" s="20"/>
      <c r="D71" s="13"/>
      <c r="E71" s="8" t="str">
        <f>IFERROR(IF(D71="No CAS","",INDEX('DEQ Pollutant List'!$B$7:$B$611,MATCH('5. Pollutant Emissions - MB'!D71,'DEQ Pollutant List'!$A$7:$A$611,0))),"")</f>
        <v/>
      </c>
      <c r="F71" s="21"/>
      <c r="G71" s="38"/>
      <c r="H71" s="48"/>
      <c r="I71" s="48"/>
      <c r="J71" s="39"/>
      <c r="K71" s="19"/>
      <c r="L71" s="12"/>
      <c r="M71" s="17"/>
    </row>
    <row r="72" spans="1:13" x14ac:dyDescent="0.25">
      <c r="A72" s="12"/>
      <c r="B72" s="14"/>
      <c r="C72" s="20"/>
      <c r="D72" s="13"/>
      <c r="E72" s="8" t="str">
        <f>IFERROR(IF(D72="No CAS","",INDEX('DEQ Pollutant List'!$B$7:$B$611,MATCH('5. Pollutant Emissions - MB'!D72,'DEQ Pollutant List'!$A$7:$A$611,0))),"")</f>
        <v/>
      </c>
      <c r="F72" s="21"/>
      <c r="G72" s="38"/>
      <c r="H72" s="48"/>
      <c r="I72" s="48"/>
      <c r="J72" s="39"/>
      <c r="K72" s="19"/>
      <c r="L72" s="12"/>
      <c r="M72" s="17"/>
    </row>
    <row r="73" spans="1:13" x14ac:dyDescent="0.25">
      <c r="A73" s="12"/>
      <c r="B73" s="14"/>
      <c r="C73" s="20"/>
      <c r="D73" s="13"/>
      <c r="E73" s="8" t="str">
        <f>IFERROR(IF(D73="No CAS","",INDEX('DEQ Pollutant List'!$B$7:$B$611,MATCH('5. Pollutant Emissions - MB'!D73,'DEQ Pollutant List'!$A$7:$A$611,0))),"")</f>
        <v/>
      </c>
      <c r="F73" s="21"/>
      <c r="G73" s="38"/>
      <c r="H73" s="48"/>
      <c r="I73" s="48"/>
      <c r="J73" s="39"/>
      <c r="K73" s="19"/>
      <c r="L73" s="12"/>
      <c r="M73" s="17"/>
    </row>
    <row r="74" spans="1:13" x14ac:dyDescent="0.25">
      <c r="A74" s="12"/>
      <c r="B74" s="14"/>
      <c r="C74" s="20"/>
      <c r="D74" s="13"/>
      <c r="E74" s="8" t="str">
        <f>IFERROR(IF(D74="No CAS","",INDEX('DEQ Pollutant List'!$B$7:$B$611,MATCH('5. Pollutant Emissions - MB'!D74,'DEQ Pollutant List'!$A$7:$A$611,0))),"")</f>
        <v/>
      </c>
      <c r="F74" s="21"/>
      <c r="G74" s="38"/>
      <c r="H74" s="48"/>
      <c r="I74" s="48"/>
      <c r="J74" s="39"/>
      <c r="K74" s="19"/>
      <c r="L74" s="12"/>
      <c r="M74" s="17"/>
    </row>
    <row r="75" spans="1:13" x14ac:dyDescent="0.25">
      <c r="A75" s="12"/>
      <c r="B75" s="14"/>
      <c r="C75" s="20"/>
      <c r="D75" s="13"/>
      <c r="E75" s="8" t="str">
        <f>IFERROR(IF(D75="No CAS","",INDEX('DEQ Pollutant List'!$B$7:$B$611,MATCH('5. Pollutant Emissions - MB'!D75,'DEQ Pollutant List'!$A$7:$A$611,0))),"")</f>
        <v/>
      </c>
      <c r="F75" s="21"/>
      <c r="G75" s="38"/>
      <c r="H75" s="48"/>
      <c r="I75" s="48"/>
      <c r="J75" s="39"/>
      <c r="K75" s="19"/>
      <c r="L75" s="12"/>
      <c r="M75" s="17"/>
    </row>
    <row r="76" spans="1:13" x14ac:dyDescent="0.25">
      <c r="A76" s="12"/>
      <c r="B76" s="14"/>
      <c r="C76" s="20"/>
      <c r="D76" s="13"/>
      <c r="E76" s="8" t="str">
        <f>IFERROR(IF(D76="No CAS","",INDEX('DEQ Pollutant List'!$B$7:$B$611,MATCH('5. Pollutant Emissions - MB'!D76,'DEQ Pollutant List'!$A$7:$A$611,0))),"")</f>
        <v/>
      </c>
      <c r="F76" s="21"/>
      <c r="G76" s="38"/>
      <c r="H76" s="48"/>
      <c r="I76" s="48"/>
      <c r="J76" s="39"/>
      <c r="K76" s="19"/>
      <c r="L76" s="12"/>
      <c r="M76" s="17"/>
    </row>
    <row r="77" spans="1:13" x14ac:dyDescent="0.25">
      <c r="A77" s="12"/>
      <c r="B77" s="14"/>
      <c r="C77" s="20"/>
      <c r="D77" s="13"/>
      <c r="E77" s="8" t="str">
        <f>IFERROR(IF(D77="No CAS","",INDEX('DEQ Pollutant List'!$B$7:$B$611,MATCH('5. Pollutant Emissions - MB'!D77,'DEQ Pollutant List'!$A$7:$A$611,0))),"")</f>
        <v/>
      </c>
      <c r="F77" s="21"/>
      <c r="G77" s="38"/>
      <c r="H77" s="48"/>
      <c r="I77" s="48"/>
      <c r="J77" s="39"/>
      <c r="K77" s="19"/>
      <c r="L77" s="12"/>
      <c r="M77" s="17"/>
    </row>
    <row r="78" spans="1:13" x14ac:dyDescent="0.25">
      <c r="A78" s="12"/>
      <c r="B78" s="14"/>
      <c r="C78" s="20"/>
      <c r="D78" s="13"/>
      <c r="E78" s="8" t="str">
        <f>IFERROR(IF(D78="No CAS","",INDEX('DEQ Pollutant List'!$B$7:$B$611,MATCH('5. Pollutant Emissions - MB'!D78,'DEQ Pollutant List'!$A$7:$A$611,0))),"")</f>
        <v/>
      </c>
      <c r="F78" s="21"/>
      <c r="G78" s="38"/>
      <c r="H78" s="48"/>
      <c r="I78" s="48"/>
      <c r="J78" s="39"/>
      <c r="K78" s="19"/>
      <c r="L78" s="12"/>
      <c r="M78" s="17"/>
    </row>
    <row r="79" spans="1:13" x14ac:dyDescent="0.25">
      <c r="A79" s="12"/>
      <c r="B79" s="14"/>
      <c r="C79" s="20"/>
      <c r="D79" s="13"/>
      <c r="E79" s="8" t="str">
        <f>IFERROR(IF(D79="No CAS","",INDEX('DEQ Pollutant List'!$B$7:$B$611,MATCH('5. Pollutant Emissions - MB'!D79,'DEQ Pollutant List'!$A$7:$A$611,0))),"")</f>
        <v/>
      </c>
      <c r="F79" s="21"/>
      <c r="G79" s="38"/>
      <c r="H79" s="48"/>
      <c r="I79" s="48"/>
      <c r="J79" s="39"/>
      <c r="K79" s="19"/>
      <c r="L79" s="12"/>
      <c r="M79" s="17"/>
    </row>
    <row r="80" spans="1:13" x14ac:dyDescent="0.25">
      <c r="A80" s="12"/>
      <c r="B80" s="14"/>
      <c r="C80" s="20"/>
      <c r="D80" s="13"/>
      <c r="E80" s="8" t="str">
        <f>IFERROR(IF(D80="No CAS","",INDEX('DEQ Pollutant List'!$B$7:$B$611,MATCH('5. Pollutant Emissions - MB'!D80,'DEQ Pollutant List'!$A$7:$A$611,0))),"")</f>
        <v/>
      </c>
      <c r="F80" s="21"/>
      <c r="G80" s="38"/>
      <c r="H80" s="48"/>
      <c r="I80" s="48"/>
      <c r="J80" s="39"/>
      <c r="K80" s="19"/>
      <c r="L80" s="12"/>
      <c r="M80" s="17"/>
    </row>
    <row r="81" spans="1:13" x14ac:dyDescent="0.25">
      <c r="A81" s="12"/>
      <c r="B81" s="14"/>
      <c r="C81" s="20"/>
      <c r="D81" s="13"/>
      <c r="E81" s="8" t="str">
        <f>IFERROR(IF(D81="No CAS","",INDEX('DEQ Pollutant List'!$B$7:$B$611,MATCH('5. Pollutant Emissions - MB'!D81,'DEQ Pollutant List'!$A$7:$A$611,0))),"")</f>
        <v/>
      </c>
      <c r="F81" s="21"/>
      <c r="G81" s="38"/>
      <c r="H81" s="48"/>
      <c r="I81" s="48"/>
      <c r="J81" s="39"/>
      <c r="K81" s="19"/>
      <c r="L81" s="12"/>
      <c r="M81" s="17"/>
    </row>
    <row r="82" spans="1:13" x14ac:dyDescent="0.25">
      <c r="A82" s="12"/>
      <c r="B82" s="14"/>
      <c r="C82" s="20"/>
      <c r="D82" s="13"/>
      <c r="E82" s="8" t="str">
        <f>IFERROR(IF(D82="No CAS","",INDEX('DEQ Pollutant List'!$B$7:$B$611,MATCH('5. Pollutant Emissions - MB'!D82,'DEQ Pollutant List'!$A$7:$A$611,0))),"")</f>
        <v/>
      </c>
      <c r="F82" s="21"/>
      <c r="G82" s="38"/>
      <c r="H82" s="48"/>
      <c r="I82" s="48"/>
      <c r="J82" s="39"/>
      <c r="K82" s="19"/>
      <c r="L82" s="12"/>
      <c r="M82" s="17"/>
    </row>
    <row r="83" spans="1:13" x14ac:dyDescent="0.25">
      <c r="A83" s="12"/>
      <c r="B83" s="14"/>
      <c r="C83" s="20"/>
      <c r="D83" s="13"/>
      <c r="E83" s="8" t="str">
        <f>IFERROR(IF(D83="No CAS","",INDEX('DEQ Pollutant List'!$B$7:$B$611,MATCH('5. Pollutant Emissions - MB'!D83,'DEQ Pollutant List'!$A$7:$A$611,0))),"")</f>
        <v/>
      </c>
      <c r="F83" s="21"/>
      <c r="G83" s="38"/>
      <c r="H83" s="48"/>
      <c r="I83" s="48"/>
      <c r="J83" s="39"/>
      <c r="K83" s="19"/>
      <c r="L83" s="12"/>
      <c r="M83" s="17"/>
    </row>
    <row r="84" spans="1:13" x14ac:dyDescent="0.25">
      <c r="A84" s="12"/>
      <c r="B84" s="14"/>
      <c r="C84" s="20"/>
      <c r="D84" s="13"/>
      <c r="E84" s="8" t="str">
        <f>IFERROR(IF(D84="No CAS","",INDEX('DEQ Pollutant List'!$B$7:$B$611,MATCH('5. Pollutant Emissions - MB'!D84,'DEQ Pollutant List'!$A$7:$A$611,0))),"")</f>
        <v/>
      </c>
      <c r="F84" s="21"/>
      <c r="G84" s="38"/>
      <c r="H84" s="48"/>
      <c r="I84" s="48"/>
      <c r="J84" s="39"/>
      <c r="K84" s="19"/>
      <c r="L84" s="12"/>
      <c r="M84" s="17"/>
    </row>
    <row r="85" spans="1:13" x14ac:dyDescent="0.25">
      <c r="A85" s="12"/>
      <c r="B85" s="14"/>
      <c r="C85" s="20"/>
      <c r="D85" s="13"/>
      <c r="E85" s="8" t="str">
        <f>IFERROR(IF(D85="No CAS","",INDEX('DEQ Pollutant List'!$B$7:$B$611,MATCH('5. Pollutant Emissions - MB'!D85,'DEQ Pollutant List'!$A$7:$A$611,0))),"")</f>
        <v/>
      </c>
      <c r="F85" s="21"/>
      <c r="G85" s="38"/>
      <c r="H85" s="48"/>
      <c r="I85" s="48"/>
      <c r="J85" s="39"/>
      <c r="K85" s="19"/>
      <c r="L85" s="12"/>
      <c r="M85" s="17"/>
    </row>
    <row r="86" spans="1:13" x14ac:dyDescent="0.25">
      <c r="A86" s="12"/>
      <c r="B86" s="14"/>
      <c r="C86" s="20"/>
      <c r="D86" s="13"/>
      <c r="E86" s="8" t="str">
        <f>IFERROR(IF(D86="No CAS","",INDEX('DEQ Pollutant List'!$B$7:$B$611,MATCH('5. Pollutant Emissions - MB'!D86,'DEQ Pollutant List'!$A$7:$A$611,0))),"")</f>
        <v/>
      </c>
      <c r="F86" s="21"/>
      <c r="G86" s="38"/>
      <c r="H86" s="48"/>
      <c r="I86" s="48"/>
      <c r="J86" s="39"/>
      <c r="K86" s="19"/>
      <c r="L86" s="12"/>
      <c r="M86" s="17"/>
    </row>
    <row r="87" spans="1:13" x14ac:dyDescent="0.25">
      <c r="A87" s="12"/>
      <c r="B87" s="14"/>
      <c r="C87" s="20"/>
      <c r="D87" s="13"/>
      <c r="E87" s="8" t="str">
        <f>IFERROR(IF(D87="No CAS","",INDEX('DEQ Pollutant List'!$B$7:$B$611,MATCH('5. Pollutant Emissions - MB'!D87,'DEQ Pollutant List'!$A$7:$A$611,0))),"")</f>
        <v/>
      </c>
      <c r="F87" s="21"/>
      <c r="G87" s="38"/>
      <c r="H87" s="48"/>
      <c r="I87" s="48"/>
      <c r="J87" s="39"/>
      <c r="K87" s="19"/>
      <c r="L87" s="12"/>
      <c r="M87" s="17"/>
    </row>
    <row r="88" spans="1:13" x14ac:dyDescent="0.25">
      <c r="A88" s="12"/>
      <c r="B88" s="14"/>
      <c r="C88" s="20"/>
      <c r="D88" s="13"/>
      <c r="E88" s="8" t="str">
        <f>IFERROR(IF(D88="No CAS","",INDEX('DEQ Pollutant List'!$B$7:$B$611,MATCH('5. Pollutant Emissions - MB'!D88,'DEQ Pollutant List'!$A$7:$A$611,0))),"")</f>
        <v/>
      </c>
      <c r="F88" s="21"/>
      <c r="G88" s="38"/>
      <c r="H88" s="48"/>
      <c r="I88" s="48"/>
      <c r="J88" s="39"/>
      <c r="K88" s="19"/>
      <c r="L88" s="12"/>
      <c r="M88" s="17"/>
    </row>
    <row r="89" spans="1:13" x14ac:dyDescent="0.25">
      <c r="A89" s="12"/>
      <c r="B89" s="14"/>
      <c r="C89" s="20"/>
      <c r="D89" s="13"/>
      <c r="E89" s="8" t="str">
        <f>IFERROR(IF(D89="No CAS","",INDEX('DEQ Pollutant List'!$B$7:$B$611,MATCH('5. Pollutant Emissions - MB'!D89,'DEQ Pollutant List'!$A$7:$A$611,0))),"")</f>
        <v/>
      </c>
      <c r="F89" s="21"/>
      <c r="G89" s="38"/>
      <c r="H89" s="48"/>
      <c r="I89" s="48"/>
      <c r="J89" s="39"/>
      <c r="K89" s="19"/>
      <c r="L89" s="12"/>
      <c r="M89" s="17"/>
    </row>
    <row r="90" spans="1:13" x14ac:dyDescent="0.25">
      <c r="A90" s="12"/>
      <c r="B90" s="14"/>
      <c r="C90" s="20"/>
      <c r="D90" s="13"/>
      <c r="E90" s="8" t="str">
        <f>IFERROR(IF(D90="No CAS","",INDEX('DEQ Pollutant List'!$B$7:$B$611,MATCH('5. Pollutant Emissions - MB'!D90,'DEQ Pollutant List'!$A$7:$A$611,0))),"")</f>
        <v/>
      </c>
      <c r="F90" s="21"/>
      <c r="G90" s="38"/>
      <c r="H90" s="48"/>
      <c r="I90" s="48"/>
      <c r="J90" s="39"/>
      <c r="K90" s="19"/>
      <c r="L90" s="12"/>
      <c r="M90" s="17"/>
    </row>
    <row r="91" spans="1:13" x14ac:dyDescent="0.25">
      <c r="A91" s="12"/>
      <c r="B91" s="14"/>
      <c r="C91" s="20"/>
      <c r="D91" s="13"/>
      <c r="E91" s="8" t="str">
        <f>IFERROR(IF(D91="No CAS","",INDEX('DEQ Pollutant List'!$B$7:$B$611,MATCH('5. Pollutant Emissions - MB'!D91,'DEQ Pollutant List'!$A$7:$A$611,0))),"")</f>
        <v/>
      </c>
      <c r="F91" s="21"/>
      <c r="G91" s="38"/>
      <c r="H91" s="48"/>
      <c r="I91" s="48"/>
      <c r="J91" s="39"/>
      <c r="K91" s="19"/>
      <c r="L91" s="12"/>
      <c r="M91" s="17"/>
    </row>
    <row r="92" spans="1:13" x14ac:dyDescent="0.25">
      <c r="A92" s="12"/>
      <c r="B92" s="14"/>
      <c r="C92" s="20"/>
      <c r="D92" s="13"/>
      <c r="E92" s="8" t="str">
        <f>IFERROR(IF(D92="No CAS","",INDEX('DEQ Pollutant List'!$B$7:$B$611,MATCH('5. Pollutant Emissions - MB'!D92,'DEQ Pollutant List'!$A$7:$A$611,0))),"")</f>
        <v/>
      </c>
      <c r="F92" s="21"/>
      <c r="G92" s="38"/>
      <c r="H92" s="48"/>
      <c r="I92" s="48"/>
      <c r="J92" s="39"/>
      <c r="K92" s="19"/>
      <c r="L92" s="12"/>
      <c r="M92" s="17"/>
    </row>
    <row r="93" spans="1:13" x14ac:dyDescent="0.25">
      <c r="A93" s="12"/>
      <c r="B93" s="14"/>
      <c r="C93" s="20"/>
      <c r="D93" s="13"/>
      <c r="E93" s="8" t="str">
        <f>IFERROR(IF(D93="No CAS","",INDEX('DEQ Pollutant List'!$B$7:$B$611,MATCH('5. Pollutant Emissions - MB'!D93,'DEQ Pollutant List'!$A$7:$A$611,0))),"")</f>
        <v/>
      </c>
      <c r="F93" s="21"/>
      <c r="G93" s="38"/>
      <c r="H93" s="48"/>
      <c r="I93" s="48"/>
      <c r="J93" s="39"/>
      <c r="K93" s="19"/>
      <c r="L93" s="12"/>
      <c r="M93" s="17"/>
    </row>
    <row r="94" spans="1:13" x14ac:dyDescent="0.25">
      <c r="A94" s="12"/>
      <c r="B94" s="14"/>
      <c r="C94" s="20"/>
      <c r="D94" s="13"/>
      <c r="E94" s="8" t="str">
        <f>IFERROR(IF(D94="No CAS","",INDEX('DEQ Pollutant List'!$B$7:$B$611,MATCH('5. Pollutant Emissions - MB'!D94,'DEQ Pollutant List'!$A$7:$A$611,0))),"")</f>
        <v/>
      </c>
      <c r="F94" s="21"/>
      <c r="G94" s="38"/>
      <c r="H94" s="48"/>
      <c r="I94" s="48"/>
      <c r="J94" s="39"/>
      <c r="K94" s="19"/>
      <c r="L94" s="12"/>
      <c r="M94" s="17"/>
    </row>
    <row r="95" spans="1:13" x14ac:dyDescent="0.25">
      <c r="A95" s="12"/>
      <c r="B95" s="14"/>
      <c r="C95" s="20"/>
      <c r="D95" s="13"/>
      <c r="E95" s="8" t="str">
        <f>IFERROR(IF(D95="No CAS","",INDEX('DEQ Pollutant List'!$B$7:$B$611,MATCH('5. Pollutant Emissions - MB'!D95,'DEQ Pollutant List'!$A$7:$A$611,0))),"")</f>
        <v/>
      </c>
      <c r="F95" s="21"/>
      <c r="G95" s="38"/>
      <c r="H95" s="48"/>
      <c r="I95" s="48"/>
      <c r="J95" s="39"/>
      <c r="K95" s="19"/>
      <c r="L95" s="12"/>
      <c r="M95" s="17"/>
    </row>
    <row r="96" spans="1:13" x14ac:dyDescent="0.25">
      <c r="A96" s="12"/>
      <c r="B96" s="14"/>
      <c r="C96" s="20"/>
      <c r="D96" s="13"/>
      <c r="E96" s="8" t="str">
        <f>IFERROR(IF(D96="No CAS","",INDEX('DEQ Pollutant List'!$B$7:$B$611,MATCH('5. Pollutant Emissions - MB'!D96,'DEQ Pollutant List'!$A$7:$A$611,0))),"")</f>
        <v/>
      </c>
      <c r="F96" s="21"/>
      <c r="G96" s="38"/>
      <c r="H96" s="48"/>
      <c r="I96" s="48"/>
      <c r="J96" s="39"/>
      <c r="K96" s="19"/>
      <c r="L96" s="12"/>
      <c r="M96" s="17"/>
    </row>
    <row r="97" spans="1:13" x14ac:dyDescent="0.25">
      <c r="A97" s="12"/>
      <c r="B97" s="14"/>
      <c r="C97" s="20"/>
      <c r="D97" s="13"/>
      <c r="E97" s="8" t="str">
        <f>IFERROR(IF(D97="No CAS","",INDEX('DEQ Pollutant List'!$B$7:$B$611,MATCH('5. Pollutant Emissions - MB'!D97,'DEQ Pollutant List'!$A$7:$A$611,0))),"")</f>
        <v/>
      </c>
      <c r="F97" s="21"/>
      <c r="G97" s="38"/>
      <c r="H97" s="48"/>
      <c r="I97" s="48"/>
      <c r="J97" s="39"/>
      <c r="K97" s="19"/>
      <c r="L97" s="12"/>
      <c r="M97" s="17"/>
    </row>
    <row r="98" spans="1:13" x14ac:dyDescent="0.25">
      <c r="A98" s="12"/>
      <c r="B98" s="14"/>
      <c r="C98" s="20"/>
      <c r="D98" s="13"/>
      <c r="E98" s="8" t="str">
        <f>IFERROR(IF(D98="No CAS","",INDEX('DEQ Pollutant List'!$B$7:$B$611,MATCH('5. Pollutant Emissions - MB'!D98,'DEQ Pollutant List'!$A$7:$A$611,0))),"")</f>
        <v/>
      </c>
      <c r="F98" s="21"/>
      <c r="G98" s="38"/>
      <c r="H98" s="48"/>
      <c r="I98" s="48"/>
      <c r="J98" s="39"/>
      <c r="K98" s="19"/>
      <c r="L98" s="12"/>
      <c r="M98" s="17"/>
    </row>
    <row r="99" spans="1:13" x14ac:dyDescent="0.25">
      <c r="A99" s="12"/>
      <c r="B99" s="14"/>
      <c r="C99" s="20"/>
      <c r="D99" s="13"/>
      <c r="E99" s="8" t="str">
        <f>IFERROR(IF(D99="No CAS","",INDEX('DEQ Pollutant List'!$B$7:$B$611,MATCH('5. Pollutant Emissions - MB'!D99,'DEQ Pollutant List'!$A$7:$A$611,0))),"")</f>
        <v/>
      </c>
      <c r="F99" s="21"/>
      <c r="G99" s="38"/>
      <c r="H99" s="48"/>
      <c r="I99" s="48"/>
      <c r="J99" s="39"/>
      <c r="K99" s="19"/>
      <c r="L99" s="12"/>
      <c r="M99" s="17"/>
    </row>
    <row r="100" spans="1:13" x14ac:dyDescent="0.25">
      <c r="A100" s="12"/>
      <c r="B100" s="14"/>
      <c r="C100" s="20"/>
      <c r="D100" s="13"/>
      <c r="E100" s="8" t="str">
        <f>IFERROR(IF(D100="No CAS","",INDEX('DEQ Pollutant List'!$B$7:$B$611,MATCH('5. Pollutant Emissions - MB'!D100,'DEQ Pollutant List'!$A$7:$A$611,0))),"")</f>
        <v/>
      </c>
      <c r="F100" s="21"/>
      <c r="G100" s="38"/>
      <c r="H100" s="48"/>
      <c r="I100" s="48"/>
      <c r="J100" s="39"/>
      <c r="K100" s="19"/>
      <c r="L100" s="12"/>
      <c r="M100" s="17"/>
    </row>
    <row r="101" spans="1:13" x14ac:dyDescent="0.25">
      <c r="A101" s="12"/>
      <c r="B101" s="14"/>
      <c r="C101" s="20"/>
      <c r="D101" s="13"/>
      <c r="E101" s="8" t="str">
        <f>IFERROR(IF(D101="No CAS","",INDEX('DEQ Pollutant List'!$B$7:$B$611,MATCH('5. Pollutant Emissions - MB'!D101,'DEQ Pollutant List'!$A$7:$A$611,0))),"")</f>
        <v/>
      </c>
      <c r="F101" s="21"/>
      <c r="G101" s="38"/>
      <c r="H101" s="48"/>
      <c r="I101" s="48"/>
      <c r="J101" s="39"/>
      <c r="K101" s="19"/>
      <c r="L101" s="12"/>
      <c r="M101" s="17"/>
    </row>
    <row r="102" spans="1:13" x14ac:dyDescent="0.25">
      <c r="A102" s="12"/>
      <c r="B102" s="14"/>
      <c r="C102" s="20"/>
      <c r="D102" s="13"/>
      <c r="E102" s="8" t="str">
        <f>IFERROR(IF(D102="No CAS","",INDEX('DEQ Pollutant List'!$B$7:$B$611,MATCH('5. Pollutant Emissions - MB'!D102,'DEQ Pollutant List'!$A$7:$A$611,0))),"")</f>
        <v/>
      </c>
      <c r="F102" s="21"/>
      <c r="G102" s="38"/>
      <c r="H102" s="48"/>
      <c r="I102" s="48"/>
      <c r="J102" s="39"/>
      <c r="K102" s="19"/>
      <c r="L102" s="12"/>
      <c r="M102" s="17"/>
    </row>
    <row r="103" spans="1:13" x14ac:dyDescent="0.25">
      <c r="A103" s="12"/>
      <c r="B103" s="14"/>
      <c r="C103" s="20"/>
      <c r="D103" s="13"/>
      <c r="E103" s="8" t="str">
        <f>IFERROR(IF(D103="No CAS","",INDEX('DEQ Pollutant List'!$B$7:$B$611,MATCH('5. Pollutant Emissions - MB'!D103,'DEQ Pollutant List'!$A$7:$A$611,0))),"")</f>
        <v/>
      </c>
      <c r="F103" s="21"/>
      <c r="G103" s="38"/>
      <c r="H103" s="48"/>
      <c r="I103" s="48"/>
      <c r="J103" s="39"/>
      <c r="K103" s="19"/>
      <c r="L103" s="12"/>
      <c r="M103" s="17"/>
    </row>
    <row r="104" spans="1:13" x14ac:dyDescent="0.25">
      <c r="A104" s="12"/>
      <c r="B104" s="14"/>
      <c r="C104" s="20"/>
      <c r="D104" s="13"/>
      <c r="E104" s="8" t="str">
        <f>IFERROR(IF(D104="No CAS","",INDEX('DEQ Pollutant List'!$B$7:$B$611,MATCH('5. Pollutant Emissions - MB'!D104,'DEQ Pollutant List'!$A$7:$A$611,0))),"")</f>
        <v/>
      </c>
      <c r="F104" s="21"/>
      <c r="G104" s="38"/>
      <c r="H104" s="48"/>
      <c r="I104" s="48"/>
      <c r="J104" s="39"/>
      <c r="K104" s="19"/>
      <c r="L104" s="12"/>
      <c r="M104" s="17"/>
    </row>
    <row r="105" spans="1:13" x14ac:dyDescent="0.25">
      <c r="A105" s="12"/>
      <c r="B105" s="14"/>
      <c r="C105" s="20"/>
      <c r="D105" s="13"/>
      <c r="E105" s="8" t="str">
        <f>IFERROR(IF(D105="No CAS","",INDEX('DEQ Pollutant List'!$B$7:$B$611,MATCH('5. Pollutant Emissions - MB'!D105,'DEQ Pollutant List'!$A$7:$A$611,0))),"")</f>
        <v/>
      </c>
      <c r="F105" s="21"/>
      <c r="G105" s="38"/>
      <c r="H105" s="48"/>
      <c r="I105" s="48"/>
      <c r="J105" s="39"/>
      <c r="K105" s="19"/>
      <c r="L105" s="12"/>
      <c r="M105" s="17"/>
    </row>
    <row r="106" spans="1:13" x14ac:dyDescent="0.25">
      <c r="A106" s="12"/>
      <c r="B106" s="14"/>
      <c r="C106" s="20"/>
      <c r="D106" s="13"/>
      <c r="E106" s="8" t="str">
        <f>IFERROR(IF(D106="No CAS","",INDEX('DEQ Pollutant List'!$B$7:$B$611,MATCH('5. Pollutant Emissions - MB'!D106,'DEQ Pollutant List'!$A$7:$A$611,0))),"")</f>
        <v/>
      </c>
      <c r="F106" s="21"/>
      <c r="G106" s="38"/>
      <c r="H106" s="48"/>
      <c r="I106" s="48"/>
      <c r="J106" s="39"/>
      <c r="K106" s="19"/>
      <c r="L106" s="12"/>
      <c r="M106" s="17"/>
    </row>
    <row r="107" spans="1:13" x14ac:dyDescent="0.25">
      <c r="A107" s="12"/>
      <c r="B107" s="14"/>
      <c r="C107" s="20"/>
      <c r="D107" s="13"/>
      <c r="E107" s="8" t="str">
        <f>IFERROR(IF(D107="No CAS","",INDEX('DEQ Pollutant List'!$B$7:$B$611,MATCH('5. Pollutant Emissions - MB'!D107,'DEQ Pollutant List'!$A$7:$A$611,0))),"")</f>
        <v/>
      </c>
      <c r="F107" s="21"/>
      <c r="G107" s="38"/>
      <c r="H107" s="48"/>
      <c r="I107" s="48"/>
      <c r="J107" s="39"/>
      <c r="K107" s="19"/>
      <c r="L107" s="12"/>
      <c r="M107" s="17"/>
    </row>
    <row r="108" spans="1:13" x14ac:dyDescent="0.25">
      <c r="A108" s="12"/>
      <c r="B108" s="14"/>
      <c r="C108" s="20"/>
      <c r="D108" s="13"/>
      <c r="E108" s="8" t="str">
        <f>IFERROR(IF(D108="No CAS","",INDEX('DEQ Pollutant List'!$B$7:$B$611,MATCH('5. Pollutant Emissions - MB'!D108,'DEQ Pollutant List'!$A$7:$A$611,0))),"")</f>
        <v/>
      </c>
      <c r="F108" s="21"/>
      <c r="G108" s="38"/>
      <c r="H108" s="48"/>
      <c r="I108" s="48"/>
      <c r="J108" s="39"/>
      <c r="K108" s="19"/>
      <c r="L108" s="12"/>
      <c r="M108" s="17"/>
    </row>
    <row r="109" spans="1:13" x14ac:dyDescent="0.25">
      <c r="A109" s="12"/>
      <c r="B109" s="14"/>
      <c r="C109" s="20"/>
      <c r="D109" s="13"/>
      <c r="E109" s="8" t="str">
        <f>IFERROR(IF(D109="No CAS","",INDEX('DEQ Pollutant List'!$B$7:$B$611,MATCH('5. Pollutant Emissions - MB'!D109,'DEQ Pollutant List'!$A$7:$A$611,0))),"")</f>
        <v/>
      </c>
      <c r="F109" s="21"/>
      <c r="G109" s="38"/>
      <c r="H109" s="48"/>
      <c r="I109" s="48"/>
      <c r="J109" s="39"/>
      <c r="K109" s="19"/>
      <c r="L109" s="12"/>
      <c r="M109" s="17"/>
    </row>
    <row r="110" spans="1:13" x14ac:dyDescent="0.25">
      <c r="A110" s="12"/>
      <c r="B110" s="14"/>
      <c r="C110" s="20"/>
      <c r="D110" s="13"/>
      <c r="E110" s="8" t="str">
        <f>IFERROR(IF(D110="No CAS","",INDEX('DEQ Pollutant List'!$B$7:$B$611,MATCH('5. Pollutant Emissions - MB'!D110,'DEQ Pollutant List'!$A$7:$A$611,0))),"")</f>
        <v/>
      </c>
      <c r="F110" s="21"/>
      <c r="G110" s="38"/>
      <c r="H110" s="48"/>
      <c r="I110" s="48"/>
      <c r="J110" s="39"/>
      <c r="K110" s="19"/>
      <c r="L110" s="12"/>
      <c r="M110" s="17"/>
    </row>
    <row r="111" spans="1:13" x14ac:dyDescent="0.25">
      <c r="A111" s="12"/>
      <c r="B111" s="14"/>
      <c r="C111" s="20"/>
      <c r="D111" s="13"/>
      <c r="E111" s="8" t="str">
        <f>IFERROR(IF(D111="No CAS","",INDEX('DEQ Pollutant List'!$B$7:$B$611,MATCH('5. Pollutant Emissions - MB'!D111,'DEQ Pollutant List'!$A$7:$A$611,0))),"")</f>
        <v/>
      </c>
      <c r="F111" s="21"/>
      <c r="G111" s="38"/>
      <c r="H111" s="48"/>
      <c r="I111" s="48"/>
      <c r="J111" s="39"/>
      <c r="K111" s="19"/>
      <c r="L111" s="12"/>
      <c r="M111" s="17"/>
    </row>
    <row r="112" spans="1:13" x14ac:dyDescent="0.25">
      <c r="A112" s="12"/>
      <c r="B112" s="14"/>
      <c r="C112" s="20"/>
      <c r="D112" s="13"/>
      <c r="E112" s="8" t="str">
        <f>IFERROR(IF(D112="No CAS","",INDEX('DEQ Pollutant List'!$B$7:$B$611,MATCH('5. Pollutant Emissions - MB'!D112,'DEQ Pollutant List'!$A$7:$A$611,0))),"")</f>
        <v/>
      </c>
      <c r="F112" s="21"/>
      <c r="G112" s="38"/>
      <c r="H112" s="48"/>
      <c r="I112" s="48"/>
      <c r="J112" s="39"/>
      <c r="K112" s="19"/>
      <c r="L112" s="12"/>
      <c r="M112" s="17"/>
    </row>
    <row r="113" spans="1:13" x14ac:dyDescent="0.25">
      <c r="A113" s="12"/>
      <c r="B113" s="14"/>
      <c r="C113" s="20"/>
      <c r="D113" s="13"/>
      <c r="E113" s="8" t="str">
        <f>IFERROR(IF(D113="No CAS","",INDEX('DEQ Pollutant List'!$B$7:$B$611,MATCH('5. Pollutant Emissions - MB'!D113,'DEQ Pollutant List'!$A$7:$A$611,0))),"")</f>
        <v/>
      </c>
      <c r="F113" s="21"/>
      <c r="G113" s="38"/>
      <c r="H113" s="48"/>
      <c r="I113" s="48"/>
      <c r="J113" s="39"/>
      <c r="K113" s="19"/>
      <c r="L113" s="12"/>
      <c r="M113" s="17"/>
    </row>
    <row r="114" spans="1:13" x14ac:dyDescent="0.25">
      <c r="A114" s="12"/>
      <c r="B114" s="14"/>
      <c r="C114" s="20"/>
      <c r="D114" s="13"/>
      <c r="E114" s="8" t="str">
        <f>IFERROR(IF(D114="No CAS","",INDEX('DEQ Pollutant List'!$B$7:$B$611,MATCH('5. Pollutant Emissions - MB'!D114,'DEQ Pollutant List'!$A$7:$A$611,0))),"")</f>
        <v/>
      </c>
      <c r="F114" s="21"/>
      <c r="G114" s="38"/>
      <c r="H114" s="48"/>
      <c r="I114" s="48"/>
      <c r="J114" s="39"/>
      <c r="K114" s="19"/>
      <c r="L114" s="12"/>
      <c r="M114" s="17"/>
    </row>
    <row r="115" spans="1:13" x14ac:dyDescent="0.25">
      <c r="A115" s="12"/>
      <c r="B115" s="14"/>
      <c r="C115" s="20"/>
      <c r="D115" s="13"/>
      <c r="E115" s="8" t="str">
        <f>IFERROR(IF(D115="No CAS","",INDEX('DEQ Pollutant List'!$B$7:$B$611,MATCH('5. Pollutant Emissions - MB'!D115,'DEQ Pollutant List'!$A$7:$A$611,0))),"")</f>
        <v/>
      </c>
      <c r="F115" s="21"/>
      <c r="G115" s="38"/>
      <c r="H115" s="48"/>
      <c r="I115" s="48"/>
      <c r="J115" s="39"/>
      <c r="K115" s="19"/>
      <c r="L115" s="12"/>
      <c r="M115" s="17"/>
    </row>
    <row r="116" spans="1:13" x14ac:dyDescent="0.25">
      <c r="A116" s="12"/>
      <c r="B116" s="14"/>
      <c r="C116" s="20"/>
      <c r="D116" s="13"/>
      <c r="E116" s="8" t="str">
        <f>IFERROR(IF(D116="No CAS","",INDEX('DEQ Pollutant List'!$B$7:$B$611,MATCH('5. Pollutant Emissions - MB'!D116,'DEQ Pollutant List'!$A$7:$A$611,0))),"")</f>
        <v/>
      </c>
      <c r="F116" s="21"/>
      <c r="G116" s="38"/>
      <c r="H116" s="48"/>
      <c r="I116" s="48"/>
      <c r="J116" s="39"/>
      <c r="K116" s="19"/>
      <c r="L116" s="12"/>
      <c r="M116" s="17"/>
    </row>
    <row r="117" spans="1:13" x14ac:dyDescent="0.25">
      <c r="A117" s="12"/>
      <c r="B117" s="14"/>
      <c r="C117" s="20"/>
      <c r="D117" s="13"/>
      <c r="E117" s="8" t="str">
        <f>IFERROR(IF(D117="No CAS","",INDEX('DEQ Pollutant List'!$B$7:$B$611,MATCH('5. Pollutant Emissions - MB'!D117,'DEQ Pollutant List'!$A$7:$A$611,0))),"")</f>
        <v/>
      </c>
      <c r="F117" s="21"/>
      <c r="G117" s="38"/>
      <c r="H117" s="48"/>
      <c r="I117" s="48"/>
      <c r="J117" s="39"/>
      <c r="K117" s="19"/>
      <c r="L117" s="12"/>
      <c r="M117" s="17"/>
    </row>
    <row r="118" spans="1:13" x14ac:dyDescent="0.25">
      <c r="A118" s="12"/>
      <c r="B118" s="14"/>
      <c r="C118" s="20"/>
      <c r="D118" s="13"/>
      <c r="E118" s="8" t="str">
        <f>IFERROR(IF(D118="No CAS","",INDEX('DEQ Pollutant List'!$B$7:$B$611,MATCH('5. Pollutant Emissions - MB'!D118,'DEQ Pollutant List'!$A$7:$A$611,0))),"")</f>
        <v/>
      </c>
      <c r="F118" s="21"/>
      <c r="G118" s="38"/>
      <c r="H118" s="48"/>
      <c r="I118" s="48"/>
      <c r="J118" s="39"/>
      <c r="K118" s="19"/>
      <c r="L118" s="12"/>
      <c r="M118" s="17"/>
    </row>
    <row r="119" spans="1:13" x14ac:dyDescent="0.25">
      <c r="A119" s="12"/>
      <c r="B119" s="14"/>
      <c r="C119" s="20"/>
      <c r="D119" s="13"/>
      <c r="E119" s="8" t="str">
        <f>IFERROR(IF(D119="No CAS","",INDEX('DEQ Pollutant List'!$B$7:$B$611,MATCH('5. Pollutant Emissions - MB'!D119,'DEQ Pollutant List'!$A$7:$A$611,0))),"")</f>
        <v/>
      </c>
      <c r="F119" s="21"/>
      <c r="G119" s="38"/>
      <c r="H119" s="48"/>
      <c r="I119" s="48"/>
      <c r="J119" s="39"/>
      <c r="K119" s="19"/>
      <c r="L119" s="12"/>
      <c r="M119" s="17"/>
    </row>
    <row r="120" spans="1:13" x14ac:dyDescent="0.25">
      <c r="A120" s="12"/>
      <c r="B120" s="14"/>
      <c r="C120" s="20"/>
      <c r="D120" s="13"/>
      <c r="E120" s="8" t="str">
        <f>IFERROR(IF(D120="No CAS","",INDEX('DEQ Pollutant List'!$B$7:$B$611,MATCH('5. Pollutant Emissions - MB'!D120,'DEQ Pollutant List'!$A$7:$A$611,0))),"")</f>
        <v/>
      </c>
      <c r="F120" s="21"/>
      <c r="G120" s="38"/>
      <c r="H120" s="48"/>
      <c r="I120" s="48"/>
      <c r="J120" s="39"/>
      <c r="K120" s="19"/>
      <c r="L120" s="12"/>
      <c r="M120" s="17"/>
    </row>
    <row r="121" spans="1:13" x14ac:dyDescent="0.25">
      <c r="A121" s="12"/>
      <c r="B121" s="14"/>
      <c r="C121" s="20"/>
      <c r="D121" s="13"/>
      <c r="E121" s="8" t="str">
        <f>IFERROR(IF(D121="No CAS","",INDEX('DEQ Pollutant List'!$B$7:$B$611,MATCH('5. Pollutant Emissions - MB'!D121,'DEQ Pollutant List'!$A$7:$A$611,0))),"")</f>
        <v/>
      </c>
      <c r="F121" s="21"/>
      <c r="G121" s="38"/>
      <c r="H121" s="48"/>
      <c r="I121" s="48"/>
      <c r="J121" s="39"/>
      <c r="K121" s="19"/>
      <c r="L121" s="12"/>
      <c r="M121" s="17"/>
    </row>
    <row r="122" spans="1:13" x14ac:dyDescent="0.25">
      <c r="A122" s="12"/>
      <c r="B122" s="14"/>
      <c r="C122" s="20"/>
      <c r="D122" s="13"/>
      <c r="E122" s="8" t="str">
        <f>IFERROR(IF(D122="No CAS","",INDEX('DEQ Pollutant List'!$B$7:$B$611,MATCH('5. Pollutant Emissions - MB'!D122,'DEQ Pollutant List'!$A$7:$A$611,0))),"")</f>
        <v/>
      </c>
      <c r="F122" s="21"/>
      <c r="G122" s="38"/>
      <c r="H122" s="48"/>
      <c r="I122" s="48"/>
      <c r="J122" s="39"/>
      <c r="K122" s="19"/>
      <c r="L122" s="12"/>
      <c r="M122" s="17"/>
    </row>
    <row r="123" spans="1:13" x14ac:dyDescent="0.25">
      <c r="A123" s="12"/>
      <c r="B123" s="14"/>
      <c r="C123" s="20"/>
      <c r="D123" s="13"/>
      <c r="E123" s="8" t="str">
        <f>IFERROR(IF(D123="No CAS","",INDEX('DEQ Pollutant List'!$B$7:$B$611,MATCH('5. Pollutant Emissions - MB'!D123,'DEQ Pollutant List'!$A$7:$A$611,0))),"")</f>
        <v/>
      </c>
      <c r="F123" s="21"/>
      <c r="G123" s="38"/>
      <c r="H123" s="48"/>
      <c r="I123" s="48"/>
      <c r="J123" s="39"/>
      <c r="K123" s="19"/>
      <c r="L123" s="12"/>
      <c r="M123" s="17"/>
    </row>
    <row r="124" spans="1:13" x14ac:dyDescent="0.25">
      <c r="A124" s="12"/>
      <c r="B124" s="14"/>
      <c r="C124" s="20"/>
      <c r="D124" s="13"/>
      <c r="E124" s="8" t="str">
        <f>IFERROR(IF(D124="No CAS","",INDEX('DEQ Pollutant List'!$B$7:$B$611,MATCH('5. Pollutant Emissions - MB'!D124,'DEQ Pollutant List'!$A$7:$A$611,0))),"")</f>
        <v/>
      </c>
      <c r="F124" s="21"/>
      <c r="G124" s="38"/>
      <c r="H124" s="48"/>
      <c r="I124" s="48"/>
      <c r="J124" s="39"/>
      <c r="K124" s="19"/>
      <c r="L124" s="12"/>
      <c r="M124" s="17"/>
    </row>
    <row r="125" spans="1:13" x14ac:dyDescent="0.25">
      <c r="A125" s="12"/>
      <c r="B125" s="14"/>
      <c r="C125" s="20"/>
      <c r="D125" s="13"/>
      <c r="E125" s="8" t="str">
        <f>IFERROR(IF(D125="No CAS","",INDEX('DEQ Pollutant List'!$B$7:$B$611,MATCH('5. Pollutant Emissions - MB'!D125,'DEQ Pollutant List'!$A$7:$A$611,0))),"")</f>
        <v/>
      </c>
      <c r="F125" s="21"/>
      <c r="G125" s="38"/>
      <c r="H125" s="48"/>
      <c r="I125" s="48"/>
      <c r="J125" s="39"/>
      <c r="K125" s="19"/>
      <c r="L125" s="12"/>
      <c r="M125" s="17"/>
    </row>
    <row r="126" spans="1:13" x14ac:dyDescent="0.25">
      <c r="A126" s="12"/>
      <c r="B126" s="14"/>
      <c r="C126" s="20"/>
      <c r="D126" s="13"/>
      <c r="E126" s="8" t="str">
        <f>IFERROR(IF(D126="No CAS","",INDEX('DEQ Pollutant List'!$B$7:$B$611,MATCH('5. Pollutant Emissions - MB'!D126,'DEQ Pollutant List'!$A$7:$A$611,0))),"")</f>
        <v/>
      </c>
      <c r="F126" s="21"/>
      <c r="G126" s="38"/>
      <c r="H126" s="48"/>
      <c r="I126" s="48"/>
      <c r="J126" s="39"/>
      <c r="K126" s="19"/>
      <c r="L126" s="12"/>
      <c r="M126" s="17"/>
    </row>
    <row r="127" spans="1:13" x14ac:dyDescent="0.25">
      <c r="A127" s="12"/>
      <c r="B127" s="14"/>
      <c r="C127" s="20"/>
      <c r="D127" s="13"/>
      <c r="E127" s="8" t="str">
        <f>IFERROR(IF(D127="No CAS","",INDEX('DEQ Pollutant List'!$B$7:$B$611,MATCH('5. Pollutant Emissions - MB'!D127,'DEQ Pollutant List'!$A$7:$A$611,0))),"")</f>
        <v/>
      </c>
      <c r="F127" s="21"/>
      <c r="G127" s="38"/>
      <c r="H127" s="48"/>
      <c r="I127" s="48"/>
      <c r="J127" s="39"/>
      <c r="K127" s="19"/>
      <c r="L127" s="12"/>
      <c r="M127" s="17"/>
    </row>
    <row r="128" spans="1:13" x14ac:dyDescent="0.25">
      <c r="A128" s="12"/>
      <c r="B128" s="14"/>
      <c r="C128" s="20"/>
      <c r="D128" s="13"/>
      <c r="E128" s="8" t="str">
        <f>IFERROR(IF(D128="No CAS","",INDEX('DEQ Pollutant List'!$B$7:$B$611,MATCH('5. Pollutant Emissions - MB'!D128,'DEQ Pollutant List'!$A$7:$A$611,0))),"")</f>
        <v/>
      </c>
      <c r="F128" s="21"/>
      <c r="G128" s="38"/>
      <c r="H128" s="48"/>
      <c r="I128" s="48"/>
      <c r="J128" s="39"/>
      <c r="K128" s="19"/>
      <c r="L128" s="12"/>
      <c r="M128" s="17"/>
    </row>
    <row r="129" spans="1:13" x14ac:dyDescent="0.25">
      <c r="A129" s="12"/>
      <c r="B129" s="14"/>
      <c r="C129" s="20"/>
      <c r="D129" s="13"/>
      <c r="E129" s="8" t="str">
        <f>IFERROR(IF(D129="No CAS","",INDEX('DEQ Pollutant List'!$B$7:$B$611,MATCH('5. Pollutant Emissions - MB'!D129,'DEQ Pollutant List'!$A$7:$A$611,0))),"")</f>
        <v/>
      </c>
      <c r="F129" s="21"/>
      <c r="G129" s="38"/>
      <c r="H129" s="48"/>
      <c r="I129" s="48"/>
      <c r="J129" s="39"/>
      <c r="K129" s="19"/>
      <c r="L129" s="12"/>
      <c r="M129" s="17"/>
    </row>
    <row r="130" spans="1:13" x14ac:dyDescent="0.25">
      <c r="A130" s="12"/>
      <c r="B130" s="14"/>
      <c r="C130" s="20"/>
      <c r="D130" s="13"/>
      <c r="E130" s="8" t="str">
        <f>IFERROR(IF(D130="No CAS","",INDEX('DEQ Pollutant List'!$B$7:$B$611,MATCH('5. Pollutant Emissions - MB'!D130,'DEQ Pollutant List'!$A$7:$A$611,0))),"")</f>
        <v/>
      </c>
      <c r="F130" s="21"/>
      <c r="G130" s="38"/>
      <c r="H130" s="48"/>
      <c r="I130" s="48"/>
      <c r="J130" s="39"/>
      <c r="K130" s="19"/>
      <c r="L130" s="12"/>
      <c r="M130" s="17"/>
    </row>
    <row r="131" spans="1:13" x14ac:dyDescent="0.25">
      <c r="A131" s="12"/>
      <c r="B131" s="14"/>
      <c r="C131" s="20"/>
      <c r="D131" s="13"/>
      <c r="E131" s="8" t="str">
        <f>IFERROR(IF(D131="No CAS","",INDEX('DEQ Pollutant List'!$B$7:$B$611,MATCH('5. Pollutant Emissions - MB'!D131,'DEQ Pollutant List'!$A$7:$A$611,0))),"")</f>
        <v/>
      </c>
      <c r="F131" s="21"/>
      <c r="G131" s="38"/>
      <c r="H131" s="48"/>
      <c r="I131" s="48"/>
      <c r="J131" s="39"/>
      <c r="K131" s="19"/>
      <c r="L131" s="12"/>
      <c r="M131" s="17"/>
    </row>
    <row r="132" spans="1:13" x14ac:dyDescent="0.25">
      <c r="A132" s="12"/>
      <c r="B132" s="14"/>
      <c r="C132" s="20"/>
      <c r="D132" s="13"/>
      <c r="E132" s="8" t="str">
        <f>IFERROR(IF(D132="No CAS","",INDEX('DEQ Pollutant List'!$B$7:$B$611,MATCH('5. Pollutant Emissions - MB'!D132,'DEQ Pollutant List'!$A$7:$A$611,0))),"")</f>
        <v/>
      </c>
      <c r="F132" s="21"/>
      <c r="G132" s="38"/>
      <c r="H132" s="48"/>
      <c r="I132" s="48"/>
      <c r="J132" s="39"/>
      <c r="K132" s="19"/>
      <c r="L132" s="12"/>
      <c r="M132" s="17"/>
    </row>
    <row r="133" spans="1:13" x14ac:dyDescent="0.25">
      <c r="A133" s="12"/>
      <c r="B133" s="14"/>
      <c r="C133" s="20"/>
      <c r="D133" s="13"/>
      <c r="E133" s="8" t="str">
        <f>IFERROR(IF(D133="No CAS","",INDEX('DEQ Pollutant List'!$B$7:$B$611,MATCH('5. Pollutant Emissions - MB'!D133,'DEQ Pollutant List'!$A$7:$A$611,0))),"")</f>
        <v/>
      </c>
      <c r="F133" s="21"/>
      <c r="G133" s="38"/>
      <c r="H133" s="48"/>
      <c r="I133" s="48"/>
      <c r="J133" s="39"/>
      <c r="K133" s="19"/>
      <c r="L133" s="12"/>
      <c r="M133" s="17"/>
    </row>
    <row r="134" spans="1:13" x14ac:dyDescent="0.25">
      <c r="A134" s="12"/>
      <c r="B134" s="14"/>
      <c r="C134" s="20"/>
      <c r="D134" s="13"/>
      <c r="E134" s="8" t="str">
        <f>IFERROR(IF(D134="No CAS","",INDEX('DEQ Pollutant List'!$B$7:$B$611,MATCH('5. Pollutant Emissions - MB'!D134,'DEQ Pollutant List'!$A$7:$A$611,0))),"")</f>
        <v/>
      </c>
      <c r="F134" s="21"/>
      <c r="G134" s="38"/>
      <c r="H134" s="48"/>
      <c r="I134" s="48"/>
      <c r="J134" s="39"/>
      <c r="K134" s="19"/>
      <c r="L134" s="12"/>
      <c r="M134" s="17"/>
    </row>
    <row r="135" spans="1:13" x14ac:dyDescent="0.25">
      <c r="A135" s="12"/>
      <c r="B135" s="14"/>
      <c r="C135" s="20"/>
      <c r="D135" s="13"/>
      <c r="E135" s="8" t="str">
        <f>IFERROR(IF(D135="No CAS","",INDEX('DEQ Pollutant List'!$B$7:$B$611,MATCH('5. Pollutant Emissions - MB'!D135,'DEQ Pollutant List'!$A$7:$A$611,0))),"")</f>
        <v/>
      </c>
      <c r="F135" s="21"/>
      <c r="G135" s="38"/>
      <c r="H135" s="48"/>
      <c r="I135" s="48"/>
      <c r="J135" s="39"/>
      <c r="K135" s="19"/>
      <c r="L135" s="12"/>
      <c r="M135" s="17"/>
    </row>
    <row r="136" spans="1:13" x14ac:dyDescent="0.25">
      <c r="A136" s="12"/>
      <c r="B136" s="14"/>
      <c r="C136" s="20"/>
      <c r="D136" s="13"/>
      <c r="E136" s="8" t="str">
        <f>IFERROR(IF(D136="No CAS","",INDEX('DEQ Pollutant List'!$B$7:$B$611,MATCH('5. Pollutant Emissions - MB'!D136,'DEQ Pollutant List'!$A$7:$A$611,0))),"")</f>
        <v/>
      </c>
      <c r="F136" s="21"/>
      <c r="G136" s="38"/>
      <c r="H136" s="48"/>
      <c r="I136" s="48"/>
      <c r="J136" s="39"/>
      <c r="K136" s="19"/>
      <c r="L136" s="12"/>
      <c r="M136" s="17"/>
    </row>
    <row r="137" spans="1:13" x14ac:dyDescent="0.25">
      <c r="A137" s="12"/>
      <c r="B137" s="14"/>
      <c r="C137" s="20"/>
      <c r="D137" s="13"/>
      <c r="E137" s="8" t="str">
        <f>IFERROR(IF(D137="No CAS","",INDEX('DEQ Pollutant List'!$B$7:$B$611,MATCH('5. Pollutant Emissions - MB'!D137,'DEQ Pollutant List'!$A$7:$A$611,0))),"")</f>
        <v/>
      </c>
      <c r="F137" s="21"/>
      <c r="G137" s="38"/>
      <c r="H137" s="48"/>
      <c r="I137" s="48"/>
      <c r="J137" s="39"/>
      <c r="K137" s="19"/>
      <c r="L137" s="12"/>
      <c r="M137" s="17"/>
    </row>
    <row r="138" spans="1:13" x14ac:dyDescent="0.25">
      <c r="A138" s="12"/>
      <c r="B138" s="14"/>
      <c r="C138" s="20"/>
      <c r="D138" s="13"/>
      <c r="E138" s="8" t="str">
        <f>IFERROR(IF(D138="No CAS","",INDEX('DEQ Pollutant List'!$B$7:$B$611,MATCH('5. Pollutant Emissions - MB'!D138,'DEQ Pollutant List'!$A$7:$A$611,0))),"")</f>
        <v/>
      </c>
      <c r="F138" s="21"/>
      <c r="G138" s="38"/>
      <c r="H138" s="48"/>
      <c r="I138" s="48"/>
      <c r="J138" s="39"/>
      <c r="K138" s="19"/>
      <c r="L138" s="12"/>
      <c r="M138" s="17"/>
    </row>
    <row r="139" spans="1:13" x14ac:dyDescent="0.25">
      <c r="A139" s="12"/>
      <c r="B139" s="14"/>
      <c r="C139" s="20"/>
      <c r="D139" s="13"/>
      <c r="E139" s="8" t="str">
        <f>IFERROR(IF(D139="No CAS","",INDEX('DEQ Pollutant List'!$B$7:$B$611,MATCH('5. Pollutant Emissions - MB'!D139,'DEQ Pollutant List'!$A$7:$A$611,0))),"")</f>
        <v/>
      </c>
      <c r="F139" s="21"/>
      <c r="G139" s="38"/>
      <c r="H139" s="48"/>
      <c r="I139" s="48"/>
      <c r="J139" s="39"/>
      <c r="K139" s="19"/>
      <c r="L139" s="12"/>
      <c r="M139" s="17"/>
    </row>
    <row r="140" spans="1:13" x14ac:dyDescent="0.25">
      <c r="A140" s="12"/>
      <c r="B140" s="14"/>
      <c r="C140" s="20"/>
      <c r="D140" s="13"/>
      <c r="E140" s="8" t="str">
        <f>IFERROR(IF(D140="No CAS","",INDEX('DEQ Pollutant List'!$B$7:$B$611,MATCH('5. Pollutant Emissions - MB'!D140,'DEQ Pollutant List'!$A$7:$A$611,0))),"")</f>
        <v/>
      </c>
      <c r="F140" s="21"/>
      <c r="G140" s="38"/>
      <c r="H140" s="48"/>
      <c r="I140" s="48"/>
      <c r="J140" s="39"/>
      <c r="K140" s="19"/>
      <c r="L140" s="12"/>
      <c r="M140" s="17"/>
    </row>
    <row r="141" spans="1:13" x14ac:dyDescent="0.25">
      <c r="A141" s="12"/>
      <c r="B141" s="14"/>
      <c r="C141" s="20"/>
      <c r="D141" s="13"/>
      <c r="E141" s="8" t="str">
        <f>IFERROR(IF(D141="No CAS","",INDEX('DEQ Pollutant List'!$B$7:$B$611,MATCH('5. Pollutant Emissions - MB'!D141,'DEQ Pollutant List'!$A$7:$A$611,0))),"")</f>
        <v/>
      </c>
      <c r="F141" s="21"/>
      <c r="G141" s="38"/>
      <c r="H141" s="48"/>
      <c r="I141" s="48"/>
      <c r="J141" s="39"/>
      <c r="K141" s="19"/>
      <c r="L141" s="12"/>
      <c r="M141" s="17"/>
    </row>
    <row r="142" spans="1:13" x14ac:dyDescent="0.25">
      <c r="A142" s="12"/>
      <c r="B142" s="14"/>
      <c r="C142" s="20"/>
      <c r="D142" s="13"/>
      <c r="E142" s="8" t="str">
        <f>IFERROR(IF(D142="No CAS","",INDEX('DEQ Pollutant List'!$B$7:$B$611,MATCH('5. Pollutant Emissions - MB'!D142,'DEQ Pollutant List'!$A$7:$A$611,0))),"")</f>
        <v/>
      </c>
      <c r="F142" s="21"/>
      <c r="G142" s="38"/>
      <c r="H142" s="48"/>
      <c r="I142" s="48"/>
      <c r="J142" s="39"/>
      <c r="K142" s="19"/>
      <c r="L142" s="12"/>
      <c r="M142" s="17"/>
    </row>
    <row r="143" spans="1:13" x14ac:dyDescent="0.25">
      <c r="A143" s="12"/>
      <c r="B143" s="14"/>
      <c r="C143" s="20"/>
      <c r="D143" s="13"/>
      <c r="E143" s="8" t="str">
        <f>IFERROR(IF(D143="No CAS","",INDEX('DEQ Pollutant List'!$B$7:$B$611,MATCH('5. Pollutant Emissions - MB'!D143,'DEQ Pollutant List'!$A$7:$A$611,0))),"")</f>
        <v/>
      </c>
      <c r="F143" s="21"/>
      <c r="G143" s="38"/>
      <c r="H143" s="48"/>
      <c r="I143" s="48"/>
      <c r="J143" s="39"/>
      <c r="K143" s="19"/>
      <c r="L143" s="12"/>
      <c r="M143" s="17"/>
    </row>
    <row r="144" spans="1:13" x14ac:dyDescent="0.25">
      <c r="A144" s="12"/>
      <c r="B144" s="14"/>
      <c r="C144" s="20"/>
      <c r="D144" s="13"/>
      <c r="E144" s="8" t="str">
        <f>IFERROR(IF(D144="No CAS","",INDEX('DEQ Pollutant List'!$B$7:$B$611,MATCH('5. Pollutant Emissions - MB'!D144,'DEQ Pollutant List'!$A$7:$A$611,0))),"")</f>
        <v/>
      </c>
      <c r="F144" s="21"/>
      <c r="G144" s="38"/>
      <c r="H144" s="48"/>
      <c r="I144" s="48"/>
      <c r="J144" s="39"/>
      <c r="K144" s="19"/>
      <c r="L144" s="12"/>
      <c r="M144" s="17"/>
    </row>
    <row r="145" spans="1:13" x14ac:dyDescent="0.25">
      <c r="A145" s="12"/>
      <c r="B145" s="14"/>
      <c r="C145" s="20"/>
      <c r="D145" s="13"/>
      <c r="E145" s="8" t="str">
        <f>IFERROR(IF(D145="No CAS","",INDEX('DEQ Pollutant List'!$B$7:$B$611,MATCH('5. Pollutant Emissions - MB'!D145,'DEQ Pollutant List'!$A$7:$A$611,0))),"")</f>
        <v/>
      </c>
      <c r="F145" s="21"/>
      <c r="G145" s="38"/>
      <c r="H145" s="48"/>
      <c r="I145" s="48"/>
      <c r="J145" s="39"/>
      <c r="K145" s="19"/>
      <c r="L145" s="12"/>
      <c r="M145" s="17"/>
    </row>
    <row r="146" spans="1:13" x14ac:dyDescent="0.25">
      <c r="A146" s="12"/>
      <c r="B146" s="14"/>
      <c r="C146" s="20"/>
      <c r="D146" s="13"/>
      <c r="E146" s="8" t="str">
        <f>IFERROR(IF(D146="No CAS","",INDEX('DEQ Pollutant List'!$B$7:$B$611,MATCH('5. Pollutant Emissions - MB'!D146,'DEQ Pollutant List'!$A$7:$A$611,0))),"")</f>
        <v/>
      </c>
      <c r="F146" s="21"/>
      <c r="G146" s="38"/>
      <c r="H146" s="48"/>
      <c r="I146" s="48"/>
      <c r="J146" s="39"/>
      <c r="K146" s="19"/>
      <c r="L146" s="12"/>
      <c r="M146" s="17"/>
    </row>
    <row r="147" spans="1:13" x14ac:dyDescent="0.25">
      <c r="A147" s="12"/>
      <c r="B147" s="14"/>
      <c r="C147" s="20"/>
      <c r="D147" s="13"/>
      <c r="E147" s="8" t="str">
        <f>IFERROR(IF(D147="No CAS","",INDEX('DEQ Pollutant List'!$B$7:$B$611,MATCH('5. Pollutant Emissions - MB'!D147,'DEQ Pollutant List'!$A$7:$A$611,0))),"")</f>
        <v/>
      </c>
      <c r="F147" s="21"/>
      <c r="G147" s="38"/>
      <c r="H147" s="48"/>
      <c r="I147" s="48"/>
      <c r="J147" s="39"/>
      <c r="K147" s="19"/>
      <c r="L147" s="12"/>
      <c r="M147" s="17"/>
    </row>
    <row r="148" spans="1:13" x14ac:dyDescent="0.25">
      <c r="A148" s="12"/>
      <c r="B148" s="14"/>
      <c r="C148" s="20"/>
      <c r="D148" s="13"/>
      <c r="E148" s="8" t="str">
        <f>IFERROR(IF(D148="No CAS","",INDEX('DEQ Pollutant List'!$B$7:$B$611,MATCH('5. Pollutant Emissions - MB'!D148,'DEQ Pollutant List'!$A$7:$A$611,0))),"")</f>
        <v/>
      </c>
      <c r="F148" s="21"/>
      <c r="G148" s="38"/>
      <c r="H148" s="48"/>
      <c r="I148" s="48"/>
      <c r="J148" s="39"/>
      <c r="K148" s="19"/>
      <c r="L148" s="12"/>
      <c r="M148" s="17"/>
    </row>
    <row r="149" spans="1:13" x14ac:dyDescent="0.25">
      <c r="A149" s="12"/>
      <c r="B149" s="14"/>
      <c r="C149" s="20"/>
      <c r="D149" s="13"/>
      <c r="E149" s="8" t="str">
        <f>IFERROR(IF(D149="No CAS","",INDEX('DEQ Pollutant List'!$B$7:$B$611,MATCH('5. Pollutant Emissions - MB'!D149,'DEQ Pollutant List'!$A$7:$A$611,0))),"")</f>
        <v/>
      </c>
      <c r="F149" s="21"/>
      <c r="G149" s="38"/>
      <c r="H149" s="48"/>
      <c r="I149" s="48"/>
      <c r="J149" s="39"/>
      <c r="K149" s="19"/>
      <c r="L149" s="12"/>
      <c r="M149" s="17"/>
    </row>
    <row r="150" spans="1:13" x14ac:dyDescent="0.25">
      <c r="A150" s="12"/>
      <c r="B150" s="14"/>
      <c r="C150" s="20"/>
      <c r="D150" s="13"/>
      <c r="E150" s="8" t="str">
        <f>IFERROR(IF(D150="No CAS","",INDEX('DEQ Pollutant List'!$B$7:$B$611,MATCH('5. Pollutant Emissions - MB'!D150,'DEQ Pollutant List'!$A$7:$A$611,0))),"")</f>
        <v/>
      </c>
      <c r="F150" s="21"/>
      <c r="G150" s="38"/>
      <c r="H150" s="48"/>
      <c r="I150" s="48"/>
      <c r="J150" s="39"/>
      <c r="K150" s="19"/>
      <c r="L150" s="12"/>
      <c r="M150" s="17"/>
    </row>
    <row r="151" spans="1:13" x14ac:dyDescent="0.25">
      <c r="A151" s="12"/>
      <c r="B151" s="14"/>
      <c r="C151" s="20"/>
      <c r="D151" s="13"/>
      <c r="E151" s="8" t="str">
        <f>IFERROR(IF(D151="No CAS","",INDEX('DEQ Pollutant List'!$B$7:$B$611,MATCH('5. Pollutant Emissions - MB'!D151,'DEQ Pollutant List'!$A$7:$A$611,0))),"")</f>
        <v/>
      </c>
      <c r="F151" s="21"/>
      <c r="G151" s="38"/>
      <c r="H151" s="48"/>
      <c r="I151" s="48"/>
      <c r="J151" s="39"/>
      <c r="K151" s="19"/>
      <c r="L151" s="12"/>
      <c r="M151" s="17"/>
    </row>
    <row r="152" spans="1:13" x14ac:dyDescent="0.25">
      <c r="A152" s="12"/>
      <c r="B152" s="14"/>
      <c r="C152" s="20"/>
      <c r="D152" s="13"/>
      <c r="E152" s="8" t="str">
        <f>IFERROR(IF(D152="No CAS","",INDEX('DEQ Pollutant List'!$B$7:$B$611,MATCH('5. Pollutant Emissions - MB'!D152,'DEQ Pollutant List'!$A$7:$A$611,0))),"")</f>
        <v/>
      </c>
      <c r="F152" s="21"/>
      <c r="G152" s="38"/>
      <c r="H152" s="48"/>
      <c r="I152" s="48"/>
      <c r="J152" s="39"/>
      <c r="K152" s="19"/>
      <c r="L152" s="12"/>
      <c r="M152" s="17"/>
    </row>
    <row r="153" spans="1:13" x14ac:dyDescent="0.25">
      <c r="A153" s="12"/>
      <c r="B153" s="14"/>
      <c r="C153" s="20"/>
      <c r="D153" s="13"/>
      <c r="E153" s="8" t="str">
        <f>IFERROR(IF(D153="No CAS","",INDEX('DEQ Pollutant List'!$B$7:$B$611,MATCH('5. Pollutant Emissions - MB'!D153,'DEQ Pollutant List'!$A$7:$A$611,0))),"")</f>
        <v/>
      </c>
      <c r="F153" s="21"/>
      <c r="G153" s="38"/>
      <c r="H153" s="48"/>
      <c r="I153" s="48"/>
      <c r="J153" s="39"/>
      <c r="K153" s="19"/>
      <c r="L153" s="12"/>
      <c r="M153" s="17"/>
    </row>
    <row r="154" spans="1:13" x14ac:dyDescent="0.25">
      <c r="A154" s="12"/>
      <c r="B154" s="14"/>
      <c r="C154" s="20"/>
      <c r="D154" s="13"/>
      <c r="E154" s="8" t="str">
        <f>IFERROR(IF(D154="No CAS","",INDEX('DEQ Pollutant List'!$B$7:$B$611,MATCH('5. Pollutant Emissions - MB'!D154,'DEQ Pollutant List'!$A$7:$A$611,0))),"")</f>
        <v/>
      </c>
      <c r="F154" s="21"/>
      <c r="G154" s="38"/>
      <c r="H154" s="48"/>
      <c r="I154" s="48"/>
      <c r="J154" s="39"/>
      <c r="K154" s="19"/>
      <c r="L154" s="12"/>
      <c r="M154" s="17"/>
    </row>
    <row r="155" spans="1:13" x14ac:dyDescent="0.25">
      <c r="A155" s="12"/>
      <c r="B155" s="14"/>
      <c r="C155" s="20"/>
      <c r="D155" s="13"/>
      <c r="E155" s="8" t="str">
        <f>IFERROR(IF(D155="No CAS","",INDEX('DEQ Pollutant List'!$B$7:$B$611,MATCH('5. Pollutant Emissions - MB'!D155,'DEQ Pollutant List'!$A$7:$A$611,0))),"")</f>
        <v/>
      </c>
      <c r="F155" s="21"/>
      <c r="G155" s="38"/>
      <c r="H155" s="48"/>
      <c r="I155" s="48"/>
      <c r="J155" s="39"/>
      <c r="K155" s="19"/>
      <c r="L155" s="12"/>
      <c r="M155" s="17"/>
    </row>
    <row r="156" spans="1:13" x14ac:dyDescent="0.25">
      <c r="A156" s="12"/>
      <c r="B156" s="14"/>
      <c r="C156" s="20"/>
      <c r="D156" s="13"/>
      <c r="E156" s="8" t="str">
        <f>IFERROR(IF(D156="No CAS","",INDEX('DEQ Pollutant List'!$B$7:$B$611,MATCH('5. Pollutant Emissions - MB'!D156,'DEQ Pollutant List'!$A$7:$A$611,0))),"")</f>
        <v/>
      </c>
      <c r="F156" s="21"/>
      <c r="G156" s="38"/>
      <c r="H156" s="48"/>
      <c r="I156" s="48"/>
      <c r="J156" s="39"/>
      <c r="K156" s="19"/>
      <c r="L156" s="12"/>
      <c r="M156" s="17"/>
    </row>
    <row r="157" spans="1:13" x14ac:dyDescent="0.25">
      <c r="A157" s="12"/>
      <c r="B157" s="14"/>
      <c r="C157" s="20"/>
      <c r="D157" s="13"/>
      <c r="E157" s="8" t="str">
        <f>IFERROR(IF(D157="No CAS","",INDEX('DEQ Pollutant List'!$B$7:$B$611,MATCH('5. Pollutant Emissions - MB'!D157,'DEQ Pollutant List'!$A$7:$A$611,0))),"")</f>
        <v/>
      </c>
      <c r="F157" s="21"/>
      <c r="G157" s="38"/>
      <c r="H157" s="48"/>
      <c r="I157" s="48"/>
      <c r="J157" s="39"/>
      <c r="K157" s="19"/>
      <c r="L157" s="12"/>
      <c r="M157" s="17"/>
    </row>
    <row r="158" spans="1:13" x14ac:dyDescent="0.25">
      <c r="A158" s="12"/>
      <c r="B158" s="14"/>
      <c r="C158" s="20"/>
      <c r="D158" s="13"/>
      <c r="E158" s="8" t="str">
        <f>IFERROR(IF(D158="No CAS","",INDEX('DEQ Pollutant List'!$B$7:$B$611,MATCH('5. Pollutant Emissions - MB'!D158,'DEQ Pollutant List'!$A$7:$A$611,0))),"")</f>
        <v/>
      </c>
      <c r="F158" s="21"/>
      <c r="G158" s="38"/>
      <c r="H158" s="48"/>
      <c r="I158" s="48"/>
      <c r="J158" s="39"/>
      <c r="K158" s="19"/>
      <c r="L158" s="12"/>
      <c r="M158" s="17"/>
    </row>
    <row r="159" spans="1:13" x14ac:dyDescent="0.25">
      <c r="A159" s="12"/>
      <c r="B159" s="14"/>
      <c r="C159" s="20"/>
      <c r="D159" s="13"/>
      <c r="E159" s="8" t="str">
        <f>IFERROR(IF(D159="No CAS","",INDEX('DEQ Pollutant List'!$B$7:$B$611,MATCH('5. Pollutant Emissions - MB'!D159,'DEQ Pollutant List'!$A$7:$A$611,0))),"")</f>
        <v/>
      </c>
      <c r="F159" s="21"/>
      <c r="G159" s="38"/>
      <c r="H159" s="48"/>
      <c r="I159" s="48"/>
      <c r="J159" s="39"/>
      <c r="K159" s="19"/>
      <c r="L159" s="12"/>
      <c r="M159" s="17"/>
    </row>
    <row r="160" spans="1:13" x14ac:dyDescent="0.25">
      <c r="A160" s="12"/>
      <c r="B160" s="14"/>
      <c r="C160" s="20"/>
      <c r="D160" s="13"/>
      <c r="E160" s="8" t="str">
        <f>IFERROR(IF(D160="No CAS","",INDEX('DEQ Pollutant List'!$B$7:$B$611,MATCH('5. Pollutant Emissions - MB'!D160,'DEQ Pollutant List'!$A$7:$A$611,0))),"")</f>
        <v/>
      </c>
      <c r="F160" s="21"/>
      <c r="G160" s="38"/>
      <c r="H160" s="48"/>
      <c r="I160" s="48"/>
      <c r="J160" s="39"/>
      <c r="K160" s="19"/>
      <c r="L160" s="12"/>
      <c r="M160" s="17"/>
    </row>
    <row r="161" spans="1:13" x14ac:dyDescent="0.25">
      <c r="A161" s="12"/>
      <c r="B161" s="14"/>
      <c r="C161" s="20"/>
      <c r="D161" s="13"/>
      <c r="E161" s="8" t="str">
        <f>IFERROR(IF(D161="No CAS","",INDEX('DEQ Pollutant List'!$B$7:$B$611,MATCH('5. Pollutant Emissions - MB'!D161,'DEQ Pollutant List'!$A$7:$A$611,0))),"")</f>
        <v/>
      </c>
      <c r="F161" s="21"/>
      <c r="G161" s="38"/>
      <c r="H161" s="48"/>
      <c r="I161" s="48"/>
      <c r="J161" s="39"/>
      <c r="K161" s="19"/>
      <c r="L161" s="12"/>
      <c r="M161" s="17"/>
    </row>
    <row r="162" spans="1:13" x14ac:dyDescent="0.25">
      <c r="A162" s="12"/>
      <c r="B162" s="14"/>
      <c r="C162" s="20"/>
      <c r="D162" s="13"/>
      <c r="E162" s="8" t="str">
        <f>IFERROR(IF(D162="No CAS","",INDEX('DEQ Pollutant List'!$B$7:$B$611,MATCH('5. Pollutant Emissions - MB'!D162,'DEQ Pollutant List'!$A$7:$A$611,0))),"")</f>
        <v/>
      </c>
      <c r="F162" s="21"/>
      <c r="G162" s="38"/>
      <c r="H162" s="48"/>
      <c r="I162" s="48"/>
      <c r="J162" s="39"/>
      <c r="K162" s="19"/>
      <c r="L162" s="12"/>
      <c r="M162" s="17"/>
    </row>
    <row r="163" spans="1:13" x14ac:dyDescent="0.25">
      <c r="A163" s="12"/>
      <c r="B163" s="14"/>
      <c r="C163" s="20"/>
      <c r="D163" s="13"/>
      <c r="E163" s="8" t="str">
        <f>IFERROR(IF(D163="No CAS","",INDEX('DEQ Pollutant List'!$B$7:$B$611,MATCH('5. Pollutant Emissions - MB'!D163,'DEQ Pollutant List'!$A$7:$A$611,0))),"")</f>
        <v/>
      </c>
      <c r="F163" s="21"/>
      <c r="G163" s="38"/>
      <c r="H163" s="48"/>
      <c r="I163" s="48"/>
      <c r="J163" s="39"/>
      <c r="K163" s="19"/>
      <c r="L163" s="12"/>
      <c r="M163" s="17"/>
    </row>
    <row r="164" spans="1:13" x14ac:dyDescent="0.25">
      <c r="A164" s="12"/>
      <c r="B164" s="14"/>
      <c r="C164" s="20"/>
      <c r="D164" s="13"/>
      <c r="E164" s="8" t="str">
        <f>IFERROR(IF(D164="No CAS","",INDEX('DEQ Pollutant List'!$B$7:$B$611,MATCH('5. Pollutant Emissions - MB'!D164,'DEQ Pollutant List'!$A$7:$A$611,0))),"")</f>
        <v/>
      </c>
      <c r="F164" s="21"/>
      <c r="G164" s="38"/>
      <c r="H164" s="48"/>
      <c r="I164" s="48"/>
      <c r="J164" s="39"/>
      <c r="K164" s="19"/>
      <c r="L164" s="12"/>
      <c r="M164" s="17"/>
    </row>
    <row r="165" spans="1:13" x14ac:dyDescent="0.25">
      <c r="A165" s="12"/>
      <c r="B165" s="14"/>
      <c r="C165" s="20"/>
      <c r="D165" s="13"/>
      <c r="E165" s="8" t="str">
        <f>IFERROR(IF(D165="No CAS","",INDEX('DEQ Pollutant List'!$B$7:$B$611,MATCH('5. Pollutant Emissions - MB'!D165,'DEQ Pollutant List'!$A$7:$A$611,0))),"")</f>
        <v/>
      </c>
      <c r="F165" s="21"/>
      <c r="G165" s="38"/>
      <c r="H165" s="48"/>
      <c r="I165" s="48"/>
      <c r="J165" s="39"/>
      <c r="K165" s="19"/>
      <c r="L165" s="12"/>
      <c r="M165" s="17"/>
    </row>
    <row r="166" spans="1:13" x14ac:dyDescent="0.25">
      <c r="A166" s="12"/>
      <c r="B166" s="14"/>
      <c r="C166" s="20"/>
      <c r="D166" s="13"/>
      <c r="E166" s="8" t="str">
        <f>IFERROR(IF(D166="No CAS","",INDEX('DEQ Pollutant List'!$B$7:$B$611,MATCH('5. Pollutant Emissions - MB'!D166,'DEQ Pollutant List'!$A$7:$A$611,0))),"")</f>
        <v/>
      </c>
      <c r="F166" s="21"/>
      <c r="G166" s="38"/>
      <c r="H166" s="48"/>
      <c r="I166" s="48"/>
      <c r="J166" s="39"/>
      <c r="K166" s="19"/>
      <c r="L166" s="12"/>
      <c r="M166" s="17"/>
    </row>
    <row r="167" spans="1:13" x14ac:dyDescent="0.25">
      <c r="A167" s="12"/>
      <c r="B167" s="14"/>
      <c r="C167" s="20"/>
      <c r="D167" s="13"/>
      <c r="E167" s="8" t="str">
        <f>IFERROR(IF(D167="No CAS","",INDEX('DEQ Pollutant List'!$B$7:$B$611,MATCH('5. Pollutant Emissions - MB'!D167,'DEQ Pollutant List'!$A$7:$A$611,0))),"")</f>
        <v/>
      </c>
      <c r="F167" s="21"/>
      <c r="G167" s="38"/>
      <c r="H167" s="48"/>
      <c r="I167" s="48"/>
      <c r="J167" s="39"/>
      <c r="K167" s="19"/>
      <c r="L167" s="12"/>
      <c r="M167" s="17"/>
    </row>
    <row r="168" spans="1:13" x14ac:dyDescent="0.25">
      <c r="A168" s="12"/>
      <c r="B168" s="14"/>
      <c r="C168" s="20"/>
      <c r="D168" s="13"/>
      <c r="E168" s="8" t="str">
        <f>IFERROR(IF(D168="No CAS","",INDEX('DEQ Pollutant List'!$B$7:$B$611,MATCH('5. Pollutant Emissions - MB'!D168,'DEQ Pollutant List'!$A$7:$A$611,0))),"")</f>
        <v/>
      </c>
      <c r="F168" s="21"/>
      <c r="G168" s="38"/>
      <c r="H168" s="48"/>
      <c r="I168" s="48"/>
      <c r="J168" s="39"/>
      <c r="K168" s="19"/>
      <c r="L168" s="12"/>
      <c r="M168" s="17"/>
    </row>
    <row r="169" spans="1:13" x14ac:dyDescent="0.25">
      <c r="A169" s="12"/>
      <c r="B169" s="14"/>
      <c r="C169" s="20"/>
      <c r="D169" s="13"/>
      <c r="E169" s="8" t="str">
        <f>IFERROR(IF(D169="No CAS","",INDEX('DEQ Pollutant List'!$B$7:$B$611,MATCH('5. Pollutant Emissions - MB'!D169,'DEQ Pollutant List'!$A$7:$A$611,0))),"")</f>
        <v/>
      </c>
      <c r="F169" s="21"/>
      <c r="G169" s="38"/>
      <c r="H169" s="48"/>
      <c r="I169" s="48"/>
      <c r="J169" s="39"/>
      <c r="K169" s="19"/>
      <c r="L169" s="12"/>
      <c r="M169" s="17"/>
    </row>
    <row r="170" spans="1:13" x14ac:dyDescent="0.25">
      <c r="A170" s="12"/>
      <c r="B170" s="14"/>
      <c r="C170" s="20"/>
      <c r="D170" s="13"/>
      <c r="E170" s="8" t="str">
        <f>IFERROR(IF(D170="No CAS","",INDEX('DEQ Pollutant List'!$B$7:$B$611,MATCH('5. Pollutant Emissions - MB'!D170,'DEQ Pollutant List'!$A$7:$A$611,0))),"")</f>
        <v/>
      </c>
      <c r="F170" s="21"/>
      <c r="G170" s="38"/>
      <c r="H170" s="48"/>
      <c r="I170" s="48"/>
      <c r="J170" s="39"/>
      <c r="K170" s="19"/>
      <c r="L170" s="12"/>
      <c r="M170" s="17"/>
    </row>
    <row r="171" spans="1:13" x14ac:dyDescent="0.25">
      <c r="A171" s="12"/>
      <c r="B171" s="14"/>
      <c r="C171" s="20"/>
      <c r="D171" s="13"/>
      <c r="E171" s="8" t="str">
        <f>IFERROR(IF(D171="No CAS","",INDEX('DEQ Pollutant List'!$B$7:$B$611,MATCH('5. Pollutant Emissions - MB'!D171,'DEQ Pollutant List'!$A$7:$A$611,0))),"")</f>
        <v/>
      </c>
      <c r="F171" s="21"/>
      <c r="G171" s="38"/>
      <c r="H171" s="48"/>
      <c r="I171" s="48"/>
      <c r="J171" s="39"/>
      <c r="K171" s="19"/>
      <c r="L171" s="12"/>
      <c r="M171" s="17"/>
    </row>
    <row r="172" spans="1:13" x14ac:dyDescent="0.25">
      <c r="A172" s="12"/>
      <c r="B172" s="14"/>
      <c r="C172" s="20"/>
      <c r="D172" s="13"/>
      <c r="E172" s="8" t="str">
        <f>IFERROR(IF(D172="No CAS","",INDEX('DEQ Pollutant List'!$B$7:$B$611,MATCH('5. Pollutant Emissions - MB'!D172,'DEQ Pollutant List'!$A$7:$A$611,0))),"")</f>
        <v/>
      </c>
      <c r="F172" s="21"/>
      <c r="G172" s="38"/>
      <c r="H172" s="48"/>
      <c r="I172" s="48"/>
      <c r="J172" s="39"/>
      <c r="K172" s="19"/>
      <c r="L172" s="12"/>
      <c r="M172" s="17"/>
    </row>
    <row r="173" spans="1:13" x14ac:dyDescent="0.25">
      <c r="A173" s="12"/>
      <c r="B173" s="14"/>
      <c r="C173" s="20"/>
      <c r="D173" s="13"/>
      <c r="E173" s="8" t="str">
        <f>IFERROR(IF(D173="No CAS","",INDEX('DEQ Pollutant List'!$B$7:$B$611,MATCH('5. Pollutant Emissions - MB'!D173,'DEQ Pollutant List'!$A$7:$A$611,0))),"")</f>
        <v/>
      </c>
      <c r="F173" s="21"/>
      <c r="G173" s="38"/>
      <c r="H173" s="48"/>
      <c r="I173" s="48"/>
      <c r="J173" s="39"/>
      <c r="K173" s="19"/>
      <c r="L173" s="12"/>
      <c r="M173" s="17"/>
    </row>
    <row r="174" spans="1:13" x14ac:dyDescent="0.25">
      <c r="A174" s="12"/>
      <c r="B174" s="14"/>
      <c r="C174" s="20"/>
      <c r="D174" s="13"/>
      <c r="E174" s="8" t="str">
        <f>IFERROR(IF(D174="No CAS","",INDEX('DEQ Pollutant List'!$B$7:$B$611,MATCH('5. Pollutant Emissions - MB'!D174,'DEQ Pollutant List'!$A$7:$A$611,0))),"")</f>
        <v/>
      </c>
      <c r="F174" s="21"/>
      <c r="G174" s="38"/>
      <c r="H174" s="48"/>
      <c r="I174" s="48"/>
      <c r="J174" s="39"/>
      <c r="K174" s="19"/>
      <c r="L174" s="12"/>
      <c r="M174" s="17"/>
    </row>
    <row r="175" spans="1:13" x14ac:dyDescent="0.25">
      <c r="A175" s="12"/>
      <c r="B175" s="14"/>
      <c r="C175" s="20"/>
      <c r="D175" s="13"/>
      <c r="E175" s="8" t="str">
        <f>IFERROR(IF(D175="No CAS","",INDEX('DEQ Pollutant List'!$B$7:$B$611,MATCH('5. Pollutant Emissions - MB'!D175,'DEQ Pollutant List'!$A$7:$A$611,0))),"")</f>
        <v/>
      </c>
      <c r="F175" s="21"/>
      <c r="G175" s="38"/>
      <c r="H175" s="48"/>
      <c r="I175" s="48"/>
      <c r="J175" s="39"/>
      <c r="K175" s="19"/>
      <c r="L175" s="12"/>
      <c r="M175" s="17"/>
    </row>
    <row r="176" spans="1:13" x14ac:dyDescent="0.25">
      <c r="A176" s="12"/>
      <c r="B176" s="14"/>
      <c r="C176" s="20"/>
      <c r="D176" s="13"/>
      <c r="E176" s="8" t="str">
        <f>IFERROR(IF(D176="No CAS","",INDEX('DEQ Pollutant List'!$B$7:$B$611,MATCH('5. Pollutant Emissions - MB'!D176,'DEQ Pollutant List'!$A$7:$A$611,0))),"")</f>
        <v/>
      </c>
      <c r="F176" s="21"/>
      <c r="G176" s="38"/>
      <c r="H176" s="48"/>
      <c r="I176" s="48"/>
      <c r="J176" s="39"/>
      <c r="K176" s="19"/>
      <c r="L176" s="12"/>
      <c r="M176" s="17"/>
    </row>
    <row r="177" spans="1:13" x14ac:dyDescent="0.25">
      <c r="A177" s="12"/>
      <c r="B177" s="14"/>
      <c r="C177" s="20"/>
      <c r="D177" s="13"/>
      <c r="E177" s="8" t="str">
        <f>IFERROR(IF(D177="No CAS","",INDEX('DEQ Pollutant List'!$B$7:$B$611,MATCH('5. Pollutant Emissions - MB'!D177,'DEQ Pollutant List'!$A$7:$A$611,0))),"")</f>
        <v/>
      </c>
      <c r="F177" s="21"/>
      <c r="G177" s="38"/>
      <c r="H177" s="48"/>
      <c r="I177" s="48"/>
      <c r="J177" s="39"/>
      <c r="K177" s="19"/>
      <c r="L177" s="12"/>
      <c r="M177" s="17"/>
    </row>
    <row r="178" spans="1:13" x14ac:dyDescent="0.25">
      <c r="A178" s="12"/>
      <c r="B178" s="14"/>
      <c r="C178" s="20"/>
      <c r="D178" s="13"/>
      <c r="E178" s="8" t="str">
        <f>IFERROR(IF(D178="No CAS","",INDEX('DEQ Pollutant List'!$B$7:$B$611,MATCH('5. Pollutant Emissions - MB'!D178,'DEQ Pollutant List'!$A$7:$A$611,0))),"")</f>
        <v/>
      </c>
      <c r="F178" s="21"/>
      <c r="G178" s="38"/>
      <c r="H178" s="48"/>
      <c r="I178" s="48"/>
      <c r="J178" s="39"/>
      <c r="K178" s="19"/>
      <c r="L178" s="12"/>
      <c r="M178" s="17"/>
    </row>
    <row r="179" spans="1:13" x14ac:dyDescent="0.25">
      <c r="A179" s="12"/>
      <c r="B179" s="14"/>
      <c r="C179" s="20"/>
      <c r="D179" s="13"/>
      <c r="E179" s="8" t="str">
        <f>IFERROR(IF(D179="No CAS","",INDEX('DEQ Pollutant List'!$B$7:$B$611,MATCH('5. Pollutant Emissions - MB'!D179,'DEQ Pollutant List'!$A$7:$A$611,0))),"")</f>
        <v/>
      </c>
      <c r="F179" s="21"/>
      <c r="G179" s="38"/>
      <c r="H179" s="48"/>
      <c r="I179" s="48"/>
      <c r="J179" s="39"/>
      <c r="K179" s="19"/>
      <c r="L179" s="12"/>
      <c r="M179" s="17"/>
    </row>
    <row r="180" spans="1:13" x14ac:dyDescent="0.25">
      <c r="A180" s="12"/>
      <c r="B180" s="14"/>
      <c r="C180" s="20"/>
      <c r="D180" s="13"/>
      <c r="E180" s="8" t="str">
        <f>IFERROR(IF(D180="No CAS","",INDEX('DEQ Pollutant List'!$B$7:$B$611,MATCH('5. Pollutant Emissions - MB'!D180,'DEQ Pollutant List'!$A$7:$A$611,0))),"")</f>
        <v/>
      </c>
      <c r="F180" s="21"/>
      <c r="G180" s="38"/>
      <c r="H180" s="48"/>
      <c r="I180" s="48"/>
      <c r="J180" s="39"/>
      <c r="K180" s="19"/>
      <c r="L180" s="12"/>
      <c r="M180" s="17"/>
    </row>
    <row r="181" spans="1:13" x14ac:dyDescent="0.25">
      <c r="A181" s="12"/>
      <c r="B181" s="14"/>
      <c r="C181" s="20"/>
      <c r="D181" s="13"/>
      <c r="E181" s="8" t="str">
        <f>IFERROR(IF(D181="No CAS","",INDEX('DEQ Pollutant List'!$B$7:$B$611,MATCH('5. Pollutant Emissions - MB'!D181,'DEQ Pollutant List'!$A$7:$A$611,0))),"")</f>
        <v/>
      </c>
      <c r="F181" s="21"/>
      <c r="G181" s="38"/>
      <c r="H181" s="48"/>
      <c r="I181" s="48"/>
      <c r="J181" s="39"/>
      <c r="K181" s="19"/>
      <c r="L181" s="12"/>
      <c r="M181" s="17"/>
    </row>
    <row r="182" spans="1:13" x14ac:dyDescent="0.25">
      <c r="A182" s="12"/>
      <c r="B182" s="14"/>
      <c r="C182" s="20"/>
      <c r="D182" s="13"/>
      <c r="E182" s="8" t="str">
        <f>IFERROR(IF(D182="No CAS","",INDEX('DEQ Pollutant List'!$B$7:$B$611,MATCH('5. Pollutant Emissions - MB'!D182,'DEQ Pollutant List'!$A$7:$A$611,0))),"")</f>
        <v/>
      </c>
      <c r="F182" s="21"/>
      <c r="G182" s="38"/>
      <c r="H182" s="48"/>
      <c r="I182" s="48"/>
      <c r="J182" s="39"/>
      <c r="K182" s="19"/>
      <c r="L182" s="12"/>
      <c r="M182" s="17"/>
    </row>
    <row r="183" spans="1:13" x14ac:dyDescent="0.25">
      <c r="A183" s="12"/>
      <c r="B183" s="14"/>
      <c r="C183" s="20"/>
      <c r="D183" s="13"/>
      <c r="E183" s="8" t="str">
        <f>IFERROR(IF(D183="No CAS","",INDEX('DEQ Pollutant List'!$B$7:$B$611,MATCH('5. Pollutant Emissions - MB'!D183,'DEQ Pollutant List'!$A$7:$A$611,0))),"")</f>
        <v/>
      </c>
      <c r="F183" s="21"/>
      <c r="G183" s="38"/>
      <c r="H183" s="48"/>
      <c r="I183" s="48"/>
      <c r="J183" s="39"/>
      <c r="K183" s="19"/>
      <c r="L183" s="12"/>
      <c r="M183" s="17"/>
    </row>
    <row r="184" spans="1:13" x14ac:dyDescent="0.25">
      <c r="A184" s="12"/>
      <c r="B184" s="14"/>
      <c r="C184" s="20"/>
      <c r="D184" s="13"/>
      <c r="E184" s="8" t="str">
        <f>IFERROR(IF(D184="No CAS","",INDEX('DEQ Pollutant List'!$B$7:$B$611,MATCH('5. Pollutant Emissions - MB'!D184,'DEQ Pollutant List'!$A$7:$A$611,0))),"")</f>
        <v/>
      </c>
      <c r="F184" s="21"/>
      <c r="G184" s="38"/>
      <c r="H184" s="48"/>
      <c r="I184" s="48"/>
      <c r="J184" s="39"/>
      <c r="K184" s="19"/>
      <c r="L184" s="12"/>
      <c r="M184" s="17"/>
    </row>
    <row r="185" spans="1:13" x14ac:dyDescent="0.25">
      <c r="A185" s="12"/>
      <c r="B185" s="14"/>
      <c r="C185" s="20"/>
      <c r="D185" s="13"/>
      <c r="E185" s="8" t="str">
        <f>IFERROR(IF(D185="No CAS","",INDEX('DEQ Pollutant List'!$B$7:$B$611,MATCH('5. Pollutant Emissions - MB'!D185,'DEQ Pollutant List'!$A$7:$A$611,0))),"")</f>
        <v/>
      </c>
      <c r="F185" s="21"/>
      <c r="G185" s="38"/>
      <c r="H185" s="48"/>
      <c r="I185" s="48"/>
      <c r="J185" s="39"/>
      <c r="K185" s="19"/>
      <c r="L185" s="12"/>
      <c r="M185" s="17"/>
    </row>
    <row r="186" spans="1:13" x14ac:dyDescent="0.25">
      <c r="A186" s="12"/>
      <c r="B186" s="14"/>
      <c r="C186" s="20"/>
      <c r="D186" s="13"/>
      <c r="E186" s="8" t="str">
        <f>IFERROR(IF(D186="No CAS","",INDEX('DEQ Pollutant List'!$B$7:$B$611,MATCH('5. Pollutant Emissions - MB'!D186,'DEQ Pollutant List'!$A$7:$A$611,0))),"")</f>
        <v/>
      </c>
      <c r="F186" s="21"/>
      <c r="G186" s="38"/>
      <c r="H186" s="48"/>
      <c r="I186" s="48"/>
      <c r="J186" s="39"/>
      <c r="K186" s="19"/>
      <c r="L186" s="12"/>
      <c r="M186" s="17"/>
    </row>
    <row r="187" spans="1:13" x14ac:dyDescent="0.25">
      <c r="A187" s="12"/>
      <c r="B187" s="14"/>
      <c r="C187" s="20"/>
      <c r="D187" s="13"/>
      <c r="E187" s="8" t="str">
        <f>IFERROR(IF(D187="No CAS","",INDEX('DEQ Pollutant List'!$B$7:$B$611,MATCH('5. Pollutant Emissions - MB'!D187,'DEQ Pollutant List'!$A$7:$A$611,0))),"")</f>
        <v/>
      </c>
      <c r="F187" s="21"/>
      <c r="G187" s="38"/>
      <c r="H187" s="48"/>
      <c r="I187" s="48"/>
      <c r="J187" s="39"/>
      <c r="K187" s="19"/>
      <c r="L187" s="12"/>
      <c r="M187" s="17"/>
    </row>
    <row r="188" spans="1:13" x14ac:dyDescent="0.25">
      <c r="A188" s="12"/>
      <c r="B188" s="14"/>
      <c r="C188" s="20"/>
      <c r="D188" s="13"/>
      <c r="E188" s="8" t="str">
        <f>IFERROR(IF(D188="No CAS","",INDEX('DEQ Pollutant List'!$B$7:$B$611,MATCH('5. Pollutant Emissions - MB'!D188,'DEQ Pollutant List'!$A$7:$A$611,0))),"")</f>
        <v/>
      </c>
      <c r="F188" s="21"/>
      <c r="G188" s="38"/>
      <c r="H188" s="48"/>
      <c r="I188" s="48"/>
      <c r="J188" s="39"/>
      <c r="K188" s="19"/>
      <c r="L188" s="12"/>
      <c r="M188" s="17"/>
    </row>
    <row r="189" spans="1:13" x14ac:dyDescent="0.25">
      <c r="A189" s="12"/>
      <c r="B189" s="14"/>
      <c r="C189" s="20"/>
      <c r="D189" s="13"/>
      <c r="E189" s="8" t="str">
        <f>IFERROR(IF(D189="No CAS","",INDEX('DEQ Pollutant List'!$B$7:$B$611,MATCH('5. Pollutant Emissions - MB'!D189,'DEQ Pollutant List'!$A$7:$A$611,0))),"")</f>
        <v/>
      </c>
      <c r="F189" s="21"/>
      <c r="G189" s="38"/>
      <c r="H189" s="48"/>
      <c r="I189" s="48"/>
      <c r="J189" s="39"/>
      <c r="K189" s="19"/>
      <c r="L189" s="12"/>
      <c r="M189" s="17"/>
    </row>
    <row r="190" spans="1:13" x14ac:dyDescent="0.25">
      <c r="A190" s="12"/>
      <c r="B190" s="14"/>
      <c r="C190" s="20"/>
      <c r="D190" s="13"/>
      <c r="E190" s="8" t="str">
        <f>IFERROR(IF(D190="No CAS","",INDEX('DEQ Pollutant List'!$B$7:$B$611,MATCH('5. Pollutant Emissions - MB'!D190,'DEQ Pollutant List'!$A$7:$A$611,0))),"")</f>
        <v/>
      </c>
      <c r="F190" s="21"/>
      <c r="G190" s="38"/>
      <c r="H190" s="48"/>
      <c r="I190" s="48"/>
      <c r="J190" s="39"/>
      <c r="K190" s="19"/>
      <c r="L190" s="12"/>
      <c r="M190" s="17"/>
    </row>
    <row r="191" spans="1:13" x14ac:dyDescent="0.25">
      <c r="A191" s="12"/>
      <c r="B191" s="14"/>
      <c r="C191" s="20"/>
      <c r="D191" s="13"/>
      <c r="E191" s="8" t="str">
        <f>IFERROR(IF(D191="No CAS","",INDEX('DEQ Pollutant List'!$B$7:$B$611,MATCH('5. Pollutant Emissions - MB'!D191,'DEQ Pollutant List'!$A$7:$A$611,0))),"")</f>
        <v/>
      </c>
      <c r="F191" s="21"/>
      <c r="G191" s="38"/>
      <c r="H191" s="48"/>
      <c r="I191" s="48"/>
      <c r="J191" s="39"/>
      <c r="K191" s="19"/>
      <c r="L191" s="12"/>
      <c r="M191" s="17"/>
    </row>
    <row r="192" spans="1:13" x14ac:dyDescent="0.25">
      <c r="A192" s="12"/>
      <c r="B192" s="14"/>
      <c r="C192" s="20"/>
      <c r="D192" s="13"/>
      <c r="E192" s="8" t="str">
        <f>IFERROR(IF(D192="No CAS","",INDEX('DEQ Pollutant List'!$B$7:$B$611,MATCH('5. Pollutant Emissions - MB'!D192,'DEQ Pollutant List'!$A$7:$A$611,0))),"")</f>
        <v/>
      </c>
      <c r="F192" s="21"/>
      <c r="G192" s="38"/>
      <c r="H192" s="48"/>
      <c r="I192" s="48"/>
      <c r="J192" s="39"/>
      <c r="K192" s="19"/>
      <c r="L192" s="12"/>
      <c r="M192" s="17"/>
    </row>
    <row r="193" spans="1:13" x14ac:dyDescent="0.25">
      <c r="A193" s="12"/>
      <c r="B193" s="14"/>
      <c r="C193" s="20"/>
      <c r="D193" s="13"/>
      <c r="E193" s="8" t="str">
        <f>IFERROR(IF(D193="No CAS","",INDEX('DEQ Pollutant List'!$B$7:$B$611,MATCH('5. Pollutant Emissions - MB'!D193,'DEQ Pollutant List'!$A$7:$A$611,0))),"")</f>
        <v/>
      </c>
      <c r="F193" s="21"/>
      <c r="G193" s="38"/>
      <c r="H193" s="48"/>
      <c r="I193" s="48"/>
      <c r="J193" s="39"/>
      <c r="K193" s="19"/>
      <c r="L193" s="12"/>
      <c r="M193" s="17"/>
    </row>
    <row r="194" spans="1:13" x14ac:dyDescent="0.25">
      <c r="A194" s="12"/>
      <c r="B194" s="14"/>
      <c r="C194" s="20"/>
      <c r="D194" s="13"/>
      <c r="E194" s="8" t="str">
        <f>IFERROR(IF(D194="No CAS","",INDEX('DEQ Pollutant List'!$B$7:$B$611,MATCH('5. Pollutant Emissions - MB'!D194,'DEQ Pollutant List'!$A$7:$A$611,0))),"")</f>
        <v/>
      </c>
      <c r="F194" s="21"/>
      <c r="G194" s="38"/>
      <c r="H194" s="48"/>
      <c r="I194" s="48"/>
      <c r="J194" s="39"/>
      <c r="K194" s="19"/>
      <c r="L194" s="12"/>
      <c r="M194" s="17"/>
    </row>
    <row r="195" spans="1:13" x14ac:dyDescent="0.25">
      <c r="A195" s="12"/>
      <c r="B195" s="14"/>
      <c r="C195" s="20"/>
      <c r="D195" s="13"/>
      <c r="E195" s="8" t="str">
        <f>IFERROR(IF(D195="No CAS","",INDEX('DEQ Pollutant List'!$B$7:$B$611,MATCH('5. Pollutant Emissions - MB'!D195,'DEQ Pollutant List'!$A$7:$A$611,0))),"")</f>
        <v/>
      </c>
      <c r="F195" s="21"/>
      <c r="G195" s="38"/>
      <c r="H195" s="48"/>
      <c r="I195" s="48"/>
      <c r="J195" s="39"/>
      <c r="K195" s="19"/>
      <c r="L195" s="12"/>
      <c r="M195" s="17"/>
    </row>
    <row r="196" spans="1:13" x14ac:dyDescent="0.25">
      <c r="A196" s="12"/>
      <c r="B196" s="14"/>
      <c r="C196" s="20"/>
      <c r="D196" s="13"/>
      <c r="E196" s="8" t="str">
        <f>IFERROR(IF(D196="No CAS","",INDEX('DEQ Pollutant List'!$B$7:$B$611,MATCH('5. Pollutant Emissions - MB'!D196,'DEQ Pollutant List'!$A$7:$A$611,0))),"")</f>
        <v/>
      </c>
      <c r="F196" s="21"/>
      <c r="G196" s="38"/>
      <c r="H196" s="48"/>
      <c r="I196" s="48"/>
      <c r="J196" s="39"/>
      <c r="K196" s="19"/>
      <c r="L196" s="12"/>
      <c r="M196" s="17"/>
    </row>
    <row r="197" spans="1:13" x14ac:dyDescent="0.25">
      <c r="A197" s="12"/>
      <c r="B197" s="14"/>
      <c r="C197" s="20"/>
      <c r="D197" s="13"/>
      <c r="E197" s="8" t="str">
        <f>IFERROR(IF(D197="No CAS","",INDEX('DEQ Pollutant List'!$B$7:$B$611,MATCH('5. Pollutant Emissions - MB'!D197,'DEQ Pollutant List'!$A$7:$A$611,0))),"")</f>
        <v/>
      </c>
      <c r="F197" s="21"/>
      <c r="G197" s="38"/>
      <c r="H197" s="48"/>
      <c r="I197" s="48"/>
      <c r="J197" s="39"/>
      <c r="K197" s="19"/>
      <c r="L197" s="12"/>
      <c r="M197" s="17"/>
    </row>
    <row r="198" spans="1:13" x14ac:dyDescent="0.25">
      <c r="A198" s="12"/>
      <c r="B198" s="14"/>
      <c r="C198" s="20"/>
      <c r="D198" s="13"/>
      <c r="E198" s="8" t="str">
        <f>IFERROR(IF(D198="No CAS","",INDEX('DEQ Pollutant List'!$B$7:$B$611,MATCH('5. Pollutant Emissions - MB'!D198,'DEQ Pollutant List'!$A$7:$A$611,0))),"")</f>
        <v/>
      </c>
      <c r="F198" s="21"/>
      <c r="G198" s="38"/>
      <c r="H198" s="48"/>
      <c r="I198" s="48"/>
      <c r="J198" s="39"/>
      <c r="K198" s="19"/>
      <c r="L198" s="12"/>
      <c r="M198" s="17"/>
    </row>
    <row r="199" spans="1:13" x14ac:dyDescent="0.25">
      <c r="A199" s="12"/>
      <c r="B199" s="14"/>
      <c r="C199" s="20"/>
      <c r="D199" s="13"/>
      <c r="E199" s="8" t="str">
        <f>IFERROR(IF(D199="No CAS","",INDEX('DEQ Pollutant List'!$B$7:$B$611,MATCH('5. Pollutant Emissions - MB'!D199,'DEQ Pollutant List'!$A$7:$A$611,0))),"")</f>
        <v/>
      </c>
      <c r="F199" s="21"/>
      <c r="G199" s="38"/>
      <c r="H199" s="48"/>
      <c r="I199" s="48"/>
      <c r="J199" s="39"/>
      <c r="K199" s="19"/>
      <c r="L199" s="12"/>
      <c r="M199" s="17"/>
    </row>
    <row r="200" spans="1:13" x14ac:dyDescent="0.25">
      <c r="A200" s="12"/>
      <c r="B200" s="14"/>
      <c r="C200" s="20"/>
      <c r="D200" s="13"/>
      <c r="E200" s="8" t="str">
        <f>IFERROR(IF(D200="No CAS","",INDEX('DEQ Pollutant List'!$B$7:$B$611,MATCH('5. Pollutant Emissions - MB'!D200,'DEQ Pollutant List'!$A$7:$A$611,0))),"")</f>
        <v/>
      </c>
      <c r="F200" s="21"/>
      <c r="G200" s="38"/>
      <c r="H200" s="48"/>
      <c r="I200" s="48"/>
      <c r="J200" s="39"/>
      <c r="K200" s="19"/>
      <c r="L200" s="12"/>
      <c r="M200" s="17"/>
    </row>
    <row r="201" spans="1:13" x14ac:dyDescent="0.25">
      <c r="A201" s="12"/>
      <c r="B201" s="14"/>
      <c r="C201" s="20"/>
      <c r="D201" s="13"/>
      <c r="E201" s="8" t="str">
        <f>IFERROR(IF(D201="No CAS","",INDEX('DEQ Pollutant List'!$B$7:$B$611,MATCH('5. Pollutant Emissions - MB'!D201,'DEQ Pollutant List'!$A$7:$A$611,0))),"")</f>
        <v/>
      </c>
      <c r="F201" s="21"/>
      <c r="G201" s="38"/>
      <c r="H201" s="48"/>
      <c r="I201" s="48"/>
      <c r="J201" s="39"/>
      <c r="K201" s="19"/>
      <c r="L201" s="12"/>
      <c r="M201" s="17"/>
    </row>
    <row r="202" spans="1:13" x14ac:dyDescent="0.25">
      <c r="A202" s="12"/>
      <c r="B202" s="14"/>
      <c r="C202" s="20"/>
      <c r="D202" s="13"/>
      <c r="E202" s="8" t="str">
        <f>IFERROR(IF(D202="No CAS","",INDEX('DEQ Pollutant List'!$B$7:$B$611,MATCH('5. Pollutant Emissions - MB'!D202,'DEQ Pollutant List'!$A$7:$A$611,0))),"")</f>
        <v/>
      </c>
      <c r="F202" s="21"/>
      <c r="G202" s="38"/>
      <c r="H202" s="48"/>
      <c r="I202" s="48"/>
      <c r="J202" s="39"/>
      <c r="K202" s="19"/>
      <c r="L202" s="12"/>
      <c r="M202" s="17"/>
    </row>
    <row r="203" spans="1:13" x14ac:dyDescent="0.25">
      <c r="A203" s="12"/>
      <c r="B203" s="14"/>
      <c r="C203" s="20"/>
      <c r="D203" s="13"/>
      <c r="E203" s="8" t="str">
        <f>IFERROR(IF(D203="No CAS","",INDEX('DEQ Pollutant List'!$B$7:$B$611,MATCH('5. Pollutant Emissions - MB'!D203,'DEQ Pollutant List'!$A$7:$A$611,0))),"")</f>
        <v/>
      </c>
      <c r="F203" s="21"/>
      <c r="G203" s="38"/>
      <c r="H203" s="48"/>
      <c r="I203" s="48"/>
      <c r="J203" s="39"/>
      <c r="K203" s="19"/>
      <c r="L203" s="12"/>
      <c r="M203" s="17"/>
    </row>
    <row r="204" spans="1:13" x14ac:dyDescent="0.25">
      <c r="A204" s="12"/>
      <c r="B204" s="14"/>
      <c r="C204" s="20"/>
      <c r="D204" s="13"/>
      <c r="E204" s="8" t="str">
        <f>IFERROR(IF(D204="No CAS","",INDEX('DEQ Pollutant List'!$B$7:$B$611,MATCH('5. Pollutant Emissions - MB'!D204,'DEQ Pollutant List'!$A$7:$A$611,0))),"")</f>
        <v/>
      </c>
      <c r="F204" s="21"/>
      <c r="G204" s="38"/>
      <c r="H204" s="48"/>
      <c r="I204" s="48"/>
      <c r="J204" s="39"/>
      <c r="K204" s="19"/>
      <c r="L204" s="12"/>
      <c r="M204" s="17"/>
    </row>
    <row r="205" spans="1:13" x14ac:dyDescent="0.25">
      <c r="A205" s="12"/>
      <c r="B205" s="14"/>
      <c r="C205" s="20"/>
      <c r="D205" s="13"/>
      <c r="E205" s="8" t="str">
        <f>IFERROR(IF(D205="No CAS","",INDEX('DEQ Pollutant List'!$B$7:$B$611,MATCH('5. Pollutant Emissions - MB'!D205,'DEQ Pollutant List'!$A$7:$A$611,0))),"")</f>
        <v/>
      </c>
      <c r="F205" s="21"/>
      <c r="G205" s="38"/>
      <c r="H205" s="48"/>
      <c r="I205" s="48"/>
      <c r="J205" s="39"/>
      <c r="K205" s="19"/>
      <c r="L205" s="12"/>
      <c r="M205" s="17"/>
    </row>
    <row r="206" spans="1:13" x14ac:dyDescent="0.25">
      <c r="A206" s="12"/>
      <c r="B206" s="14"/>
      <c r="C206" s="20"/>
      <c r="D206" s="13"/>
      <c r="E206" s="8" t="str">
        <f>IFERROR(IF(D206="No CAS","",INDEX('DEQ Pollutant List'!$B$7:$B$611,MATCH('5. Pollutant Emissions - MB'!D206,'DEQ Pollutant List'!$A$7:$A$611,0))),"")</f>
        <v/>
      </c>
      <c r="F206" s="21"/>
      <c r="G206" s="38"/>
      <c r="H206" s="48"/>
      <c r="I206" s="48"/>
      <c r="J206" s="39"/>
      <c r="K206" s="19"/>
      <c r="L206" s="12"/>
      <c r="M206" s="17"/>
    </row>
    <row r="207" spans="1:13" x14ac:dyDescent="0.25">
      <c r="A207" s="12"/>
      <c r="B207" s="14"/>
      <c r="C207" s="20"/>
      <c r="D207" s="13"/>
      <c r="E207" s="8" t="str">
        <f>IFERROR(IF(D207="No CAS","",INDEX('DEQ Pollutant List'!$B$7:$B$611,MATCH('5. Pollutant Emissions - MB'!D207,'DEQ Pollutant List'!$A$7:$A$611,0))),"")</f>
        <v/>
      </c>
      <c r="F207" s="21"/>
      <c r="G207" s="38"/>
      <c r="H207" s="48"/>
      <c r="I207" s="48"/>
      <c r="J207" s="39"/>
      <c r="K207" s="19"/>
      <c r="L207" s="12"/>
      <c r="M207" s="17"/>
    </row>
    <row r="208" spans="1:13" x14ac:dyDescent="0.25">
      <c r="A208" s="12"/>
      <c r="B208" s="14"/>
      <c r="C208" s="20"/>
      <c r="D208" s="13"/>
      <c r="E208" s="8" t="str">
        <f>IFERROR(IF(D208="No CAS","",INDEX('DEQ Pollutant List'!$B$7:$B$611,MATCH('5. Pollutant Emissions - MB'!D208,'DEQ Pollutant List'!$A$7:$A$611,0))),"")</f>
        <v/>
      </c>
      <c r="F208" s="21"/>
      <c r="G208" s="38"/>
      <c r="H208" s="48"/>
      <c r="I208" s="48"/>
      <c r="J208" s="39"/>
      <c r="K208" s="19"/>
      <c r="L208" s="12"/>
      <c r="M208" s="17"/>
    </row>
    <row r="209" spans="1:13" x14ac:dyDescent="0.25">
      <c r="A209" s="12"/>
      <c r="B209" s="14"/>
      <c r="C209" s="20"/>
      <c r="D209" s="13"/>
      <c r="E209" s="8" t="str">
        <f>IFERROR(IF(D209="No CAS","",INDEX('DEQ Pollutant List'!$B$7:$B$611,MATCH('5. Pollutant Emissions - MB'!D209,'DEQ Pollutant List'!$A$7:$A$611,0))),"")</f>
        <v/>
      </c>
      <c r="F209" s="21"/>
      <c r="G209" s="38"/>
      <c r="H209" s="48"/>
      <c r="I209" s="48"/>
      <c r="J209" s="39"/>
      <c r="K209" s="19"/>
      <c r="L209" s="12"/>
      <c r="M209" s="17"/>
    </row>
    <row r="210" spans="1:13" x14ac:dyDescent="0.25">
      <c r="A210" s="12"/>
      <c r="B210" s="14"/>
      <c r="C210" s="20"/>
      <c r="D210" s="13"/>
      <c r="E210" s="8" t="str">
        <f>IFERROR(IF(D210="No CAS","",INDEX('DEQ Pollutant List'!$B$7:$B$611,MATCH('5. Pollutant Emissions - MB'!D210,'DEQ Pollutant List'!$A$7:$A$611,0))),"")</f>
        <v/>
      </c>
      <c r="F210" s="21"/>
      <c r="G210" s="38"/>
      <c r="H210" s="48"/>
      <c r="I210" s="48"/>
      <c r="J210" s="39"/>
      <c r="K210" s="19"/>
      <c r="L210" s="12"/>
      <c r="M210" s="17"/>
    </row>
    <row r="211" spans="1:13" x14ac:dyDescent="0.25">
      <c r="A211" s="12"/>
      <c r="B211" s="14"/>
      <c r="C211" s="20"/>
      <c r="D211" s="13"/>
      <c r="E211" s="8" t="str">
        <f>IFERROR(IF(D211="No CAS","",INDEX('DEQ Pollutant List'!$B$7:$B$611,MATCH('5. Pollutant Emissions - MB'!D211,'DEQ Pollutant List'!$A$7:$A$611,0))),"")</f>
        <v/>
      </c>
      <c r="F211" s="21"/>
      <c r="G211" s="38"/>
      <c r="H211" s="48"/>
      <c r="I211" s="48"/>
      <c r="J211" s="39"/>
      <c r="K211" s="19"/>
      <c r="L211" s="12"/>
      <c r="M211" s="17"/>
    </row>
    <row r="212" spans="1:13" x14ac:dyDescent="0.25">
      <c r="A212" s="12"/>
      <c r="B212" s="14"/>
      <c r="C212" s="20"/>
      <c r="D212" s="13"/>
      <c r="E212" s="8" t="str">
        <f>IFERROR(IF(D212="No CAS","",INDEX('DEQ Pollutant List'!$B$7:$B$611,MATCH('5. Pollutant Emissions - MB'!D212,'DEQ Pollutant List'!$A$7:$A$611,0))),"")</f>
        <v/>
      </c>
      <c r="F212" s="21"/>
      <c r="G212" s="38"/>
      <c r="H212" s="48"/>
      <c r="I212" s="48"/>
      <c r="J212" s="39"/>
      <c r="K212" s="19"/>
      <c r="L212" s="12"/>
      <c r="M212" s="17"/>
    </row>
    <row r="213" spans="1:13" x14ac:dyDescent="0.25">
      <c r="A213" s="12"/>
      <c r="B213" s="14"/>
      <c r="C213" s="20"/>
      <c r="D213" s="13"/>
      <c r="E213" s="8" t="str">
        <f>IFERROR(IF(D213="No CAS","",INDEX('DEQ Pollutant List'!$B$7:$B$611,MATCH('5. Pollutant Emissions - MB'!D213,'DEQ Pollutant List'!$A$7:$A$611,0))),"")</f>
        <v/>
      </c>
      <c r="F213" s="21"/>
      <c r="G213" s="38"/>
      <c r="H213" s="48"/>
      <c r="I213" s="48"/>
      <c r="J213" s="39"/>
      <c r="K213" s="19"/>
      <c r="L213" s="12"/>
      <c r="M213" s="17"/>
    </row>
    <row r="214" spans="1:13" x14ac:dyDescent="0.25">
      <c r="A214" s="12"/>
      <c r="B214" s="14"/>
      <c r="C214" s="20"/>
      <c r="D214" s="13"/>
      <c r="E214" s="8" t="str">
        <f>IFERROR(IF(D214="No CAS","",INDEX('DEQ Pollutant List'!$B$7:$B$611,MATCH('5. Pollutant Emissions - MB'!D214,'DEQ Pollutant List'!$A$7:$A$611,0))),"")</f>
        <v/>
      </c>
      <c r="F214" s="21"/>
      <c r="G214" s="38"/>
      <c r="H214" s="48"/>
      <c r="I214" s="48"/>
      <c r="J214" s="39"/>
      <c r="K214" s="19"/>
      <c r="L214" s="12"/>
      <c r="M214" s="17"/>
    </row>
    <row r="215" spans="1:13" x14ac:dyDescent="0.25">
      <c r="A215" s="12"/>
      <c r="B215" s="14"/>
      <c r="C215" s="20"/>
      <c r="D215" s="13"/>
      <c r="E215" s="8" t="str">
        <f>IFERROR(IF(D215="No CAS","",INDEX('DEQ Pollutant List'!$B$7:$B$611,MATCH('5. Pollutant Emissions - MB'!D215,'DEQ Pollutant List'!$A$7:$A$611,0))),"")</f>
        <v/>
      </c>
      <c r="F215" s="21"/>
      <c r="G215" s="38"/>
      <c r="H215" s="48"/>
      <c r="I215" s="48"/>
      <c r="J215" s="39"/>
      <c r="K215" s="19"/>
      <c r="L215" s="12"/>
      <c r="M215" s="17"/>
    </row>
    <row r="216" spans="1:13" x14ac:dyDescent="0.25">
      <c r="A216" s="12"/>
      <c r="B216" s="14"/>
      <c r="C216" s="20"/>
      <c r="D216" s="13"/>
      <c r="E216" s="8" t="str">
        <f>IFERROR(IF(D216="No CAS","",INDEX('DEQ Pollutant List'!$B$7:$B$611,MATCH('5. Pollutant Emissions - MB'!D216,'DEQ Pollutant List'!$A$7:$A$611,0))),"")</f>
        <v/>
      </c>
      <c r="F216" s="21"/>
      <c r="G216" s="38"/>
      <c r="H216" s="48"/>
      <c r="I216" s="48"/>
      <c r="J216" s="39"/>
      <c r="K216" s="19"/>
      <c r="L216" s="12"/>
      <c r="M216" s="17"/>
    </row>
    <row r="217" spans="1:13" x14ac:dyDescent="0.25">
      <c r="A217" s="12"/>
      <c r="B217" s="14"/>
      <c r="C217" s="20"/>
      <c r="D217" s="13"/>
      <c r="E217" s="8" t="str">
        <f>IFERROR(IF(D217="No CAS","",INDEX('DEQ Pollutant List'!$B$7:$B$611,MATCH('5. Pollutant Emissions - MB'!D217,'DEQ Pollutant List'!$A$7:$A$611,0))),"")</f>
        <v/>
      </c>
      <c r="F217" s="21"/>
      <c r="G217" s="38"/>
      <c r="H217" s="48"/>
      <c r="I217" s="48"/>
      <c r="J217" s="39"/>
      <c r="K217" s="19"/>
      <c r="L217" s="12"/>
      <c r="M217" s="17"/>
    </row>
    <row r="218" spans="1:13" x14ac:dyDescent="0.25">
      <c r="A218" s="12"/>
      <c r="B218" s="14"/>
      <c r="C218" s="20"/>
      <c r="D218" s="13"/>
      <c r="E218" s="8" t="str">
        <f>IFERROR(IF(D218="No CAS","",INDEX('DEQ Pollutant List'!$B$7:$B$611,MATCH('5. Pollutant Emissions - MB'!D218,'DEQ Pollutant List'!$A$7:$A$611,0))),"")</f>
        <v/>
      </c>
      <c r="F218" s="21"/>
      <c r="G218" s="38"/>
      <c r="H218" s="48"/>
      <c r="I218" s="48"/>
      <c r="J218" s="39"/>
      <c r="K218" s="19"/>
      <c r="L218" s="12"/>
      <c r="M218" s="17"/>
    </row>
    <row r="219" spans="1:13" x14ac:dyDescent="0.25">
      <c r="A219" s="12"/>
      <c r="B219" s="14"/>
      <c r="C219" s="20"/>
      <c r="D219" s="13"/>
      <c r="E219" s="8" t="str">
        <f>IFERROR(IF(D219="No CAS","",INDEX('DEQ Pollutant List'!$B$7:$B$611,MATCH('5. Pollutant Emissions - MB'!D219,'DEQ Pollutant List'!$A$7:$A$611,0))),"")</f>
        <v/>
      </c>
      <c r="F219" s="21"/>
      <c r="G219" s="38"/>
      <c r="H219" s="48"/>
      <c r="I219" s="48"/>
      <c r="J219" s="39"/>
      <c r="K219" s="19"/>
      <c r="L219" s="12"/>
      <c r="M219" s="17"/>
    </row>
    <row r="220" spans="1:13" x14ac:dyDescent="0.25">
      <c r="A220" s="12"/>
      <c r="B220" s="14"/>
      <c r="C220" s="20"/>
      <c r="D220" s="13"/>
      <c r="E220" s="8" t="str">
        <f>IFERROR(IF(D220="No CAS","",INDEX('DEQ Pollutant List'!$B$7:$B$611,MATCH('5. Pollutant Emissions - MB'!D220,'DEQ Pollutant List'!$A$7:$A$611,0))),"")</f>
        <v/>
      </c>
      <c r="F220" s="21"/>
      <c r="G220" s="38"/>
      <c r="H220" s="48"/>
      <c r="I220" s="48"/>
      <c r="J220" s="39"/>
      <c r="K220" s="19"/>
      <c r="L220" s="12"/>
      <c r="M220" s="17"/>
    </row>
    <row r="221" spans="1:13" x14ac:dyDescent="0.25">
      <c r="A221" s="12"/>
      <c r="B221" s="14"/>
      <c r="C221" s="20"/>
      <c r="D221" s="13"/>
      <c r="E221" s="8" t="str">
        <f>IFERROR(IF(D221="No CAS","",INDEX('DEQ Pollutant List'!$B$7:$B$611,MATCH('5. Pollutant Emissions - MB'!D221,'DEQ Pollutant List'!$A$7:$A$611,0))),"")</f>
        <v/>
      </c>
      <c r="F221" s="21"/>
      <c r="G221" s="38"/>
      <c r="H221" s="48"/>
      <c r="I221" s="48"/>
      <c r="J221" s="39"/>
      <c r="K221" s="19"/>
      <c r="L221" s="12"/>
      <c r="M221" s="17"/>
    </row>
    <row r="222" spans="1:13" x14ac:dyDescent="0.25">
      <c r="A222" s="12"/>
      <c r="B222" s="14"/>
      <c r="C222" s="20"/>
      <c r="D222" s="13"/>
      <c r="E222" s="8" t="str">
        <f>IFERROR(IF(D222="No CAS","",INDEX('DEQ Pollutant List'!$B$7:$B$611,MATCH('5. Pollutant Emissions - MB'!D222,'DEQ Pollutant List'!$A$7:$A$611,0))),"")</f>
        <v/>
      </c>
      <c r="F222" s="21"/>
      <c r="G222" s="38"/>
      <c r="H222" s="48"/>
      <c r="I222" s="48"/>
      <c r="J222" s="39"/>
      <c r="K222" s="19"/>
      <c r="L222" s="12"/>
      <c r="M222" s="17"/>
    </row>
    <row r="223" spans="1:13" x14ac:dyDescent="0.25">
      <c r="A223" s="12"/>
      <c r="B223" s="14"/>
      <c r="C223" s="20"/>
      <c r="D223" s="13"/>
      <c r="E223" s="8" t="str">
        <f>IFERROR(IF(D223="No CAS","",INDEX('DEQ Pollutant List'!$B$7:$B$611,MATCH('5. Pollutant Emissions - MB'!D223,'DEQ Pollutant List'!$A$7:$A$611,0))),"")</f>
        <v/>
      </c>
      <c r="F223" s="21"/>
      <c r="G223" s="38"/>
      <c r="H223" s="48"/>
      <c r="I223" s="48"/>
      <c r="J223" s="39"/>
      <c r="K223" s="19"/>
      <c r="L223" s="12"/>
      <c r="M223" s="17"/>
    </row>
    <row r="224" spans="1:13" x14ac:dyDescent="0.25">
      <c r="A224" s="12"/>
      <c r="B224" s="14"/>
      <c r="C224" s="20"/>
      <c r="D224" s="13"/>
      <c r="E224" s="8" t="str">
        <f>IFERROR(IF(D224="No CAS","",INDEX('DEQ Pollutant List'!$B$7:$B$611,MATCH('5. Pollutant Emissions - MB'!D224,'DEQ Pollutant List'!$A$7:$A$611,0))),"")</f>
        <v/>
      </c>
      <c r="F224" s="21"/>
      <c r="G224" s="38"/>
      <c r="H224" s="48"/>
      <c r="I224" s="48"/>
      <c r="J224" s="39"/>
      <c r="K224" s="19"/>
      <c r="L224" s="12"/>
      <c r="M224" s="17"/>
    </row>
    <row r="225" spans="1:13" x14ac:dyDescent="0.25">
      <c r="A225" s="12"/>
      <c r="B225" s="14"/>
      <c r="C225" s="20"/>
      <c r="D225" s="13"/>
      <c r="E225" s="8" t="str">
        <f>IFERROR(IF(D225="No CAS","",INDEX('DEQ Pollutant List'!$B$7:$B$611,MATCH('5. Pollutant Emissions - MB'!D225,'DEQ Pollutant List'!$A$7:$A$611,0))),"")</f>
        <v/>
      </c>
      <c r="F225" s="21"/>
      <c r="G225" s="38"/>
      <c r="H225" s="48"/>
      <c r="I225" s="48"/>
      <c r="J225" s="39"/>
      <c r="K225" s="19"/>
      <c r="L225" s="12"/>
      <c r="M225" s="17"/>
    </row>
    <row r="226" spans="1:13" x14ac:dyDescent="0.25">
      <c r="A226" s="12"/>
      <c r="B226" s="14"/>
      <c r="C226" s="20"/>
      <c r="D226" s="13"/>
      <c r="E226" s="8" t="str">
        <f>IFERROR(IF(D226="No CAS","",INDEX('DEQ Pollutant List'!$B$7:$B$611,MATCH('5. Pollutant Emissions - MB'!D226,'DEQ Pollutant List'!$A$7:$A$611,0))),"")</f>
        <v/>
      </c>
      <c r="F226" s="21"/>
      <c r="G226" s="38"/>
      <c r="H226" s="48"/>
      <c r="I226" s="48"/>
      <c r="J226" s="39"/>
      <c r="K226" s="19"/>
      <c r="L226" s="12"/>
      <c r="M226" s="17"/>
    </row>
    <row r="227" spans="1:13" x14ac:dyDescent="0.25">
      <c r="A227" s="12"/>
      <c r="B227" s="14"/>
      <c r="C227" s="20"/>
      <c r="D227" s="13"/>
      <c r="E227" s="8" t="str">
        <f>IFERROR(IF(D227="No CAS","",INDEX('DEQ Pollutant List'!$B$7:$B$611,MATCH('5. Pollutant Emissions - MB'!D227,'DEQ Pollutant List'!$A$7:$A$611,0))),"")</f>
        <v/>
      </c>
      <c r="F227" s="21"/>
      <c r="G227" s="38"/>
      <c r="H227" s="48"/>
      <c r="I227" s="48"/>
      <c r="J227" s="39"/>
      <c r="K227" s="19"/>
      <c r="L227" s="12"/>
      <c r="M227" s="17"/>
    </row>
    <row r="228" spans="1:13" x14ac:dyDescent="0.25">
      <c r="A228" s="12"/>
      <c r="B228" s="14"/>
      <c r="C228" s="20"/>
      <c r="D228" s="13"/>
      <c r="E228" s="8" t="str">
        <f>IFERROR(IF(D228="No CAS","",INDEX('DEQ Pollutant List'!$B$7:$B$611,MATCH('5. Pollutant Emissions - MB'!D228,'DEQ Pollutant List'!$A$7:$A$611,0))),"")</f>
        <v/>
      </c>
      <c r="F228" s="21"/>
      <c r="G228" s="38"/>
      <c r="H228" s="48"/>
      <c r="I228" s="48"/>
      <c r="J228" s="39"/>
      <c r="K228" s="19"/>
      <c r="L228" s="12"/>
      <c r="M228" s="17"/>
    </row>
    <row r="229" spans="1:13" x14ac:dyDescent="0.25">
      <c r="A229" s="12"/>
      <c r="B229" s="14"/>
      <c r="C229" s="20"/>
      <c r="D229" s="13"/>
      <c r="E229" s="8" t="str">
        <f>IFERROR(IF(D229="No CAS","",INDEX('DEQ Pollutant List'!$B$7:$B$611,MATCH('5. Pollutant Emissions - MB'!D229,'DEQ Pollutant List'!$A$7:$A$611,0))),"")</f>
        <v/>
      </c>
      <c r="F229" s="21"/>
      <c r="G229" s="38"/>
      <c r="H229" s="48"/>
      <c r="I229" s="48"/>
      <c r="J229" s="39"/>
      <c r="K229" s="19"/>
      <c r="L229" s="12"/>
      <c r="M229" s="17"/>
    </row>
    <row r="230" spans="1:13" x14ac:dyDescent="0.25">
      <c r="A230" s="12"/>
      <c r="B230" s="14"/>
      <c r="C230" s="20"/>
      <c r="D230" s="13"/>
      <c r="E230" s="8" t="str">
        <f>IFERROR(IF(D230="No CAS","",INDEX('DEQ Pollutant List'!$B$7:$B$611,MATCH('5. Pollutant Emissions - MB'!D230,'DEQ Pollutant List'!$A$7:$A$611,0))),"")</f>
        <v/>
      </c>
      <c r="F230" s="21"/>
      <c r="G230" s="38"/>
      <c r="H230" s="48"/>
      <c r="I230" s="48"/>
      <c r="J230" s="39"/>
      <c r="K230" s="19"/>
      <c r="L230" s="12"/>
      <c r="M230" s="17"/>
    </row>
    <row r="231" spans="1:13" x14ac:dyDescent="0.25">
      <c r="A231" s="12"/>
      <c r="B231" s="14"/>
      <c r="C231" s="20"/>
      <c r="D231" s="13"/>
      <c r="E231" s="8" t="str">
        <f>IFERROR(IF(D231="No CAS","",INDEX('DEQ Pollutant List'!$B$7:$B$611,MATCH('5. Pollutant Emissions - MB'!D231,'DEQ Pollutant List'!$A$7:$A$611,0))),"")</f>
        <v/>
      </c>
      <c r="F231" s="21"/>
      <c r="G231" s="38"/>
      <c r="H231" s="48"/>
      <c r="I231" s="48"/>
      <c r="J231" s="39"/>
      <c r="K231" s="19"/>
      <c r="L231" s="12"/>
      <c r="M231" s="17"/>
    </row>
    <row r="232" spans="1:13" x14ac:dyDescent="0.25">
      <c r="A232" s="12"/>
      <c r="B232" s="14"/>
      <c r="C232" s="20"/>
      <c r="D232" s="13"/>
      <c r="E232" s="8" t="str">
        <f>IFERROR(IF(D232="No CAS","",INDEX('DEQ Pollutant List'!$B$7:$B$611,MATCH('5. Pollutant Emissions - MB'!D232,'DEQ Pollutant List'!$A$7:$A$611,0))),"")</f>
        <v/>
      </c>
      <c r="F232" s="21"/>
      <c r="G232" s="38"/>
      <c r="H232" s="48"/>
      <c r="I232" s="48"/>
      <c r="J232" s="39"/>
      <c r="K232" s="19"/>
      <c r="L232" s="12"/>
      <c r="M232" s="17"/>
    </row>
    <row r="233" spans="1:13" x14ac:dyDescent="0.25">
      <c r="A233" s="12"/>
      <c r="B233" s="14"/>
      <c r="C233" s="20"/>
      <c r="D233" s="13"/>
      <c r="E233" s="8" t="str">
        <f>IFERROR(IF(D233="No CAS","",INDEX('DEQ Pollutant List'!$B$7:$B$611,MATCH('5. Pollutant Emissions - MB'!D233,'DEQ Pollutant List'!$A$7:$A$611,0))),"")</f>
        <v/>
      </c>
      <c r="F233" s="21"/>
      <c r="G233" s="38"/>
      <c r="H233" s="48"/>
      <c r="I233" s="48"/>
      <c r="J233" s="39"/>
      <c r="K233" s="19"/>
      <c r="L233" s="12"/>
      <c r="M233" s="17"/>
    </row>
    <row r="234" spans="1:13" x14ac:dyDescent="0.25">
      <c r="A234" s="12"/>
      <c r="B234" s="14"/>
      <c r="C234" s="20"/>
      <c r="D234" s="13"/>
      <c r="E234" s="8" t="str">
        <f>IFERROR(IF(D234="No CAS","",INDEX('DEQ Pollutant List'!$B$7:$B$611,MATCH('5. Pollutant Emissions - MB'!D234,'DEQ Pollutant List'!$A$7:$A$611,0))),"")</f>
        <v/>
      </c>
      <c r="F234" s="21"/>
      <c r="G234" s="38"/>
      <c r="H234" s="48"/>
      <c r="I234" s="48"/>
      <c r="J234" s="39"/>
      <c r="K234" s="19"/>
      <c r="L234" s="12"/>
      <c r="M234" s="17"/>
    </row>
    <row r="235" spans="1:13" x14ac:dyDescent="0.25">
      <c r="A235" s="12"/>
      <c r="B235" s="14"/>
      <c r="C235" s="20"/>
      <c r="D235" s="13"/>
      <c r="E235" s="8" t="str">
        <f>IFERROR(IF(D235="No CAS","",INDEX('DEQ Pollutant List'!$B$7:$B$611,MATCH('5. Pollutant Emissions - MB'!D235,'DEQ Pollutant List'!$A$7:$A$611,0))),"")</f>
        <v/>
      </c>
      <c r="F235" s="21"/>
      <c r="G235" s="38"/>
      <c r="H235" s="48"/>
      <c r="I235" s="48"/>
      <c r="J235" s="39"/>
      <c r="K235" s="19"/>
      <c r="L235" s="12"/>
      <c r="M235" s="17"/>
    </row>
    <row r="236" spans="1:13" x14ac:dyDescent="0.25">
      <c r="A236" s="12"/>
      <c r="B236" s="14"/>
      <c r="C236" s="20"/>
      <c r="D236" s="13"/>
      <c r="E236" s="8" t="str">
        <f>IFERROR(IF(D236="No CAS","",INDEX('DEQ Pollutant List'!$B$7:$B$611,MATCH('5. Pollutant Emissions - MB'!D236,'DEQ Pollutant List'!$A$7:$A$611,0))),"")</f>
        <v/>
      </c>
      <c r="F236" s="21"/>
      <c r="G236" s="38"/>
      <c r="H236" s="48"/>
      <c r="I236" s="48"/>
      <c r="J236" s="39"/>
      <c r="K236" s="19"/>
      <c r="L236" s="12"/>
      <c r="M236" s="17"/>
    </row>
    <row r="237" spans="1:13" x14ac:dyDescent="0.25">
      <c r="A237" s="12"/>
      <c r="B237" s="14"/>
      <c r="C237" s="20"/>
      <c r="D237" s="13"/>
      <c r="E237" s="8" t="str">
        <f>IFERROR(IF(D237="No CAS","",INDEX('DEQ Pollutant List'!$B$7:$B$611,MATCH('5. Pollutant Emissions - MB'!D237,'DEQ Pollutant List'!$A$7:$A$611,0))),"")</f>
        <v/>
      </c>
      <c r="F237" s="21"/>
      <c r="G237" s="38"/>
      <c r="H237" s="48"/>
      <c r="I237" s="48"/>
      <c r="J237" s="39"/>
      <c r="K237" s="19"/>
      <c r="L237" s="12"/>
      <c r="M237" s="17"/>
    </row>
    <row r="238" spans="1:13" x14ac:dyDescent="0.25">
      <c r="A238" s="12"/>
      <c r="B238" s="14"/>
      <c r="C238" s="20"/>
      <c r="D238" s="13"/>
      <c r="E238" s="8" t="str">
        <f>IFERROR(IF(D238="No CAS","",INDEX('DEQ Pollutant List'!$B$7:$B$611,MATCH('5. Pollutant Emissions - MB'!D238,'DEQ Pollutant List'!$A$7:$A$611,0))),"")</f>
        <v/>
      </c>
      <c r="F238" s="21"/>
      <c r="G238" s="38"/>
      <c r="H238" s="48"/>
      <c r="I238" s="48"/>
      <c r="J238" s="39"/>
      <c r="K238" s="19"/>
      <c r="L238" s="12"/>
      <c r="M238" s="17"/>
    </row>
    <row r="239" spans="1:13" x14ac:dyDescent="0.25">
      <c r="A239" s="12"/>
      <c r="B239" s="14"/>
      <c r="C239" s="20"/>
      <c r="D239" s="13"/>
      <c r="E239" s="8" t="str">
        <f>IFERROR(IF(D239="No CAS","",INDEX('DEQ Pollutant List'!$B$7:$B$611,MATCH('5. Pollutant Emissions - MB'!D239,'DEQ Pollutant List'!$A$7:$A$611,0))),"")</f>
        <v/>
      </c>
      <c r="F239" s="21"/>
      <c r="G239" s="38"/>
      <c r="H239" s="48"/>
      <c r="I239" s="48"/>
      <c r="J239" s="39"/>
      <c r="K239" s="19"/>
      <c r="L239" s="12"/>
      <c r="M239" s="17"/>
    </row>
    <row r="240" spans="1:13" x14ac:dyDescent="0.25">
      <c r="A240" s="12"/>
      <c r="B240" s="14"/>
      <c r="C240" s="20"/>
      <c r="D240" s="13"/>
      <c r="E240" s="8" t="str">
        <f>IFERROR(IF(D240="No CAS","",INDEX('DEQ Pollutant List'!$B$7:$B$611,MATCH('5. Pollutant Emissions - MB'!D240,'DEQ Pollutant List'!$A$7:$A$611,0))),"")</f>
        <v/>
      </c>
      <c r="F240" s="21"/>
      <c r="G240" s="38"/>
      <c r="H240" s="48"/>
      <c r="I240" s="48"/>
      <c r="J240" s="39"/>
      <c r="K240" s="19"/>
      <c r="L240" s="12"/>
      <c r="M240" s="17"/>
    </row>
    <row r="241" spans="1:13" x14ac:dyDescent="0.25">
      <c r="A241" s="12"/>
      <c r="B241" s="14"/>
      <c r="C241" s="20"/>
      <c r="D241" s="13"/>
      <c r="E241" s="8" t="str">
        <f>IFERROR(IF(D241="No CAS","",INDEX('DEQ Pollutant List'!$B$7:$B$611,MATCH('5. Pollutant Emissions - MB'!D241,'DEQ Pollutant List'!$A$7:$A$611,0))),"")</f>
        <v/>
      </c>
      <c r="F241" s="21"/>
      <c r="G241" s="38"/>
      <c r="H241" s="48"/>
      <c r="I241" s="48"/>
      <c r="J241" s="39"/>
      <c r="K241" s="19"/>
      <c r="L241" s="12"/>
      <c r="M241" s="17"/>
    </row>
    <row r="242" spans="1:13" x14ac:dyDescent="0.25">
      <c r="A242" s="12"/>
      <c r="B242" s="14"/>
      <c r="C242" s="20"/>
      <c r="D242" s="13"/>
      <c r="E242" s="8" t="str">
        <f>IFERROR(IF(D242="No CAS","",INDEX('DEQ Pollutant List'!$B$7:$B$611,MATCH('5. Pollutant Emissions - MB'!D242,'DEQ Pollutant List'!$A$7:$A$611,0))),"")</f>
        <v/>
      </c>
      <c r="F242" s="21"/>
      <c r="G242" s="38"/>
      <c r="H242" s="48"/>
      <c r="I242" s="48"/>
      <c r="J242" s="39"/>
      <c r="K242" s="19"/>
      <c r="L242" s="12"/>
      <c r="M242" s="17"/>
    </row>
    <row r="243" spans="1:13" x14ac:dyDescent="0.25">
      <c r="A243" s="12"/>
      <c r="B243" s="14"/>
      <c r="C243" s="20"/>
      <c r="D243" s="13"/>
      <c r="E243" s="8" t="str">
        <f>IFERROR(IF(D243="No CAS","",INDEX('DEQ Pollutant List'!$B$7:$B$611,MATCH('5. Pollutant Emissions - MB'!D243,'DEQ Pollutant List'!$A$7:$A$611,0))),"")</f>
        <v/>
      </c>
      <c r="F243" s="21"/>
      <c r="G243" s="38"/>
      <c r="H243" s="48"/>
      <c r="I243" s="48"/>
      <c r="J243" s="39"/>
      <c r="K243" s="19"/>
      <c r="L243" s="12"/>
      <c r="M243" s="17"/>
    </row>
    <row r="244" spans="1:13" x14ac:dyDescent="0.25">
      <c r="A244" s="12"/>
      <c r="B244" s="14"/>
      <c r="C244" s="20"/>
      <c r="D244" s="13"/>
      <c r="E244" s="8" t="str">
        <f>IFERROR(IF(D244="No CAS","",INDEX('DEQ Pollutant List'!$B$7:$B$611,MATCH('5. Pollutant Emissions - MB'!D244,'DEQ Pollutant List'!$A$7:$A$611,0))),"")</f>
        <v/>
      </c>
      <c r="F244" s="21"/>
      <c r="G244" s="38"/>
      <c r="H244" s="48"/>
      <c r="I244" s="48"/>
      <c r="J244" s="39"/>
      <c r="K244" s="19"/>
      <c r="L244" s="12"/>
      <c r="M244" s="17"/>
    </row>
    <row r="245" spans="1:13" x14ac:dyDescent="0.25">
      <c r="A245" s="12"/>
      <c r="B245" s="14"/>
      <c r="C245" s="20"/>
      <c r="D245" s="13"/>
      <c r="E245" s="8" t="str">
        <f>IFERROR(IF(D245="No CAS","",INDEX('DEQ Pollutant List'!$B$7:$B$611,MATCH('5. Pollutant Emissions - MB'!D245,'DEQ Pollutant List'!$A$7:$A$611,0))),"")</f>
        <v/>
      </c>
      <c r="F245" s="21"/>
      <c r="G245" s="38"/>
      <c r="H245" s="48"/>
      <c r="I245" s="48"/>
      <c r="J245" s="39"/>
      <c r="K245" s="19"/>
      <c r="L245" s="12"/>
      <c r="M245" s="17"/>
    </row>
    <row r="246" spans="1:13" x14ac:dyDescent="0.25">
      <c r="A246" s="12"/>
      <c r="B246" s="14"/>
      <c r="C246" s="20"/>
      <c r="D246" s="13"/>
      <c r="E246" s="8" t="str">
        <f>IFERROR(IF(D246="No CAS","",INDEX('DEQ Pollutant List'!$B$7:$B$611,MATCH('5. Pollutant Emissions - MB'!D246,'DEQ Pollutant List'!$A$7:$A$611,0))),"")</f>
        <v/>
      </c>
      <c r="F246" s="21"/>
      <c r="G246" s="38"/>
      <c r="H246" s="48"/>
      <c r="I246" s="48"/>
      <c r="J246" s="39"/>
      <c r="K246" s="19"/>
      <c r="L246" s="12"/>
      <c r="M246" s="17"/>
    </row>
    <row r="247" spans="1:13" x14ac:dyDescent="0.25">
      <c r="A247" s="12"/>
      <c r="B247" s="14"/>
      <c r="C247" s="20"/>
      <c r="D247" s="13"/>
      <c r="E247" s="8" t="str">
        <f>IFERROR(IF(D247="No CAS","",INDEX('DEQ Pollutant List'!$B$7:$B$611,MATCH('5. Pollutant Emissions - MB'!D247,'DEQ Pollutant List'!$A$7:$A$611,0))),"")</f>
        <v/>
      </c>
      <c r="F247" s="21"/>
      <c r="G247" s="38"/>
      <c r="H247" s="48"/>
      <c r="I247" s="48"/>
      <c r="J247" s="39"/>
      <c r="K247" s="19"/>
      <c r="L247" s="12"/>
      <c r="M247" s="17"/>
    </row>
    <row r="248" spans="1:13" x14ac:dyDescent="0.25">
      <c r="A248" s="12"/>
      <c r="B248" s="14"/>
      <c r="C248" s="20"/>
      <c r="D248" s="13"/>
      <c r="E248" s="8" t="str">
        <f>IFERROR(IF(D248="No CAS","",INDEX('DEQ Pollutant List'!$B$7:$B$611,MATCH('5. Pollutant Emissions - MB'!D248,'DEQ Pollutant List'!$A$7:$A$611,0))),"")</f>
        <v/>
      </c>
      <c r="F248" s="21"/>
      <c r="G248" s="38"/>
      <c r="H248" s="48"/>
      <c r="I248" s="48"/>
      <c r="J248" s="39"/>
      <c r="K248" s="19"/>
      <c r="L248" s="12"/>
      <c r="M248" s="17"/>
    </row>
    <row r="249" spans="1:13" x14ac:dyDescent="0.25">
      <c r="A249" s="12"/>
      <c r="B249" s="14"/>
      <c r="C249" s="20"/>
      <c r="D249" s="13"/>
      <c r="E249" s="8" t="str">
        <f>IFERROR(IF(D249="No CAS","",INDEX('DEQ Pollutant List'!$B$7:$B$611,MATCH('5. Pollutant Emissions - MB'!D249,'DEQ Pollutant List'!$A$7:$A$611,0))),"")</f>
        <v/>
      </c>
      <c r="F249" s="21"/>
      <c r="G249" s="38"/>
      <c r="H249" s="48"/>
      <c r="I249" s="48"/>
      <c r="J249" s="39"/>
      <c r="K249" s="19"/>
      <c r="L249" s="12"/>
      <c r="M249" s="17"/>
    </row>
    <row r="250" spans="1:13" x14ac:dyDescent="0.25">
      <c r="A250" s="12"/>
      <c r="B250" s="14"/>
      <c r="C250" s="20"/>
      <c r="D250" s="13"/>
      <c r="E250" s="8" t="str">
        <f>IFERROR(IF(D250="No CAS","",INDEX('DEQ Pollutant List'!$B$7:$B$611,MATCH('5. Pollutant Emissions - MB'!D250,'DEQ Pollutant List'!$A$7:$A$611,0))),"")</f>
        <v/>
      </c>
      <c r="F250" s="21"/>
      <c r="G250" s="38"/>
      <c r="H250" s="48"/>
      <c r="I250" s="48"/>
      <c r="J250" s="39"/>
      <c r="K250" s="19"/>
      <c r="L250" s="12"/>
      <c r="M250" s="17"/>
    </row>
    <row r="251" spans="1:13" x14ac:dyDescent="0.25">
      <c r="A251" s="12"/>
      <c r="B251" s="14"/>
      <c r="C251" s="20"/>
      <c r="D251" s="13"/>
      <c r="E251" s="8" t="str">
        <f>IFERROR(IF(D251="No CAS","",INDEX('DEQ Pollutant List'!$B$7:$B$611,MATCH('5. Pollutant Emissions - MB'!D251,'DEQ Pollutant List'!$A$7:$A$611,0))),"")</f>
        <v/>
      </c>
      <c r="F251" s="21"/>
      <c r="G251" s="38"/>
      <c r="H251" s="48"/>
      <c r="I251" s="48"/>
      <c r="J251" s="39"/>
      <c r="K251" s="19"/>
      <c r="L251" s="12"/>
      <c r="M251" s="17"/>
    </row>
    <row r="252" spans="1:13" x14ac:dyDescent="0.25">
      <c r="A252" s="12"/>
      <c r="B252" s="14"/>
      <c r="C252" s="20"/>
      <c r="D252" s="13"/>
      <c r="E252" s="8" t="str">
        <f>IFERROR(IF(D252="No CAS","",INDEX('DEQ Pollutant List'!$B$7:$B$611,MATCH('5. Pollutant Emissions - MB'!D252,'DEQ Pollutant List'!$A$7:$A$611,0))),"")</f>
        <v/>
      </c>
      <c r="F252" s="21"/>
      <c r="G252" s="38"/>
      <c r="H252" s="48"/>
      <c r="I252" s="48"/>
      <c r="J252" s="39"/>
      <c r="K252" s="19"/>
      <c r="L252" s="12"/>
      <c r="M252" s="17"/>
    </row>
    <row r="253" spans="1:13" x14ac:dyDescent="0.25">
      <c r="A253" s="12"/>
      <c r="B253" s="14"/>
      <c r="C253" s="20"/>
      <c r="D253" s="13"/>
      <c r="E253" s="8" t="str">
        <f>IFERROR(IF(D253="No CAS","",INDEX('DEQ Pollutant List'!$B$7:$B$611,MATCH('5. Pollutant Emissions - MB'!D253,'DEQ Pollutant List'!$A$7:$A$611,0))),"")</f>
        <v/>
      </c>
      <c r="F253" s="21"/>
      <c r="G253" s="38"/>
      <c r="H253" s="48"/>
      <c r="I253" s="48"/>
      <c r="J253" s="39"/>
      <c r="K253" s="19"/>
      <c r="L253" s="12"/>
      <c r="M253" s="17"/>
    </row>
    <row r="254" spans="1:13" x14ac:dyDescent="0.25">
      <c r="A254" s="12"/>
      <c r="B254" s="14"/>
      <c r="C254" s="20"/>
      <c r="D254" s="13"/>
      <c r="E254" s="8" t="str">
        <f>IFERROR(IF(D254="No CAS","",INDEX('DEQ Pollutant List'!$B$7:$B$611,MATCH('5. Pollutant Emissions - MB'!D254,'DEQ Pollutant List'!$A$7:$A$611,0))),"")</f>
        <v/>
      </c>
      <c r="F254" s="21"/>
      <c r="G254" s="38"/>
      <c r="H254" s="48"/>
      <c r="I254" s="48"/>
      <c r="J254" s="39"/>
      <c r="K254" s="19"/>
      <c r="L254" s="12"/>
      <c r="M254" s="17"/>
    </row>
    <row r="255" spans="1:13" x14ac:dyDescent="0.25">
      <c r="A255" s="12"/>
      <c r="B255" s="14"/>
      <c r="C255" s="20"/>
      <c r="D255" s="13"/>
      <c r="E255" s="8" t="str">
        <f>IFERROR(IF(D255="No CAS","",INDEX('DEQ Pollutant List'!$B$7:$B$611,MATCH('5. Pollutant Emissions - MB'!D255,'DEQ Pollutant List'!$A$7:$A$611,0))),"")</f>
        <v/>
      </c>
      <c r="F255" s="21"/>
      <c r="G255" s="38"/>
      <c r="H255" s="48"/>
      <c r="I255" s="48"/>
      <c r="J255" s="39"/>
      <c r="K255" s="19"/>
      <c r="L255" s="12"/>
      <c r="M255" s="17"/>
    </row>
    <row r="256" spans="1:13" x14ac:dyDescent="0.25">
      <c r="A256" s="12"/>
      <c r="B256" s="14"/>
      <c r="C256" s="20"/>
      <c r="D256" s="13"/>
      <c r="E256" s="8" t="str">
        <f>IFERROR(IF(D256="No CAS","",INDEX('DEQ Pollutant List'!$B$7:$B$611,MATCH('5. Pollutant Emissions - MB'!D256,'DEQ Pollutant List'!$A$7:$A$611,0))),"")</f>
        <v/>
      </c>
      <c r="F256" s="21"/>
      <c r="G256" s="38"/>
      <c r="H256" s="48"/>
      <c r="I256" s="48"/>
      <c r="J256" s="39"/>
      <c r="K256" s="19"/>
      <c r="L256" s="12"/>
      <c r="M256" s="17"/>
    </row>
    <row r="257" spans="1:13" x14ac:dyDescent="0.25">
      <c r="A257" s="12"/>
      <c r="B257" s="14"/>
      <c r="C257" s="20"/>
      <c r="D257" s="13"/>
      <c r="E257" s="8" t="str">
        <f>IFERROR(IF(D257="No CAS","",INDEX('DEQ Pollutant List'!$B$7:$B$611,MATCH('5. Pollutant Emissions - MB'!D257,'DEQ Pollutant List'!$A$7:$A$611,0))),"")</f>
        <v/>
      </c>
      <c r="F257" s="21"/>
      <c r="G257" s="38"/>
      <c r="H257" s="48"/>
      <c r="I257" s="48"/>
      <c r="J257" s="39"/>
      <c r="K257" s="19"/>
      <c r="L257" s="12"/>
      <c r="M257" s="17"/>
    </row>
    <row r="258" spans="1:13" x14ac:dyDescent="0.25">
      <c r="A258" s="12"/>
      <c r="B258" s="14"/>
      <c r="C258" s="20"/>
      <c r="D258" s="13"/>
      <c r="E258" s="8" t="str">
        <f>IFERROR(IF(D258="No CAS","",INDEX('DEQ Pollutant List'!$B$7:$B$611,MATCH('5. Pollutant Emissions - MB'!D258,'DEQ Pollutant List'!$A$7:$A$611,0))),"")</f>
        <v/>
      </c>
      <c r="F258" s="21"/>
      <c r="G258" s="38"/>
      <c r="H258" s="48"/>
      <c r="I258" s="48"/>
      <c r="J258" s="39"/>
      <c r="K258" s="19"/>
      <c r="L258" s="12"/>
      <c r="M258" s="17"/>
    </row>
    <row r="259" spans="1:13" x14ac:dyDescent="0.25">
      <c r="A259" s="12"/>
      <c r="B259" s="14"/>
      <c r="C259" s="20"/>
      <c r="D259" s="13"/>
      <c r="E259" s="8" t="str">
        <f>IFERROR(IF(D259="No CAS","",INDEX('DEQ Pollutant List'!$B$7:$B$611,MATCH('5. Pollutant Emissions - MB'!D259,'DEQ Pollutant List'!$A$7:$A$611,0))),"")</f>
        <v/>
      </c>
      <c r="F259" s="21"/>
      <c r="G259" s="38"/>
      <c r="H259" s="48"/>
      <c r="I259" s="48"/>
      <c r="J259" s="39"/>
      <c r="K259" s="19"/>
      <c r="L259" s="12"/>
      <c r="M259" s="17"/>
    </row>
    <row r="260" spans="1:13" x14ac:dyDescent="0.25">
      <c r="A260" s="12"/>
      <c r="B260" s="14"/>
      <c r="C260" s="20"/>
      <c r="D260" s="13"/>
      <c r="E260" s="8" t="str">
        <f>IFERROR(IF(D260="No CAS","",INDEX('DEQ Pollutant List'!$B$7:$B$611,MATCH('5. Pollutant Emissions - MB'!D260,'DEQ Pollutant List'!$A$7:$A$611,0))),"")</f>
        <v/>
      </c>
      <c r="F260" s="21"/>
      <c r="G260" s="38"/>
      <c r="H260" s="48"/>
      <c r="I260" s="48"/>
      <c r="J260" s="39"/>
      <c r="K260" s="19"/>
      <c r="L260" s="12"/>
      <c r="M260" s="17"/>
    </row>
    <row r="261" spans="1:13" x14ac:dyDescent="0.25">
      <c r="A261" s="12"/>
      <c r="B261" s="14"/>
      <c r="C261" s="20"/>
      <c r="D261" s="13"/>
      <c r="E261" s="8" t="str">
        <f>IFERROR(IF(D261="No CAS","",INDEX('DEQ Pollutant List'!$B$7:$B$611,MATCH('5. Pollutant Emissions - MB'!D261,'DEQ Pollutant List'!$A$7:$A$611,0))),"")</f>
        <v/>
      </c>
      <c r="F261" s="21"/>
      <c r="G261" s="38"/>
      <c r="H261" s="48"/>
      <c r="I261" s="48"/>
      <c r="J261" s="39"/>
      <c r="K261" s="19"/>
      <c r="L261" s="12"/>
      <c r="M261" s="17"/>
    </row>
    <row r="262" spans="1:13" x14ac:dyDescent="0.25">
      <c r="A262" s="12"/>
      <c r="B262" s="14"/>
      <c r="C262" s="20"/>
      <c r="D262" s="13"/>
      <c r="E262" s="8" t="str">
        <f>IFERROR(IF(D262="No CAS","",INDEX('DEQ Pollutant List'!$B$7:$B$611,MATCH('5. Pollutant Emissions - MB'!D262,'DEQ Pollutant List'!$A$7:$A$611,0))),"")</f>
        <v/>
      </c>
      <c r="F262" s="21"/>
      <c r="G262" s="38"/>
      <c r="H262" s="48"/>
      <c r="I262" s="48"/>
      <c r="J262" s="39"/>
      <c r="K262" s="19"/>
      <c r="L262" s="12"/>
      <c r="M262" s="17"/>
    </row>
    <row r="263" spans="1:13" x14ac:dyDescent="0.25">
      <c r="A263" s="12"/>
      <c r="B263" s="14"/>
      <c r="C263" s="20"/>
      <c r="D263" s="13"/>
      <c r="E263" s="8" t="str">
        <f>IFERROR(IF(D263="No CAS","",INDEX('DEQ Pollutant List'!$B$7:$B$611,MATCH('5. Pollutant Emissions - MB'!D263,'DEQ Pollutant List'!$A$7:$A$611,0))),"")</f>
        <v/>
      </c>
      <c r="F263" s="21"/>
      <c r="G263" s="38"/>
      <c r="H263" s="48"/>
      <c r="I263" s="48"/>
      <c r="J263" s="39"/>
      <c r="K263" s="19"/>
      <c r="L263" s="12"/>
      <c r="M263" s="17"/>
    </row>
    <row r="264" spans="1:13" x14ac:dyDescent="0.25">
      <c r="A264" s="12"/>
      <c r="B264" s="14"/>
      <c r="C264" s="20"/>
      <c r="D264" s="13"/>
      <c r="E264" s="8" t="str">
        <f>IFERROR(IF(D264="No CAS","",INDEX('DEQ Pollutant List'!$B$7:$B$611,MATCH('5. Pollutant Emissions - MB'!D264,'DEQ Pollutant List'!$A$7:$A$611,0))),"")</f>
        <v/>
      </c>
      <c r="F264" s="21"/>
      <c r="G264" s="38"/>
      <c r="H264" s="48"/>
      <c r="I264" s="48"/>
      <c r="J264" s="39"/>
      <c r="K264" s="19"/>
      <c r="L264" s="12"/>
      <c r="M264" s="17"/>
    </row>
    <row r="265" spans="1:13" x14ac:dyDescent="0.25">
      <c r="A265" s="12"/>
      <c r="B265" s="14"/>
      <c r="C265" s="20"/>
      <c r="D265" s="13"/>
      <c r="E265" s="8" t="str">
        <f>IFERROR(IF(D265="No CAS","",INDEX('DEQ Pollutant List'!$B$7:$B$611,MATCH('5. Pollutant Emissions - MB'!D265,'DEQ Pollutant List'!$A$7:$A$611,0))),"")</f>
        <v/>
      </c>
      <c r="F265" s="21"/>
      <c r="G265" s="38"/>
      <c r="H265" s="48"/>
      <c r="I265" s="48"/>
      <c r="J265" s="39"/>
      <c r="K265" s="19"/>
      <c r="L265" s="12"/>
      <c r="M265" s="17"/>
    </row>
    <row r="266" spans="1:13" x14ac:dyDescent="0.25">
      <c r="A266" s="12"/>
      <c r="B266" s="14"/>
      <c r="C266" s="20"/>
      <c r="D266" s="13"/>
      <c r="E266" s="8" t="str">
        <f>IFERROR(IF(D266="No CAS","",INDEX('DEQ Pollutant List'!$B$7:$B$611,MATCH('5. Pollutant Emissions - MB'!D266,'DEQ Pollutant List'!$A$7:$A$611,0))),"")</f>
        <v/>
      </c>
      <c r="F266" s="21"/>
      <c r="G266" s="38"/>
      <c r="H266" s="48"/>
      <c r="I266" s="48"/>
      <c r="J266" s="39"/>
      <c r="K266" s="19"/>
      <c r="L266" s="12"/>
      <c r="M266" s="17"/>
    </row>
    <row r="267" spans="1:13" x14ac:dyDescent="0.25">
      <c r="A267" s="12"/>
      <c r="B267" s="14"/>
      <c r="C267" s="20"/>
      <c r="D267" s="13"/>
      <c r="E267" s="8" t="str">
        <f>IFERROR(IF(D267="No CAS","",INDEX('DEQ Pollutant List'!$B$7:$B$611,MATCH('5. Pollutant Emissions - MB'!D267,'DEQ Pollutant List'!$A$7:$A$611,0))),"")</f>
        <v/>
      </c>
      <c r="F267" s="21"/>
      <c r="G267" s="38"/>
      <c r="H267" s="48"/>
      <c r="I267" s="48"/>
      <c r="J267" s="39"/>
      <c r="K267" s="19"/>
      <c r="L267" s="12"/>
      <c r="M267" s="17"/>
    </row>
    <row r="268" spans="1:13" x14ac:dyDescent="0.25">
      <c r="A268" s="12"/>
      <c r="B268" s="14"/>
      <c r="C268" s="20"/>
      <c r="D268" s="13"/>
      <c r="E268" s="8" t="str">
        <f>IFERROR(IF(D268="No CAS","",INDEX('DEQ Pollutant List'!$B$7:$B$611,MATCH('5. Pollutant Emissions - MB'!D268,'DEQ Pollutant List'!$A$7:$A$611,0))),"")</f>
        <v/>
      </c>
      <c r="F268" s="21"/>
      <c r="G268" s="38"/>
      <c r="H268" s="48"/>
      <c r="I268" s="48"/>
      <c r="J268" s="39"/>
      <c r="K268" s="19"/>
      <c r="L268" s="12"/>
      <c r="M268" s="17"/>
    </row>
    <row r="269" spans="1:13" x14ac:dyDescent="0.25">
      <c r="A269" s="12"/>
      <c r="B269" s="14"/>
      <c r="C269" s="20"/>
      <c r="D269" s="13"/>
      <c r="E269" s="8" t="str">
        <f>IFERROR(IF(D269="No CAS","",INDEX('DEQ Pollutant List'!$B$7:$B$611,MATCH('5. Pollutant Emissions - MB'!D269,'DEQ Pollutant List'!$A$7:$A$611,0))),"")</f>
        <v/>
      </c>
      <c r="F269" s="21"/>
      <c r="G269" s="38"/>
      <c r="H269" s="48"/>
      <c r="I269" s="48"/>
      <c r="J269" s="39"/>
      <c r="K269" s="19"/>
      <c r="L269" s="12"/>
      <c r="M269" s="17"/>
    </row>
    <row r="270" spans="1:13" x14ac:dyDescent="0.25">
      <c r="A270" s="12"/>
      <c r="B270" s="14"/>
      <c r="C270" s="20"/>
      <c r="D270" s="13"/>
      <c r="E270" s="8" t="str">
        <f>IFERROR(IF(D270="No CAS","",INDEX('DEQ Pollutant List'!$B$7:$B$611,MATCH('5. Pollutant Emissions - MB'!D270,'DEQ Pollutant List'!$A$7:$A$611,0))),"")</f>
        <v/>
      </c>
      <c r="F270" s="21"/>
      <c r="G270" s="38"/>
      <c r="H270" s="48"/>
      <c r="I270" s="48"/>
      <c r="J270" s="39"/>
      <c r="K270" s="19"/>
      <c r="L270" s="12"/>
      <c r="M270" s="17"/>
    </row>
    <row r="271" spans="1:13" x14ac:dyDescent="0.25">
      <c r="A271" s="12"/>
      <c r="B271" s="14"/>
      <c r="C271" s="20"/>
      <c r="D271" s="13"/>
      <c r="E271" s="8" t="str">
        <f>IFERROR(IF(D271="No CAS","",INDEX('DEQ Pollutant List'!$B$7:$B$611,MATCH('5. Pollutant Emissions - MB'!D271,'DEQ Pollutant List'!$A$7:$A$611,0))),"")</f>
        <v/>
      </c>
      <c r="F271" s="21"/>
      <c r="G271" s="38"/>
      <c r="H271" s="48"/>
      <c r="I271" s="48"/>
      <c r="J271" s="39"/>
      <c r="K271" s="19"/>
      <c r="L271" s="12"/>
      <c r="M271" s="17"/>
    </row>
    <row r="272" spans="1:13" x14ac:dyDescent="0.25">
      <c r="A272" s="12"/>
      <c r="B272" s="14"/>
      <c r="C272" s="20"/>
      <c r="D272" s="13"/>
      <c r="E272" s="8" t="str">
        <f>IFERROR(IF(D272="No CAS","",INDEX('DEQ Pollutant List'!$B$7:$B$611,MATCH('5. Pollutant Emissions - MB'!D272,'DEQ Pollutant List'!$A$7:$A$611,0))),"")</f>
        <v/>
      </c>
      <c r="F272" s="21"/>
      <c r="G272" s="38"/>
      <c r="H272" s="48"/>
      <c r="I272" s="48"/>
      <c r="J272" s="39"/>
      <c r="K272" s="19"/>
      <c r="L272" s="12"/>
      <c r="M272" s="17"/>
    </row>
    <row r="273" spans="1:13" x14ac:dyDescent="0.25">
      <c r="A273" s="12"/>
      <c r="B273" s="14"/>
      <c r="C273" s="20"/>
      <c r="D273" s="13"/>
      <c r="E273" s="8" t="str">
        <f>IFERROR(IF(D273="No CAS","",INDEX('DEQ Pollutant List'!$B$7:$B$611,MATCH('5. Pollutant Emissions - MB'!D273,'DEQ Pollutant List'!$A$7:$A$611,0))),"")</f>
        <v/>
      </c>
      <c r="F273" s="21"/>
      <c r="G273" s="38"/>
      <c r="H273" s="48"/>
      <c r="I273" s="48"/>
      <c r="J273" s="39"/>
      <c r="K273" s="19"/>
      <c r="L273" s="12"/>
      <c r="M273" s="17"/>
    </row>
    <row r="274" spans="1:13" x14ac:dyDescent="0.25">
      <c r="A274" s="12"/>
      <c r="B274" s="14"/>
      <c r="C274" s="20"/>
      <c r="D274" s="13"/>
      <c r="E274" s="8" t="str">
        <f>IFERROR(IF(D274="No CAS","",INDEX('DEQ Pollutant List'!$B$7:$B$611,MATCH('5. Pollutant Emissions - MB'!D274,'DEQ Pollutant List'!$A$7:$A$611,0))),"")</f>
        <v/>
      </c>
      <c r="F274" s="21"/>
      <c r="G274" s="38"/>
      <c r="H274" s="48"/>
      <c r="I274" s="48"/>
      <c r="J274" s="39"/>
      <c r="K274" s="19"/>
      <c r="L274" s="12"/>
      <c r="M274" s="17"/>
    </row>
    <row r="275" spans="1:13" x14ac:dyDescent="0.25">
      <c r="A275" s="12"/>
      <c r="B275" s="14"/>
      <c r="C275" s="20"/>
      <c r="D275" s="13"/>
      <c r="E275" s="8" t="str">
        <f>IFERROR(IF(D275="No CAS","",INDEX('DEQ Pollutant List'!$B$7:$B$611,MATCH('5. Pollutant Emissions - MB'!D275,'DEQ Pollutant List'!$A$7:$A$611,0))),"")</f>
        <v/>
      </c>
      <c r="F275" s="21"/>
      <c r="G275" s="38"/>
      <c r="H275" s="48"/>
      <c r="I275" s="48"/>
      <c r="J275" s="39"/>
      <c r="K275" s="19"/>
      <c r="L275" s="12"/>
      <c r="M275" s="17"/>
    </row>
    <row r="276" spans="1:13" x14ac:dyDescent="0.25">
      <c r="A276" s="12"/>
      <c r="B276" s="14"/>
      <c r="C276" s="20"/>
      <c r="D276" s="13"/>
      <c r="E276" s="8" t="str">
        <f>IFERROR(IF(D276="No CAS","",INDEX('DEQ Pollutant List'!$B$7:$B$611,MATCH('5. Pollutant Emissions - MB'!D276,'DEQ Pollutant List'!$A$7:$A$611,0))),"")</f>
        <v/>
      </c>
      <c r="F276" s="21"/>
      <c r="G276" s="38"/>
      <c r="H276" s="48"/>
      <c r="I276" s="48"/>
      <c r="J276" s="39"/>
      <c r="K276" s="19"/>
      <c r="L276" s="12"/>
      <c r="M276" s="17"/>
    </row>
    <row r="277" spans="1:13" x14ac:dyDescent="0.25">
      <c r="A277" s="12"/>
      <c r="B277" s="14"/>
      <c r="C277" s="20"/>
      <c r="D277" s="13"/>
      <c r="E277" s="8" t="str">
        <f>IFERROR(IF(D277="No CAS","",INDEX('DEQ Pollutant List'!$B$7:$B$611,MATCH('5. Pollutant Emissions - MB'!D277,'DEQ Pollutant List'!$A$7:$A$611,0))),"")</f>
        <v/>
      </c>
      <c r="F277" s="21"/>
      <c r="G277" s="38"/>
      <c r="H277" s="48"/>
      <c r="I277" s="48"/>
      <c r="J277" s="39"/>
      <c r="K277" s="19"/>
      <c r="L277" s="12"/>
      <c r="M277" s="17"/>
    </row>
    <row r="278" spans="1:13" x14ac:dyDescent="0.25">
      <c r="A278" s="12"/>
      <c r="B278" s="14"/>
      <c r="C278" s="20"/>
      <c r="D278" s="13"/>
      <c r="E278" s="8" t="str">
        <f>IFERROR(IF(D278="No CAS","",INDEX('DEQ Pollutant List'!$B$7:$B$611,MATCH('5. Pollutant Emissions - MB'!D278,'DEQ Pollutant List'!$A$7:$A$611,0))),"")</f>
        <v/>
      </c>
      <c r="F278" s="21"/>
      <c r="G278" s="38"/>
      <c r="H278" s="48"/>
      <c r="I278" s="48"/>
      <c r="J278" s="39"/>
      <c r="K278" s="19"/>
      <c r="L278" s="12"/>
      <c r="M278" s="17"/>
    </row>
    <row r="279" spans="1:13" x14ac:dyDescent="0.25">
      <c r="A279" s="12"/>
      <c r="B279" s="14"/>
      <c r="C279" s="20"/>
      <c r="D279" s="13"/>
      <c r="E279" s="8" t="str">
        <f>IFERROR(IF(D279="No CAS","",INDEX('DEQ Pollutant List'!$B$7:$B$611,MATCH('5. Pollutant Emissions - MB'!D279,'DEQ Pollutant List'!$A$7:$A$611,0))),"")</f>
        <v/>
      </c>
      <c r="F279" s="21"/>
      <c r="G279" s="38"/>
      <c r="H279" s="48"/>
      <c r="I279" s="48"/>
      <c r="J279" s="39"/>
      <c r="K279" s="19"/>
      <c r="L279" s="12"/>
      <c r="M279" s="17"/>
    </row>
    <row r="280" spans="1:13" x14ac:dyDescent="0.25">
      <c r="A280" s="12"/>
      <c r="B280" s="14"/>
      <c r="C280" s="20"/>
      <c r="D280" s="13"/>
      <c r="E280" s="8" t="str">
        <f>IFERROR(IF(D280="No CAS","",INDEX('DEQ Pollutant List'!$B$7:$B$611,MATCH('5. Pollutant Emissions - MB'!D280,'DEQ Pollutant List'!$A$7:$A$611,0))),"")</f>
        <v/>
      </c>
      <c r="F280" s="21"/>
      <c r="G280" s="38"/>
      <c r="H280" s="48"/>
      <c r="I280" s="48"/>
      <c r="J280" s="39"/>
      <c r="K280" s="19"/>
      <c r="L280" s="12"/>
      <c r="M280" s="17"/>
    </row>
    <row r="281" spans="1:13" x14ac:dyDescent="0.25">
      <c r="A281" s="12"/>
      <c r="B281" s="14"/>
      <c r="C281" s="20"/>
      <c r="D281" s="13"/>
      <c r="E281" s="8" t="str">
        <f>IFERROR(IF(D281="No CAS","",INDEX('DEQ Pollutant List'!$B$7:$B$611,MATCH('5. Pollutant Emissions - MB'!D281,'DEQ Pollutant List'!$A$7:$A$611,0))),"")</f>
        <v/>
      </c>
      <c r="F281" s="21"/>
      <c r="G281" s="38"/>
      <c r="H281" s="48"/>
      <c r="I281" s="48"/>
      <c r="J281" s="39"/>
      <c r="K281" s="19"/>
      <c r="L281" s="12"/>
      <c r="M281" s="17"/>
    </row>
    <row r="282" spans="1:13" x14ac:dyDescent="0.25">
      <c r="A282" s="12"/>
      <c r="B282" s="14"/>
      <c r="C282" s="20"/>
      <c r="D282" s="13"/>
      <c r="E282" s="8" t="str">
        <f>IFERROR(IF(D282="No CAS","",INDEX('DEQ Pollutant List'!$B$7:$B$611,MATCH('5. Pollutant Emissions - MB'!D282,'DEQ Pollutant List'!$A$7:$A$611,0))),"")</f>
        <v/>
      </c>
      <c r="F282" s="21"/>
      <c r="G282" s="38"/>
      <c r="H282" s="48"/>
      <c r="I282" s="48"/>
      <c r="J282" s="39"/>
      <c r="K282" s="19"/>
      <c r="L282" s="12"/>
      <c r="M282" s="17"/>
    </row>
    <row r="283" spans="1:13" x14ac:dyDescent="0.25">
      <c r="A283" s="12"/>
      <c r="B283" s="14"/>
      <c r="C283" s="20"/>
      <c r="D283" s="13"/>
      <c r="E283" s="8" t="str">
        <f>IFERROR(IF(D283="No CAS","",INDEX('DEQ Pollutant List'!$B$7:$B$611,MATCH('5. Pollutant Emissions - MB'!D283,'DEQ Pollutant List'!$A$7:$A$611,0))),"")</f>
        <v/>
      </c>
      <c r="F283" s="21"/>
      <c r="G283" s="38"/>
      <c r="H283" s="48"/>
      <c r="I283" s="48"/>
      <c r="J283" s="39"/>
      <c r="K283" s="19"/>
      <c r="L283" s="12"/>
      <c r="M283" s="17"/>
    </row>
    <row r="284" spans="1:13" x14ac:dyDescent="0.25">
      <c r="A284" s="12"/>
      <c r="B284" s="14"/>
      <c r="C284" s="20"/>
      <c r="D284" s="13"/>
      <c r="E284" s="8" t="str">
        <f>IFERROR(IF(D284="No CAS","",INDEX('DEQ Pollutant List'!$B$7:$B$611,MATCH('5. Pollutant Emissions - MB'!D284,'DEQ Pollutant List'!$A$7:$A$611,0))),"")</f>
        <v/>
      </c>
      <c r="F284" s="21"/>
      <c r="G284" s="38"/>
      <c r="H284" s="48"/>
      <c r="I284" s="48"/>
      <c r="J284" s="39"/>
      <c r="K284" s="19"/>
      <c r="L284" s="12"/>
      <c r="M284" s="17"/>
    </row>
    <row r="285" spans="1:13" x14ac:dyDescent="0.25">
      <c r="A285" s="12"/>
      <c r="B285" s="14"/>
      <c r="C285" s="20"/>
      <c r="D285" s="13"/>
      <c r="E285" s="8" t="str">
        <f>IFERROR(IF(D285="No CAS","",INDEX('DEQ Pollutant List'!$B$7:$B$611,MATCH('5. Pollutant Emissions - MB'!D285,'DEQ Pollutant List'!$A$7:$A$611,0))),"")</f>
        <v/>
      </c>
      <c r="F285" s="21"/>
      <c r="G285" s="38"/>
      <c r="H285" s="48"/>
      <c r="I285" s="48"/>
      <c r="J285" s="39"/>
      <c r="K285" s="19"/>
      <c r="L285" s="12"/>
      <c r="M285" s="17"/>
    </row>
    <row r="286" spans="1:13" x14ac:dyDescent="0.25">
      <c r="A286" s="12"/>
      <c r="B286" s="14"/>
      <c r="C286" s="20"/>
      <c r="D286" s="13"/>
      <c r="E286" s="8" t="str">
        <f>IFERROR(IF(D286="No CAS","",INDEX('DEQ Pollutant List'!$B$7:$B$611,MATCH('5. Pollutant Emissions - MB'!D286,'DEQ Pollutant List'!$A$7:$A$611,0))),"")</f>
        <v/>
      </c>
      <c r="F286" s="21"/>
      <c r="G286" s="38"/>
      <c r="H286" s="48"/>
      <c r="I286" s="48"/>
      <c r="J286" s="39"/>
      <c r="K286" s="19"/>
      <c r="L286" s="12"/>
      <c r="M286" s="17"/>
    </row>
    <row r="287" spans="1:13" x14ac:dyDescent="0.25">
      <c r="A287" s="12"/>
      <c r="B287" s="14"/>
      <c r="C287" s="20"/>
      <c r="D287" s="13"/>
      <c r="E287" s="8" t="str">
        <f>IFERROR(IF(D287="No CAS","",INDEX('DEQ Pollutant List'!$B$7:$B$611,MATCH('5. Pollutant Emissions - MB'!D287,'DEQ Pollutant List'!$A$7:$A$611,0))),"")</f>
        <v/>
      </c>
      <c r="F287" s="21"/>
      <c r="G287" s="38"/>
      <c r="H287" s="48"/>
      <c r="I287" s="48"/>
      <c r="J287" s="39"/>
      <c r="K287" s="19"/>
      <c r="L287" s="12"/>
      <c r="M287" s="17"/>
    </row>
    <row r="288" spans="1:13" x14ac:dyDescent="0.25">
      <c r="A288" s="12"/>
      <c r="B288" s="14"/>
      <c r="C288" s="20"/>
      <c r="D288" s="13"/>
      <c r="E288" s="8" t="str">
        <f>IFERROR(IF(D288="No CAS","",INDEX('DEQ Pollutant List'!$B$7:$B$611,MATCH('5. Pollutant Emissions - MB'!D288,'DEQ Pollutant List'!$A$7:$A$611,0))),"")</f>
        <v/>
      </c>
      <c r="F288" s="21"/>
      <c r="G288" s="38"/>
      <c r="H288" s="48"/>
      <c r="I288" s="48"/>
      <c r="J288" s="39"/>
      <c r="K288" s="19"/>
      <c r="L288" s="12"/>
      <c r="M288" s="17"/>
    </row>
    <row r="289" spans="1:13" x14ac:dyDescent="0.25">
      <c r="A289" s="12"/>
      <c r="B289" s="14"/>
      <c r="C289" s="20"/>
      <c r="D289" s="13"/>
      <c r="E289" s="8" t="str">
        <f>IFERROR(IF(D289="No CAS","",INDEX('DEQ Pollutant List'!$B$7:$B$611,MATCH('5. Pollutant Emissions - MB'!D289,'DEQ Pollutant List'!$A$7:$A$611,0))),"")</f>
        <v/>
      </c>
      <c r="F289" s="21"/>
      <c r="G289" s="38"/>
      <c r="H289" s="48"/>
      <c r="I289" s="48"/>
      <c r="J289" s="39"/>
      <c r="K289" s="19"/>
      <c r="L289" s="12"/>
      <c r="M289" s="17"/>
    </row>
    <row r="290" spans="1:13" x14ac:dyDescent="0.25">
      <c r="A290" s="12"/>
      <c r="B290" s="14"/>
      <c r="C290" s="20"/>
      <c r="D290" s="13"/>
      <c r="E290" s="8" t="str">
        <f>IFERROR(IF(D290="No CAS","",INDEX('DEQ Pollutant List'!$B$7:$B$611,MATCH('5. Pollutant Emissions - MB'!D290,'DEQ Pollutant List'!$A$7:$A$611,0))),"")</f>
        <v/>
      </c>
      <c r="F290" s="21"/>
      <c r="G290" s="38"/>
      <c r="H290" s="48"/>
      <c r="I290" s="48"/>
      <c r="J290" s="39"/>
      <c r="K290" s="19"/>
      <c r="L290" s="12"/>
      <c r="M290" s="17"/>
    </row>
    <row r="291" spans="1:13" x14ac:dyDescent="0.25">
      <c r="A291" s="12"/>
      <c r="B291" s="14"/>
      <c r="C291" s="20"/>
      <c r="D291" s="13"/>
      <c r="E291" s="8" t="str">
        <f>IFERROR(IF(D291="No CAS","",INDEX('DEQ Pollutant List'!$B$7:$B$611,MATCH('5. Pollutant Emissions - MB'!D291,'DEQ Pollutant List'!$A$7:$A$611,0))),"")</f>
        <v/>
      </c>
      <c r="F291" s="21"/>
      <c r="G291" s="38"/>
      <c r="H291" s="48"/>
      <c r="I291" s="48"/>
      <c r="J291" s="39"/>
      <c r="K291" s="19"/>
      <c r="L291" s="12"/>
      <c r="M291" s="17"/>
    </row>
    <row r="292" spans="1:13" x14ac:dyDescent="0.25">
      <c r="A292" s="12"/>
      <c r="B292" s="14"/>
      <c r="C292" s="20"/>
      <c r="D292" s="13"/>
      <c r="E292" s="8" t="str">
        <f>IFERROR(IF(D292="No CAS","",INDEX('DEQ Pollutant List'!$B$7:$B$611,MATCH('5. Pollutant Emissions - MB'!D292,'DEQ Pollutant List'!$A$7:$A$611,0))),"")</f>
        <v/>
      </c>
      <c r="F292" s="21"/>
      <c r="G292" s="38"/>
      <c r="H292" s="48"/>
      <c r="I292" s="48"/>
      <c r="J292" s="39"/>
      <c r="K292" s="19"/>
      <c r="L292" s="12"/>
      <c r="M292" s="17"/>
    </row>
    <row r="293" spans="1:13" x14ac:dyDescent="0.25">
      <c r="A293" s="12"/>
      <c r="B293" s="14"/>
      <c r="C293" s="20"/>
      <c r="D293" s="13"/>
      <c r="E293" s="8" t="str">
        <f>IFERROR(IF(D293="No CAS","",INDEX('DEQ Pollutant List'!$B$7:$B$611,MATCH('5. Pollutant Emissions - MB'!D293,'DEQ Pollutant List'!$A$7:$A$611,0))),"")</f>
        <v/>
      </c>
      <c r="F293" s="21"/>
      <c r="G293" s="38"/>
      <c r="H293" s="48"/>
      <c r="I293" s="48"/>
      <c r="J293" s="39"/>
      <c r="K293" s="19"/>
      <c r="L293" s="12"/>
      <c r="M293" s="17"/>
    </row>
    <row r="294" spans="1:13" x14ac:dyDescent="0.25">
      <c r="A294" s="12"/>
      <c r="B294" s="14"/>
      <c r="C294" s="20"/>
      <c r="D294" s="13"/>
      <c r="E294" s="8" t="str">
        <f>IFERROR(IF(D294="No CAS","",INDEX('DEQ Pollutant List'!$B$7:$B$611,MATCH('5. Pollutant Emissions - MB'!D294,'DEQ Pollutant List'!$A$7:$A$611,0))),"")</f>
        <v/>
      </c>
      <c r="F294" s="21"/>
      <c r="G294" s="38"/>
      <c r="H294" s="48"/>
      <c r="I294" s="48"/>
      <c r="J294" s="39"/>
      <c r="K294" s="19"/>
      <c r="L294" s="12"/>
      <c r="M294" s="17"/>
    </row>
    <row r="295" spans="1:13" x14ac:dyDescent="0.25">
      <c r="A295" s="12"/>
      <c r="B295" s="14"/>
      <c r="C295" s="20"/>
      <c r="D295" s="13"/>
      <c r="E295" s="8" t="str">
        <f>IFERROR(IF(D295="No CAS","",INDEX('DEQ Pollutant List'!$B$7:$B$611,MATCH('5. Pollutant Emissions - MB'!D295,'DEQ Pollutant List'!$A$7:$A$611,0))),"")</f>
        <v/>
      </c>
      <c r="F295" s="21"/>
      <c r="G295" s="38"/>
      <c r="H295" s="48"/>
      <c r="I295" s="48"/>
      <c r="J295" s="39"/>
      <c r="K295" s="19"/>
      <c r="L295" s="12"/>
      <c r="M295" s="17"/>
    </row>
    <row r="296" spans="1:13" x14ac:dyDescent="0.25">
      <c r="A296" s="12"/>
      <c r="B296" s="14"/>
      <c r="C296" s="20"/>
      <c r="D296" s="13"/>
      <c r="E296" s="8" t="str">
        <f>IFERROR(IF(D296="No CAS","",INDEX('DEQ Pollutant List'!$B$7:$B$611,MATCH('5. Pollutant Emissions - MB'!D296,'DEQ Pollutant List'!$A$7:$A$611,0))),"")</f>
        <v/>
      </c>
      <c r="F296" s="21"/>
      <c r="G296" s="38"/>
      <c r="H296" s="48"/>
      <c r="I296" s="48"/>
      <c r="J296" s="39"/>
      <c r="K296" s="19"/>
      <c r="L296" s="12"/>
      <c r="M296" s="17"/>
    </row>
    <row r="297" spans="1:13" x14ac:dyDescent="0.25">
      <c r="A297" s="12"/>
      <c r="B297" s="14"/>
      <c r="C297" s="20"/>
      <c r="D297" s="13"/>
      <c r="E297" s="8" t="str">
        <f>IFERROR(IF(D297="No CAS","",INDEX('DEQ Pollutant List'!$B$7:$B$611,MATCH('5. Pollutant Emissions - MB'!D297,'DEQ Pollutant List'!$A$7:$A$611,0))),"")</f>
        <v/>
      </c>
      <c r="F297" s="21"/>
      <c r="G297" s="38"/>
      <c r="H297" s="48"/>
      <c r="I297" s="48"/>
      <c r="J297" s="39"/>
      <c r="K297" s="19"/>
      <c r="L297" s="12"/>
      <c r="M297" s="17"/>
    </row>
    <row r="298" spans="1:13" x14ac:dyDescent="0.25">
      <c r="A298" s="12"/>
      <c r="B298" s="14"/>
      <c r="C298" s="20"/>
      <c r="D298" s="13"/>
      <c r="E298" s="8" t="str">
        <f>IFERROR(IF(D298="No CAS","",INDEX('DEQ Pollutant List'!$B$7:$B$611,MATCH('5. Pollutant Emissions - MB'!D298,'DEQ Pollutant List'!$A$7:$A$611,0))),"")</f>
        <v/>
      </c>
      <c r="F298" s="21"/>
      <c r="G298" s="38"/>
      <c r="H298" s="48"/>
      <c r="I298" s="48"/>
      <c r="J298" s="39"/>
      <c r="K298" s="19"/>
      <c r="L298" s="12"/>
      <c r="M298" s="17"/>
    </row>
    <row r="299" spans="1:13" x14ac:dyDescent="0.25">
      <c r="A299" s="12"/>
      <c r="B299" s="14"/>
      <c r="C299" s="20"/>
      <c r="D299" s="13"/>
      <c r="E299" s="8" t="str">
        <f>IFERROR(IF(D299="No CAS","",INDEX('DEQ Pollutant List'!$B$7:$B$611,MATCH('5. Pollutant Emissions - MB'!D299,'DEQ Pollutant List'!$A$7:$A$611,0))),"")</f>
        <v/>
      </c>
      <c r="F299" s="21"/>
      <c r="G299" s="38"/>
      <c r="H299" s="48"/>
      <c r="I299" s="48"/>
      <c r="J299" s="39"/>
      <c r="K299" s="19"/>
      <c r="L299" s="12"/>
      <c r="M299" s="17"/>
    </row>
    <row r="300" spans="1:13" x14ac:dyDescent="0.25">
      <c r="A300" s="12"/>
      <c r="B300" s="14"/>
      <c r="C300" s="20"/>
      <c r="D300" s="13"/>
      <c r="E300" s="8" t="str">
        <f>IFERROR(IF(D300="No CAS","",INDEX('DEQ Pollutant List'!$B$7:$B$611,MATCH('5. Pollutant Emissions - MB'!D300,'DEQ Pollutant List'!$A$7:$A$611,0))),"")</f>
        <v/>
      </c>
      <c r="F300" s="21"/>
      <c r="G300" s="38"/>
      <c r="H300" s="48"/>
      <c r="I300" s="48"/>
      <c r="J300" s="39"/>
      <c r="K300" s="19"/>
      <c r="L300" s="12"/>
      <c r="M300" s="17"/>
    </row>
    <row r="301" spans="1:13" x14ac:dyDescent="0.25">
      <c r="A301" s="12"/>
      <c r="B301" s="14"/>
      <c r="C301" s="20"/>
      <c r="D301" s="13"/>
      <c r="E301" s="8" t="str">
        <f>IFERROR(IF(D301="No CAS","",INDEX('DEQ Pollutant List'!$B$7:$B$611,MATCH('5. Pollutant Emissions - MB'!D301,'DEQ Pollutant List'!$A$7:$A$611,0))),"")</f>
        <v/>
      </c>
      <c r="F301" s="21"/>
      <c r="G301" s="38"/>
      <c r="H301" s="48"/>
      <c r="I301" s="48"/>
      <c r="J301" s="39"/>
      <c r="K301" s="19"/>
      <c r="L301" s="12"/>
      <c r="M301" s="17"/>
    </row>
    <row r="302" spans="1:13" x14ac:dyDescent="0.25">
      <c r="A302" s="12"/>
      <c r="B302" s="14"/>
      <c r="C302" s="20"/>
      <c r="D302" s="13"/>
      <c r="E302" s="8" t="str">
        <f>IFERROR(IF(D302="No CAS","",INDEX('DEQ Pollutant List'!$B$7:$B$611,MATCH('5. Pollutant Emissions - MB'!D302,'DEQ Pollutant List'!$A$7:$A$611,0))),"")</f>
        <v/>
      </c>
      <c r="F302" s="21"/>
      <c r="G302" s="38"/>
      <c r="H302" s="48"/>
      <c r="I302" s="48"/>
      <c r="J302" s="39"/>
      <c r="K302" s="19"/>
      <c r="L302" s="12"/>
      <c r="M302" s="17"/>
    </row>
    <row r="303" spans="1:13" x14ac:dyDescent="0.25">
      <c r="A303" s="12"/>
      <c r="B303" s="14"/>
      <c r="C303" s="20"/>
      <c r="D303" s="13"/>
      <c r="E303" s="8" t="str">
        <f>IFERROR(IF(D303="No CAS","",INDEX('DEQ Pollutant List'!$B$7:$B$611,MATCH('5. Pollutant Emissions - MB'!D303,'DEQ Pollutant List'!$A$7:$A$611,0))),"")</f>
        <v/>
      </c>
      <c r="F303" s="21"/>
      <c r="G303" s="38"/>
      <c r="H303" s="48"/>
      <c r="I303" s="48"/>
      <c r="J303" s="39"/>
      <c r="K303" s="19"/>
      <c r="L303" s="12"/>
      <c r="M303" s="17"/>
    </row>
    <row r="304" spans="1:13" x14ac:dyDescent="0.25">
      <c r="A304" s="12"/>
      <c r="B304" s="14"/>
      <c r="C304" s="20"/>
      <c r="D304" s="13"/>
      <c r="E304" s="8" t="str">
        <f>IFERROR(IF(D304="No CAS","",INDEX('DEQ Pollutant List'!$B$7:$B$611,MATCH('5. Pollutant Emissions - MB'!D304,'DEQ Pollutant List'!$A$7:$A$611,0))),"")</f>
        <v/>
      </c>
      <c r="F304" s="21"/>
      <c r="G304" s="38"/>
      <c r="H304" s="48"/>
      <c r="I304" s="48"/>
      <c r="J304" s="39"/>
      <c r="K304" s="19"/>
      <c r="L304" s="12"/>
      <c r="M304" s="17"/>
    </row>
    <row r="305" spans="1:13" x14ac:dyDescent="0.25">
      <c r="A305" s="12"/>
      <c r="B305" s="14"/>
      <c r="C305" s="20"/>
      <c r="D305" s="13"/>
      <c r="E305" s="8" t="str">
        <f>IFERROR(IF(D305="No CAS","",INDEX('DEQ Pollutant List'!$B$7:$B$611,MATCH('5. Pollutant Emissions - MB'!D305,'DEQ Pollutant List'!$A$7:$A$611,0))),"")</f>
        <v/>
      </c>
      <c r="F305" s="21"/>
      <c r="G305" s="38"/>
      <c r="H305" s="48"/>
      <c r="I305" s="48"/>
      <c r="J305" s="39"/>
      <c r="K305" s="19"/>
      <c r="L305" s="12"/>
      <c r="M305" s="17"/>
    </row>
    <row r="306" spans="1:13" x14ac:dyDescent="0.25">
      <c r="A306" s="12"/>
      <c r="B306" s="14"/>
      <c r="C306" s="20"/>
      <c r="D306" s="13"/>
      <c r="E306" s="8" t="str">
        <f>IFERROR(IF(D306="No CAS","",INDEX('DEQ Pollutant List'!$B$7:$B$611,MATCH('5. Pollutant Emissions - MB'!D306,'DEQ Pollutant List'!$A$7:$A$611,0))),"")</f>
        <v/>
      </c>
      <c r="F306" s="21"/>
      <c r="G306" s="38"/>
      <c r="H306" s="48"/>
      <c r="I306" s="48"/>
      <c r="J306" s="39"/>
      <c r="K306" s="19"/>
      <c r="L306" s="12"/>
      <c r="M306" s="17"/>
    </row>
    <row r="307" spans="1:13" x14ac:dyDescent="0.25">
      <c r="A307" s="12"/>
      <c r="B307" s="14"/>
      <c r="C307" s="20"/>
      <c r="D307" s="13"/>
      <c r="E307" s="8" t="str">
        <f>IFERROR(IF(D307="No CAS","",INDEX('DEQ Pollutant List'!$B$7:$B$611,MATCH('5. Pollutant Emissions - MB'!D307,'DEQ Pollutant List'!$A$7:$A$611,0))),"")</f>
        <v/>
      </c>
      <c r="F307" s="21"/>
      <c r="G307" s="38"/>
      <c r="H307" s="48"/>
      <c r="I307" s="48"/>
      <c r="J307" s="39"/>
      <c r="K307" s="19"/>
      <c r="L307" s="12"/>
      <c r="M307" s="17"/>
    </row>
    <row r="308" spans="1:13" x14ac:dyDescent="0.25">
      <c r="A308" s="12"/>
      <c r="B308" s="14"/>
      <c r="C308" s="20"/>
      <c r="D308" s="13"/>
      <c r="E308" s="8" t="str">
        <f>IFERROR(IF(D308="No CAS","",INDEX('DEQ Pollutant List'!$B$7:$B$611,MATCH('5. Pollutant Emissions - MB'!D308,'DEQ Pollutant List'!$A$7:$A$611,0))),"")</f>
        <v/>
      </c>
      <c r="F308" s="21"/>
      <c r="G308" s="38"/>
      <c r="H308" s="48"/>
      <c r="I308" s="48"/>
      <c r="J308" s="39"/>
      <c r="K308" s="19"/>
      <c r="L308" s="12"/>
      <c r="M308" s="17"/>
    </row>
    <row r="309" spans="1:13" x14ac:dyDescent="0.25">
      <c r="A309" s="12"/>
      <c r="B309" s="14"/>
      <c r="C309" s="20"/>
      <c r="D309" s="13"/>
      <c r="E309" s="8" t="str">
        <f>IFERROR(IF(D309="No CAS","",INDEX('DEQ Pollutant List'!$B$7:$B$611,MATCH('5. Pollutant Emissions - MB'!D309,'DEQ Pollutant List'!$A$7:$A$611,0))),"")</f>
        <v/>
      </c>
      <c r="F309" s="21"/>
      <c r="G309" s="38"/>
      <c r="H309" s="48"/>
      <c r="I309" s="48"/>
      <c r="J309" s="39"/>
      <c r="K309" s="19"/>
      <c r="L309" s="12"/>
      <c r="M309" s="17"/>
    </row>
    <row r="310" spans="1:13" x14ac:dyDescent="0.25">
      <c r="A310" s="12"/>
      <c r="B310" s="14"/>
      <c r="C310" s="20"/>
      <c r="D310" s="13"/>
      <c r="E310" s="8" t="str">
        <f>IFERROR(IF(D310="No CAS","",INDEX('DEQ Pollutant List'!$B$7:$B$611,MATCH('5. Pollutant Emissions - MB'!D310,'DEQ Pollutant List'!$A$7:$A$611,0))),"")</f>
        <v/>
      </c>
      <c r="F310" s="21"/>
      <c r="G310" s="38"/>
      <c r="H310" s="48"/>
      <c r="I310" s="48"/>
      <c r="J310" s="39"/>
      <c r="K310" s="19"/>
      <c r="L310" s="12"/>
      <c r="M310" s="17"/>
    </row>
    <row r="311" spans="1:13" x14ac:dyDescent="0.25">
      <c r="A311" s="12"/>
      <c r="B311" s="14"/>
      <c r="C311" s="20"/>
      <c r="D311" s="13"/>
      <c r="E311" s="8" t="str">
        <f>IFERROR(IF(D311="No CAS","",INDEX('DEQ Pollutant List'!$B$7:$B$611,MATCH('5. Pollutant Emissions - MB'!D311,'DEQ Pollutant List'!$A$7:$A$611,0))),"")</f>
        <v/>
      </c>
      <c r="F311" s="21"/>
      <c r="G311" s="38"/>
      <c r="H311" s="48"/>
      <c r="I311" s="48"/>
      <c r="J311" s="39"/>
      <c r="K311" s="19"/>
      <c r="L311" s="12"/>
      <c r="M311" s="17"/>
    </row>
    <row r="312" spans="1:13" x14ac:dyDescent="0.25">
      <c r="A312" s="12"/>
      <c r="B312" s="14"/>
      <c r="C312" s="20"/>
      <c r="D312" s="13"/>
      <c r="E312" s="8" t="str">
        <f>IFERROR(IF(D312="No CAS","",INDEX('DEQ Pollutant List'!$B$7:$B$611,MATCH('5. Pollutant Emissions - MB'!D312,'DEQ Pollutant List'!$A$7:$A$611,0))),"")</f>
        <v/>
      </c>
      <c r="F312" s="21"/>
      <c r="G312" s="38"/>
      <c r="H312" s="48"/>
      <c r="I312" s="48"/>
      <c r="J312" s="39"/>
      <c r="K312" s="19"/>
      <c r="L312" s="12"/>
      <c r="M312" s="17"/>
    </row>
    <row r="313" spans="1:13" x14ac:dyDescent="0.25">
      <c r="A313" s="12"/>
      <c r="B313" s="14"/>
      <c r="C313" s="20"/>
      <c r="D313" s="13"/>
      <c r="E313" s="8" t="str">
        <f>IFERROR(IF(D313="No CAS","",INDEX('DEQ Pollutant List'!$B$7:$B$611,MATCH('5. Pollutant Emissions - MB'!D313,'DEQ Pollutant List'!$A$7:$A$611,0))),"")</f>
        <v/>
      </c>
      <c r="F313" s="21"/>
      <c r="G313" s="38"/>
      <c r="H313" s="48"/>
      <c r="I313" s="48"/>
      <c r="J313" s="39"/>
      <c r="K313" s="19"/>
      <c r="L313" s="12"/>
      <c r="M313" s="17"/>
    </row>
    <row r="314" spans="1:13" x14ac:dyDescent="0.25">
      <c r="A314" s="12"/>
      <c r="B314" s="14"/>
      <c r="C314" s="20"/>
      <c r="D314" s="13"/>
      <c r="E314" s="8" t="str">
        <f>IFERROR(IF(D314="No CAS","",INDEX('DEQ Pollutant List'!$B$7:$B$611,MATCH('5. Pollutant Emissions - MB'!D314,'DEQ Pollutant List'!$A$7:$A$611,0))),"")</f>
        <v/>
      </c>
      <c r="F314" s="21"/>
      <c r="G314" s="38"/>
      <c r="H314" s="48"/>
      <c r="I314" s="48"/>
      <c r="J314" s="39"/>
      <c r="K314" s="19"/>
      <c r="L314" s="12"/>
      <c r="M314" s="17"/>
    </row>
    <row r="315" spans="1:13" x14ac:dyDescent="0.25">
      <c r="A315" s="12"/>
      <c r="B315" s="14"/>
      <c r="C315" s="20"/>
      <c r="D315" s="13"/>
      <c r="E315" s="8" t="str">
        <f>IFERROR(IF(D315="No CAS","",INDEX('DEQ Pollutant List'!$B$7:$B$611,MATCH('5. Pollutant Emissions - MB'!D315,'DEQ Pollutant List'!$A$7:$A$611,0))),"")</f>
        <v/>
      </c>
      <c r="F315" s="21"/>
      <c r="G315" s="38"/>
      <c r="H315" s="48"/>
      <c r="I315" s="48"/>
      <c r="J315" s="39"/>
      <c r="K315" s="19"/>
      <c r="L315" s="12"/>
      <c r="M315" s="17"/>
    </row>
    <row r="316" spans="1:13" x14ac:dyDescent="0.25">
      <c r="A316" s="12"/>
      <c r="B316" s="14"/>
      <c r="C316" s="20"/>
      <c r="D316" s="13"/>
      <c r="E316" s="8" t="str">
        <f>IFERROR(IF(D316="No CAS","",INDEX('DEQ Pollutant List'!$B$7:$B$611,MATCH('5. Pollutant Emissions - MB'!D316,'DEQ Pollutant List'!$A$7:$A$611,0))),"")</f>
        <v/>
      </c>
      <c r="F316" s="21"/>
      <c r="G316" s="38"/>
      <c r="H316" s="48"/>
      <c r="I316" s="48"/>
      <c r="J316" s="39"/>
      <c r="K316" s="19"/>
      <c r="L316" s="12"/>
      <c r="M316" s="17"/>
    </row>
    <row r="317" spans="1:13" x14ac:dyDescent="0.25">
      <c r="A317" s="12"/>
      <c r="B317" s="14"/>
      <c r="C317" s="20"/>
      <c r="D317" s="13"/>
      <c r="E317" s="8" t="str">
        <f>IFERROR(IF(D317="No CAS","",INDEX('DEQ Pollutant List'!$B$7:$B$611,MATCH('5. Pollutant Emissions - MB'!D317,'DEQ Pollutant List'!$A$7:$A$611,0))),"")</f>
        <v/>
      </c>
      <c r="F317" s="21"/>
      <c r="G317" s="38"/>
      <c r="H317" s="48"/>
      <c r="I317" s="48"/>
      <c r="J317" s="39"/>
      <c r="K317" s="19"/>
      <c r="L317" s="12"/>
      <c r="M317" s="17"/>
    </row>
    <row r="318" spans="1:13" x14ac:dyDescent="0.25">
      <c r="A318" s="12"/>
      <c r="B318" s="14"/>
      <c r="C318" s="20"/>
      <c r="D318" s="13"/>
      <c r="E318" s="8" t="str">
        <f>IFERROR(IF(D318="No CAS","",INDEX('DEQ Pollutant List'!$B$7:$B$611,MATCH('5. Pollutant Emissions - MB'!D318,'DEQ Pollutant List'!$A$7:$A$611,0))),"")</f>
        <v/>
      </c>
      <c r="F318" s="21"/>
      <c r="G318" s="38"/>
      <c r="H318" s="48"/>
      <c r="I318" s="48"/>
      <c r="J318" s="39"/>
      <c r="K318" s="19"/>
      <c r="L318" s="12"/>
      <c r="M318" s="17"/>
    </row>
    <row r="319" spans="1:13" x14ac:dyDescent="0.25">
      <c r="A319" s="12"/>
      <c r="B319" s="14"/>
      <c r="C319" s="20"/>
      <c r="D319" s="13"/>
      <c r="E319" s="8" t="str">
        <f>IFERROR(IF(D319="No CAS","",INDEX('DEQ Pollutant List'!$B$7:$B$611,MATCH('5. Pollutant Emissions - MB'!D319,'DEQ Pollutant List'!$A$7:$A$611,0))),"")</f>
        <v/>
      </c>
      <c r="F319" s="21"/>
      <c r="G319" s="38"/>
      <c r="H319" s="48"/>
      <c r="I319" s="48"/>
      <c r="J319" s="39"/>
      <c r="K319" s="19"/>
      <c r="L319" s="12"/>
      <c r="M319" s="17"/>
    </row>
    <row r="320" spans="1:13" x14ac:dyDescent="0.25">
      <c r="A320" s="12"/>
      <c r="B320" s="14"/>
      <c r="C320" s="20"/>
      <c r="D320" s="13"/>
      <c r="E320" s="8" t="str">
        <f>IFERROR(IF(D320="No CAS","",INDEX('DEQ Pollutant List'!$B$7:$B$611,MATCH('5. Pollutant Emissions - MB'!D320,'DEQ Pollutant List'!$A$7:$A$611,0))),"")</f>
        <v/>
      </c>
      <c r="F320" s="21"/>
      <c r="G320" s="38"/>
      <c r="H320" s="48"/>
      <c r="I320" s="48"/>
      <c r="J320" s="39"/>
      <c r="K320" s="19"/>
      <c r="L320" s="12"/>
      <c r="M320" s="17"/>
    </row>
    <row r="321" spans="1:13" x14ac:dyDescent="0.25">
      <c r="A321" s="12"/>
      <c r="B321" s="14"/>
      <c r="C321" s="20"/>
      <c r="D321" s="13"/>
      <c r="E321" s="8" t="str">
        <f>IFERROR(IF(D321="No CAS","",INDEX('DEQ Pollutant List'!$B$7:$B$611,MATCH('5. Pollutant Emissions - MB'!D321,'DEQ Pollutant List'!$A$7:$A$611,0))),"")</f>
        <v/>
      </c>
      <c r="F321" s="21"/>
      <c r="G321" s="38"/>
      <c r="H321" s="48"/>
      <c r="I321" s="48"/>
      <c r="J321" s="39"/>
      <c r="K321" s="19"/>
      <c r="L321" s="12"/>
      <c r="M321" s="17"/>
    </row>
    <row r="322" spans="1:13" x14ac:dyDescent="0.25">
      <c r="A322" s="12"/>
      <c r="B322" s="14"/>
      <c r="C322" s="20"/>
      <c r="D322" s="13"/>
      <c r="E322" s="8" t="str">
        <f>IFERROR(IF(D322="No CAS","",INDEX('DEQ Pollutant List'!$B$7:$B$611,MATCH('5. Pollutant Emissions - MB'!D322,'DEQ Pollutant List'!$A$7:$A$611,0))),"")</f>
        <v/>
      </c>
      <c r="F322" s="21"/>
      <c r="G322" s="38"/>
      <c r="H322" s="48"/>
      <c r="I322" s="48"/>
      <c r="J322" s="39"/>
      <c r="K322" s="19"/>
      <c r="L322" s="12"/>
      <c r="M322" s="17"/>
    </row>
    <row r="323" spans="1:13" x14ac:dyDescent="0.25">
      <c r="A323" s="12"/>
      <c r="B323" s="14"/>
      <c r="C323" s="20"/>
      <c r="D323" s="13"/>
      <c r="E323" s="8" t="str">
        <f>IFERROR(IF(D323="No CAS","",INDEX('DEQ Pollutant List'!$B$7:$B$611,MATCH('5. Pollutant Emissions - MB'!D323,'DEQ Pollutant List'!$A$7:$A$611,0))),"")</f>
        <v/>
      </c>
      <c r="F323" s="21"/>
      <c r="G323" s="38"/>
      <c r="H323" s="48"/>
      <c r="I323" s="48"/>
      <c r="J323" s="39"/>
      <c r="K323" s="19"/>
      <c r="L323" s="12"/>
      <c r="M323" s="17"/>
    </row>
    <row r="324" spans="1:13" x14ac:dyDescent="0.25">
      <c r="A324" s="12"/>
      <c r="B324" s="14"/>
      <c r="C324" s="20"/>
      <c r="D324" s="13"/>
      <c r="E324" s="8" t="str">
        <f>IFERROR(IF(D324="No CAS","",INDEX('DEQ Pollutant List'!$B$7:$B$611,MATCH('5. Pollutant Emissions - MB'!D324,'DEQ Pollutant List'!$A$7:$A$611,0))),"")</f>
        <v/>
      </c>
      <c r="F324" s="21"/>
      <c r="G324" s="38"/>
      <c r="H324" s="48"/>
      <c r="I324" s="48"/>
      <c r="J324" s="39"/>
      <c r="K324" s="19"/>
      <c r="L324" s="12"/>
      <c r="M324" s="17"/>
    </row>
    <row r="325" spans="1:13" x14ac:dyDescent="0.25">
      <c r="A325" s="12"/>
      <c r="B325" s="14"/>
      <c r="C325" s="20"/>
      <c r="D325" s="13"/>
      <c r="E325" s="8" t="str">
        <f>IFERROR(IF(D325="No CAS","",INDEX('DEQ Pollutant List'!$B$7:$B$611,MATCH('5. Pollutant Emissions - MB'!D325,'DEQ Pollutant List'!$A$7:$A$611,0))),"")</f>
        <v/>
      </c>
      <c r="F325" s="21"/>
      <c r="G325" s="38"/>
      <c r="H325" s="48"/>
      <c r="I325" s="48"/>
      <c r="J325" s="39"/>
      <c r="K325" s="19"/>
      <c r="L325" s="12"/>
      <c r="M325" s="17"/>
    </row>
    <row r="326" spans="1:13" x14ac:dyDescent="0.25">
      <c r="A326" s="12"/>
      <c r="B326" s="14"/>
      <c r="C326" s="20"/>
      <c r="D326" s="13"/>
      <c r="E326" s="8" t="str">
        <f>IFERROR(IF(D326="No CAS","",INDEX('DEQ Pollutant List'!$B$7:$B$611,MATCH('5. Pollutant Emissions - MB'!D326,'DEQ Pollutant List'!$A$7:$A$611,0))),"")</f>
        <v/>
      </c>
      <c r="F326" s="21"/>
      <c r="G326" s="38"/>
      <c r="H326" s="48"/>
      <c r="I326" s="48"/>
      <c r="J326" s="39"/>
      <c r="K326" s="19"/>
      <c r="L326" s="12"/>
      <c r="M326" s="17"/>
    </row>
    <row r="327" spans="1:13" x14ac:dyDescent="0.25">
      <c r="A327" s="12"/>
      <c r="B327" s="14"/>
      <c r="C327" s="20"/>
      <c r="D327" s="13"/>
      <c r="E327" s="8" t="str">
        <f>IFERROR(IF(D327="No CAS","",INDEX('DEQ Pollutant List'!$B$7:$B$611,MATCH('5. Pollutant Emissions - MB'!D327,'DEQ Pollutant List'!$A$7:$A$611,0))),"")</f>
        <v/>
      </c>
      <c r="F327" s="21"/>
      <c r="G327" s="38"/>
      <c r="H327" s="48"/>
      <c r="I327" s="48"/>
      <c r="J327" s="39"/>
      <c r="K327" s="19"/>
      <c r="L327" s="12"/>
      <c r="M327" s="17"/>
    </row>
    <row r="328" spans="1:13" x14ac:dyDescent="0.25">
      <c r="A328" s="12"/>
      <c r="B328" s="14"/>
      <c r="C328" s="20"/>
      <c r="D328" s="13"/>
      <c r="E328" s="8" t="str">
        <f>IFERROR(IF(D328="No CAS","",INDEX('DEQ Pollutant List'!$B$7:$B$611,MATCH('5. Pollutant Emissions - MB'!D328,'DEQ Pollutant List'!$A$7:$A$611,0))),"")</f>
        <v/>
      </c>
      <c r="F328" s="21"/>
      <c r="G328" s="38"/>
      <c r="H328" s="48"/>
      <c r="I328" s="48"/>
      <c r="J328" s="39"/>
      <c r="K328" s="19"/>
      <c r="L328" s="12"/>
      <c r="M328" s="17"/>
    </row>
    <row r="329" spans="1:13" x14ac:dyDescent="0.25">
      <c r="A329" s="12"/>
      <c r="B329" s="14"/>
      <c r="C329" s="20"/>
      <c r="D329" s="13"/>
      <c r="E329" s="8" t="str">
        <f>IFERROR(IF(D329="No CAS","",INDEX('DEQ Pollutant List'!$B$7:$B$611,MATCH('5. Pollutant Emissions - MB'!D329,'DEQ Pollutant List'!$A$7:$A$611,0))),"")</f>
        <v/>
      </c>
      <c r="F329" s="21"/>
      <c r="G329" s="38"/>
      <c r="H329" s="48"/>
      <c r="I329" s="48"/>
      <c r="J329" s="39"/>
      <c r="K329" s="19"/>
      <c r="L329" s="12"/>
      <c r="M329" s="17"/>
    </row>
    <row r="330" spans="1:13" x14ac:dyDescent="0.25">
      <c r="A330" s="12"/>
      <c r="B330" s="14"/>
      <c r="C330" s="20"/>
      <c r="D330" s="13"/>
      <c r="E330" s="8" t="str">
        <f>IFERROR(IF(D330="No CAS","",INDEX('DEQ Pollutant List'!$B$7:$B$611,MATCH('5. Pollutant Emissions - MB'!D330,'DEQ Pollutant List'!$A$7:$A$611,0))),"")</f>
        <v/>
      </c>
      <c r="F330" s="21"/>
      <c r="G330" s="38"/>
      <c r="H330" s="48"/>
      <c r="I330" s="48"/>
      <c r="J330" s="39"/>
      <c r="K330" s="19"/>
      <c r="L330" s="12"/>
      <c r="M330" s="17"/>
    </row>
    <row r="331" spans="1:13" x14ac:dyDescent="0.25">
      <c r="A331" s="12"/>
      <c r="B331" s="14"/>
      <c r="C331" s="20"/>
      <c r="D331" s="13"/>
      <c r="E331" s="8" t="str">
        <f>IFERROR(IF(D331="No CAS","",INDEX('DEQ Pollutant List'!$B$7:$B$611,MATCH('5. Pollutant Emissions - MB'!D331,'DEQ Pollutant List'!$A$7:$A$611,0))),"")</f>
        <v/>
      </c>
      <c r="F331" s="21"/>
      <c r="G331" s="38"/>
      <c r="H331" s="48"/>
      <c r="I331" s="48"/>
      <c r="J331" s="39"/>
      <c r="K331" s="19"/>
      <c r="L331" s="12"/>
      <c r="M331" s="17"/>
    </row>
    <row r="332" spans="1:13" x14ac:dyDescent="0.25">
      <c r="A332" s="12"/>
      <c r="B332" s="14"/>
      <c r="C332" s="20"/>
      <c r="D332" s="13"/>
      <c r="E332" s="8" t="str">
        <f>IFERROR(IF(D332="No CAS","",INDEX('DEQ Pollutant List'!$B$7:$B$611,MATCH('5. Pollutant Emissions - MB'!D332,'DEQ Pollutant List'!$A$7:$A$611,0))),"")</f>
        <v/>
      </c>
      <c r="F332" s="21"/>
      <c r="G332" s="38"/>
      <c r="H332" s="48"/>
      <c r="I332" s="48"/>
      <c r="J332" s="39"/>
      <c r="K332" s="19"/>
      <c r="L332" s="12"/>
      <c r="M332" s="17"/>
    </row>
    <row r="333" spans="1:13" x14ac:dyDescent="0.25">
      <c r="A333" s="12"/>
      <c r="B333" s="14"/>
      <c r="C333" s="20"/>
      <c r="D333" s="13"/>
      <c r="E333" s="8" t="str">
        <f>IFERROR(IF(D333="No CAS","",INDEX('DEQ Pollutant List'!$B$7:$B$611,MATCH('5. Pollutant Emissions - MB'!D333,'DEQ Pollutant List'!$A$7:$A$611,0))),"")</f>
        <v/>
      </c>
      <c r="F333" s="21"/>
      <c r="G333" s="38"/>
      <c r="H333" s="48"/>
      <c r="I333" s="48"/>
      <c r="J333" s="39"/>
      <c r="K333" s="19"/>
      <c r="L333" s="12"/>
      <c r="M333" s="17"/>
    </row>
    <row r="334" spans="1:13" x14ac:dyDescent="0.25">
      <c r="A334" s="12"/>
      <c r="B334" s="14"/>
      <c r="C334" s="20"/>
      <c r="D334" s="13"/>
      <c r="E334" s="8" t="str">
        <f>IFERROR(IF(D334="No CAS","",INDEX('DEQ Pollutant List'!$B$7:$B$611,MATCH('5. Pollutant Emissions - MB'!D334,'DEQ Pollutant List'!$A$7:$A$611,0))),"")</f>
        <v/>
      </c>
      <c r="F334" s="21"/>
      <c r="G334" s="38"/>
      <c r="H334" s="48"/>
      <c r="I334" s="48"/>
      <c r="J334" s="39"/>
      <c r="K334" s="19"/>
      <c r="L334" s="12"/>
      <c r="M334" s="17"/>
    </row>
    <row r="335" spans="1:13" x14ac:dyDescent="0.25">
      <c r="A335" s="12"/>
      <c r="B335" s="14"/>
      <c r="C335" s="20"/>
      <c r="D335" s="13"/>
      <c r="E335" s="8" t="str">
        <f>IFERROR(IF(D335="No CAS","",INDEX('DEQ Pollutant List'!$B$7:$B$611,MATCH('5. Pollutant Emissions - MB'!D335,'DEQ Pollutant List'!$A$7:$A$611,0))),"")</f>
        <v/>
      </c>
      <c r="F335" s="21"/>
      <c r="G335" s="38"/>
      <c r="H335" s="48"/>
      <c r="I335" s="48"/>
      <c r="J335" s="39"/>
      <c r="K335" s="19"/>
      <c r="L335" s="12"/>
      <c r="M335" s="17"/>
    </row>
    <row r="336" spans="1:13" x14ac:dyDescent="0.25">
      <c r="A336" s="12"/>
      <c r="B336" s="14"/>
      <c r="C336" s="20"/>
      <c r="D336" s="13"/>
      <c r="E336" s="8" t="str">
        <f>IFERROR(IF(D336="No CAS","",INDEX('DEQ Pollutant List'!$B$7:$B$611,MATCH('5. Pollutant Emissions - MB'!D336,'DEQ Pollutant List'!$A$7:$A$611,0))),"")</f>
        <v/>
      </c>
      <c r="F336" s="21"/>
      <c r="G336" s="38"/>
      <c r="H336" s="48"/>
      <c r="I336" s="48"/>
      <c r="J336" s="39"/>
      <c r="K336" s="19"/>
      <c r="L336" s="12"/>
      <c r="M336" s="17"/>
    </row>
    <row r="337" spans="1:13" x14ac:dyDescent="0.25">
      <c r="A337" s="12"/>
      <c r="B337" s="14"/>
      <c r="C337" s="20"/>
      <c r="D337" s="13"/>
      <c r="E337" s="8" t="str">
        <f>IFERROR(IF(D337="No CAS","",INDEX('DEQ Pollutant List'!$B$7:$B$611,MATCH('5. Pollutant Emissions - MB'!D337,'DEQ Pollutant List'!$A$7:$A$611,0))),"")</f>
        <v/>
      </c>
      <c r="F337" s="21"/>
      <c r="G337" s="38"/>
      <c r="H337" s="48"/>
      <c r="I337" s="48"/>
      <c r="J337" s="39"/>
      <c r="K337" s="19"/>
      <c r="L337" s="12"/>
      <c r="M337" s="17"/>
    </row>
    <row r="338" spans="1:13" x14ac:dyDescent="0.25">
      <c r="A338" s="12"/>
      <c r="B338" s="14"/>
      <c r="C338" s="20"/>
      <c r="D338" s="13"/>
      <c r="E338" s="8" t="str">
        <f>IFERROR(IF(D338="No CAS","",INDEX('DEQ Pollutant List'!$B$7:$B$611,MATCH('5. Pollutant Emissions - MB'!D338,'DEQ Pollutant List'!$A$7:$A$611,0))),"")</f>
        <v/>
      </c>
      <c r="F338" s="21"/>
      <c r="G338" s="38"/>
      <c r="H338" s="48"/>
      <c r="I338" s="48"/>
      <c r="J338" s="39"/>
      <c r="K338" s="19"/>
      <c r="L338" s="12"/>
      <c r="M338" s="17"/>
    </row>
    <row r="339" spans="1:13" x14ac:dyDescent="0.25">
      <c r="A339" s="12"/>
      <c r="B339" s="14"/>
      <c r="C339" s="20"/>
      <c r="D339" s="13"/>
      <c r="E339" s="8" t="str">
        <f>IFERROR(IF(D339="No CAS","",INDEX('DEQ Pollutant List'!$B$7:$B$611,MATCH('5. Pollutant Emissions - MB'!D339,'DEQ Pollutant List'!$A$7:$A$611,0))),"")</f>
        <v/>
      </c>
      <c r="F339" s="21"/>
      <c r="G339" s="38"/>
      <c r="H339" s="48"/>
      <c r="I339" s="48"/>
      <c r="J339" s="39"/>
      <c r="K339" s="19"/>
      <c r="L339" s="12"/>
      <c r="M339" s="17"/>
    </row>
    <row r="340" spans="1:13" x14ac:dyDescent="0.25">
      <c r="A340" s="12"/>
      <c r="B340" s="14"/>
      <c r="C340" s="20"/>
      <c r="D340" s="13"/>
      <c r="E340" s="8" t="str">
        <f>IFERROR(IF(D340="No CAS","",INDEX('DEQ Pollutant List'!$B$7:$B$611,MATCH('5. Pollutant Emissions - MB'!D340,'DEQ Pollutant List'!$A$7:$A$611,0))),"")</f>
        <v/>
      </c>
      <c r="F340" s="21"/>
      <c r="G340" s="38"/>
      <c r="H340" s="48"/>
      <c r="I340" s="48"/>
      <c r="J340" s="39"/>
      <c r="K340" s="19"/>
      <c r="L340" s="12"/>
      <c r="M340" s="17"/>
    </row>
    <row r="341" spans="1:13" x14ac:dyDescent="0.25">
      <c r="A341" s="12"/>
      <c r="B341" s="14"/>
      <c r="C341" s="20"/>
      <c r="D341" s="13"/>
      <c r="E341" s="8" t="str">
        <f>IFERROR(IF(D341="No CAS","",INDEX('DEQ Pollutant List'!$B$7:$B$611,MATCH('5. Pollutant Emissions - MB'!D341,'DEQ Pollutant List'!$A$7:$A$611,0))),"")</f>
        <v/>
      </c>
      <c r="F341" s="21"/>
      <c r="G341" s="38"/>
      <c r="H341" s="48"/>
      <c r="I341" s="48"/>
      <c r="J341" s="39"/>
      <c r="K341" s="19"/>
      <c r="L341" s="12"/>
      <c r="M341" s="17"/>
    </row>
    <row r="342" spans="1:13" x14ac:dyDescent="0.25">
      <c r="A342" s="12"/>
      <c r="B342" s="14"/>
      <c r="C342" s="20"/>
      <c r="D342" s="13"/>
      <c r="E342" s="8" t="str">
        <f>IFERROR(IF(D342="No CAS","",INDEX('DEQ Pollutant List'!$B$7:$B$611,MATCH('5. Pollutant Emissions - MB'!D342,'DEQ Pollutant List'!$A$7:$A$611,0))),"")</f>
        <v/>
      </c>
      <c r="F342" s="21"/>
      <c r="G342" s="38"/>
      <c r="H342" s="48"/>
      <c r="I342" s="48"/>
      <c r="J342" s="39"/>
      <c r="K342" s="19"/>
      <c r="L342" s="12"/>
      <c r="M342" s="17"/>
    </row>
    <row r="343" spans="1:13" x14ac:dyDescent="0.25">
      <c r="A343" s="12"/>
      <c r="B343" s="14"/>
      <c r="C343" s="20"/>
      <c r="D343" s="13"/>
      <c r="E343" s="8" t="str">
        <f>IFERROR(IF(D343="No CAS","",INDEX('DEQ Pollutant List'!$B$7:$B$611,MATCH('5. Pollutant Emissions - MB'!D343,'DEQ Pollutant List'!$A$7:$A$611,0))),"")</f>
        <v/>
      </c>
      <c r="F343" s="21"/>
      <c r="G343" s="38"/>
      <c r="H343" s="48"/>
      <c r="I343" s="48"/>
      <c r="J343" s="39"/>
      <c r="K343" s="19"/>
      <c r="L343" s="12"/>
      <c r="M343" s="17"/>
    </row>
    <row r="344" spans="1:13" x14ac:dyDescent="0.25">
      <c r="A344" s="12"/>
      <c r="B344" s="14"/>
      <c r="C344" s="20"/>
      <c r="D344" s="13"/>
      <c r="E344" s="8" t="str">
        <f>IFERROR(IF(D344="No CAS","",INDEX('DEQ Pollutant List'!$B$7:$B$611,MATCH('5. Pollutant Emissions - MB'!D344,'DEQ Pollutant List'!$A$7:$A$611,0))),"")</f>
        <v/>
      </c>
      <c r="F344" s="21"/>
      <c r="G344" s="38"/>
      <c r="H344" s="48"/>
      <c r="I344" s="48"/>
      <c r="J344" s="39"/>
      <c r="K344" s="19"/>
      <c r="L344" s="12"/>
      <c r="M344" s="17"/>
    </row>
    <row r="345" spans="1:13" x14ac:dyDescent="0.25">
      <c r="A345" s="12"/>
      <c r="B345" s="14"/>
      <c r="C345" s="20"/>
      <c r="D345" s="13"/>
      <c r="E345" s="8" t="str">
        <f>IFERROR(IF(D345="No CAS","",INDEX('DEQ Pollutant List'!$B$7:$B$611,MATCH('5. Pollutant Emissions - MB'!D345,'DEQ Pollutant List'!$A$7:$A$611,0))),"")</f>
        <v/>
      </c>
      <c r="F345" s="21"/>
      <c r="G345" s="38"/>
      <c r="H345" s="48"/>
      <c r="I345" s="48"/>
      <c r="J345" s="39"/>
      <c r="K345" s="19"/>
      <c r="L345" s="12"/>
      <c r="M345" s="17"/>
    </row>
    <row r="346" spans="1:13" x14ac:dyDescent="0.25">
      <c r="A346" s="12"/>
      <c r="B346" s="14"/>
      <c r="C346" s="20"/>
      <c r="D346" s="13"/>
      <c r="E346" s="8" t="str">
        <f>IFERROR(IF(D346="No CAS","",INDEX('DEQ Pollutant List'!$B$7:$B$611,MATCH('5. Pollutant Emissions - MB'!D346,'DEQ Pollutant List'!$A$7:$A$611,0))),"")</f>
        <v/>
      </c>
      <c r="F346" s="21"/>
      <c r="G346" s="38"/>
      <c r="H346" s="48"/>
      <c r="I346" s="48"/>
      <c r="J346" s="39"/>
      <c r="K346" s="19"/>
      <c r="L346" s="12"/>
      <c r="M346" s="17"/>
    </row>
    <row r="347" spans="1:13" x14ac:dyDescent="0.25">
      <c r="A347" s="12"/>
      <c r="B347" s="14"/>
      <c r="C347" s="20"/>
      <c r="D347" s="13"/>
      <c r="E347" s="8" t="str">
        <f>IFERROR(IF(D347="No CAS","",INDEX('DEQ Pollutant List'!$B$7:$B$611,MATCH('5. Pollutant Emissions - MB'!D347,'DEQ Pollutant List'!$A$7:$A$611,0))),"")</f>
        <v/>
      </c>
      <c r="F347" s="21"/>
      <c r="G347" s="38"/>
      <c r="H347" s="48"/>
      <c r="I347" s="48"/>
      <c r="J347" s="39"/>
      <c r="K347" s="19"/>
      <c r="L347" s="12"/>
      <c r="M347" s="17"/>
    </row>
    <row r="348" spans="1:13" x14ac:dyDescent="0.25">
      <c r="A348" s="12"/>
      <c r="B348" s="14"/>
      <c r="C348" s="20"/>
      <c r="D348" s="13"/>
      <c r="E348" s="8" t="str">
        <f>IFERROR(IF(D348="No CAS","",INDEX('DEQ Pollutant List'!$B$7:$B$611,MATCH('5. Pollutant Emissions - MB'!D348,'DEQ Pollutant List'!$A$7:$A$611,0))),"")</f>
        <v/>
      </c>
      <c r="F348" s="21"/>
      <c r="G348" s="38"/>
      <c r="H348" s="48"/>
      <c r="I348" s="48"/>
      <c r="J348" s="39"/>
      <c r="K348" s="19"/>
      <c r="L348" s="12"/>
      <c r="M348" s="17"/>
    </row>
    <row r="349" spans="1:13" x14ac:dyDescent="0.25">
      <c r="A349" s="12"/>
      <c r="B349" s="14"/>
      <c r="C349" s="20"/>
      <c r="D349" s="13"/>
      <c r="E349" s="8" t="str">
        <f>IFERROR(IF(D349="No CAS","",INDEX('DEQ Pollutant List'!$B$7:$B$611,MATCH('5. Pollutant Emissions - MB'!D349,'DEQ Pollutant List'!$A$7:$A$611,0))),"")</f>
        <v/>
      </c>
      <c r="F349" s="21"/>
      <c r="G349" s="38"/>
      <c r="H349" s="48"/>
      <c r="I349" s="48"/>
      <c r="J349" s="39"/>
      <c r="K349" s="19"/>
      <c r="L349" s="12"/>
      <c r="M349" s="17"/>
    </row>
    <row r="350" spans="1:13" x14ac:dyDescent="0.25">
      <c r="A350" s="12"/>
      <c r="B350" s="14"/>
      <c r="C350" s="20"/>
      <c r="D350" s="13"/>
      <c r="E350" s="8" t="str">
        <f>IFERROR(IF(D350="No CAS","",INDEX('DEQ Pollutant List'!$B$7:$B$611,MATCH('5. Pollutant Emissions - MB'!D350,'DEQ Pollutant List'!$A$7:$A$611,0))),"")</f>
        <v/>
      </c>
      <c r="F350" s="21"/>
      <c r="G350" s="38"/>
      <c r="H350" s="48"/>
      <c r="I350" s="48"/>
      <c r="J350" s="39"/>
      <c r="K350" s="19"/>
      <c r="L350" s="12"/>
      <c r="M350" s="17"/>
    </row>
    <row r="351" spans="1:13" x14ac:dyDescent="0.25">
      <c r="A351" s="12"/>
      <c r="B351" s="14"/>
      <c r="C351" s="20"/>
      <c r="D351" s="13"/>
      <c r="E351" s="8" t="str">
        <f>IFERROR(IF(D351="No CAS","",INDEX('DEQ Pollutant List'!$B$7:$B$611,MATCH('5. Pollutant Emissions - MB'!D351,'DEQ Pollutant List'!$A$7:$A$611,0))),"")</f>
        <v/>
      </c>
      <c r="F351" s="21"/>
      <c r="G351" s="38"/>
      <c r="H351" s="48"/>
      <c r="I351" s="48"/>
      <c r="J351" s="39"/>
      <c r="K351" s="19"/>
      <c r="L351" s="12"/>
      <c r="M351" s="17"/>
    </row>
    <row r="352" spans="1:13" x14ac:dyDescent="0.25">
      <c r="A352" s="12"/>
      <c r="B352" s="14"/>
      <c r="C352" s="20"/>
      <c r="D352" s="13"/>
      <c r="E352" s="8" t="str">
        <f>IFERROR(IF(D352="No CAS","",INDEX('DEQ Pollutant List'!$B$7:$B$611,MATCH('5. Pollutant Emissions - MB'!D352,'DEQ Pollutant List'!$A$7:$A$611,0))),"")</f>
        <v/>
      </c>
      <c r="F352" s="21"/>
      <c r="G352" s="38"/>
      <c r="H352" s="48"/>
      <c r="I352" s="48"/>
      <c r="J352" s="39"/>
      <c r="K352" s="19"/>
      <c r="L352" s="12"/>
      <c r="M352" s="17"/>
    </row>
    <row r="353" spans="1:13" x14ac:dyDescent="0.25">
      <c r="A353" s="12"/>
      <c r="B353" s="14"/>
      <c r="C353" s="20"/>
      <c r="D353" s="13"/>
      <c r="E353" s="8" t="str">
        <f>IFERROR(IF(D353="No CAS","",INDEX('DEQ Pollutant List'!$B$7:$B$611,MATCH('5. Pollutant Emissions - MB'!D353,'DEQ Pollutant List'!$A$7:$A$611,0))),"")</f>
        <v/>
      </c>
      <c r="F353" s="21"/>
      <c r="G353" s="38"/>
      <c r="H353" s="48"/>
      <c r="I353" s="48"/>
      <c r="J353" s="39"/>
      <c r="K353" s="19"/>
      <c r="L353" s="12"/>
      <c r="M353" s="17"/>
    </row>
    <row r="354" spans="1:13" x14ac:dyDescent="0.25">
      <c r="A354" s="12"/>
      <c r="B354" s="14"/>
      <c r="C354" s="20"/>
      <c r="D354" s="13"/>
      <c r="E354" s="8" t="str">
        <f>IFERROR(IF(D354="No CAS","",INDEX('DEQ Pollutant List'!$B$7:$B$611,MATCH('5. Pollutant Emissions - MB'!D354,'DEQ Pollutant List'!$A$7:$A$611,0))),"")</f>
        <v/>
      </c>
      <c r="F354" s="21"/>
      <c r="G354" s="38"/>
      <c r="H354" s="48"/>
      <c r="I354" s="48"/>
      <c r="J354" s="39"/>
      <c r="K354" s="19"/>
      <c r="L354" s="12"/>
      <c r="M354" s="17"/>
    </row>
    <row r="355" spans="1:13" x14ac:dyDescent="0.25">
      <c r="A355" s="12"/>
      <c r="B355" s="14"/>
      <c r="C355" s="20"/>
      <c r="D355" s="13"/>
      <c r="E355" s="8" t="str">
        <f>IFERROR(IF(D355="No CAS","",INDEX('DEQ Pollutant List'!$B$7:$B$611,MATCH('5. Pollutant Emissions - MB'!D355,'DEQ Pollutant List'!$A$7:$A$611,0))),"")</f>
        <v/>
      </c>
      <c r="F355" s="21"/>
      <c r="G355" s="38"/>
      <c r="H355" s="48"/>
      <c r="I355" s="48"/>
      <c r="J355" s="39"/>
      <c r="K355" s="19"/>
      <c r="L355" s="12"/>
      <c r="M355" s="17"/>
    </row>
    <row r="356" spans="1:13" x14ac:dyDescent="0.25">
      <c r="A356" s="12"/>
      <c r="B356" s="14"/>
      <c r="C356" s="20"/>
      <c r="D356" s="13"/>
      <c r="E356" s="8" t="str">
        <f>IFERROR(IF(D356="No CAS","",INDEX('DEQ Pollutant List'!$B$7:$B$611,MATCH('5. Pollutant Emissions - MB'!D356,'DEQ Pollutant List'!$A$7:$A$611,0))),"")</f>
        <v/>
      </c>
      <c r="F356" s="21"/>
      <c r="G356" s="38"/>
      <c r="H356" s="48"/>
      <c r="I356" s="48"/>
      <c r="J356" s="39"/>
      <c r="K356" s="19"/>
      <c r="L356" s="12"/>
      <c r="M356" s="17"/>
    </row>
    <row r="357" spans="1:13" x14ac:dyDescent="0.25">
      <c r="A357" s="12"/>
      <c r="B357" s="14"/>
      <c r="C357" s="20"/>
      <c r="D357" s="13"/>
      <c r="E357" s="8" t="str">
        <f>IFERROR(IF(D357="No CAS","",INDEX('DEQ Pollutant List'!$B$7:$B$611,MATCH('5. Pollutant Emissions - MB'!D357,'DEQ Pollutant List'!$A$7:$A$611,0))),"")</f>
        <v/>
      </c>
      <c r="F357" s="21"/>
      <c r="G357" s="38"/>
      <c r="H357" s="48"/>
      <c r="I357" s="48"/>
      <c r="J357" s="39"/>
      <c r="K357" s="19"/>
      <c r="L357" s="12"/>
      <c r="M357" s="17"/>
    </row>
    <row r="358" spans="1:13" x14ac:dyDescent="0.25">
      <c r="A358" s="12"/>
      <c r="B358" s="14"/>
      <c r="C358" s="20"/>
      <c r="D358" s="13"/>
      <c r="E358" s="8" t="str">
        <f>IFERROR(IF(D358="No CAS","",INDEX('DEQ Pollutant List'!$B$7:$B$611,MATCH('5. Pollutant Emissions - MB'!D358,'DEQ Pollutant List'!$A$7:$A$611,0))),"")</f>
        <v/>
      </c>
      <c r="F358" s="21"/>
      <c r="G358" s="38"/>
      <c r="H358" s="48"/>
      <c r="I358" s="48"/>
      <c r="J358" s="39"/>
      <c r="K358" s="19"/>
      <c r="L358" s="12"/>
      <c r="M358" s="17"/>
    </row>
    <row r="359" spans="1:13" x14ac:dyDescent="0.25">
      <c r="A359" s="12"/>
      <c r="B359" s="14"/>
      <c r="C359" s="20"/>
      <c r="D359" s="13"/>
      <c r="E359" s="8" t="str">
        <f>IFERROR(IF(D359="No CAS","",INDEX('DEQ Pollutant List'!$B$7:$B$611,MATCH('5. Pollutant Emissions - MB'!D359,'DEQ Pollutant List'!$A$7:$A$611,0))),"")</f>
        <v/>
      </c>
      <c r="F359" s="21"/>
      <c r="G359" s="38"/>
      <c r="H359" s="48"/>
      <c r="I359" s="48"/>
      <c r="J359" s="39"/>
      <c r="K359" s="19"/>
      <c r="L359" s="12"/>
      <c r="M359" s="17"/>
    </row>
    <row r="360" spans="1:13" x14ac:dyDescent="0.25">
      <c r="A360" s="12"/>
      <c r="B360" s="14"/>
      <c r="C360" s="20"/>
      <c r="D360" s="13"/>
      <c r="E360" s="8" t="str">
        <f>IFERROR(IF(D360="No CAS","",INDEX('DEQ Pollutant List'!$B$7:$B$611,MATCH('5. Pollutant Emissions - MB'!D360,'DEQ Pollutant List'!$A$7:$A$611,0))),"")</f>
        <v/>
      </c>
      <c r="F360" s="21"/>
      <c r="G360" s="38"/>
      <c r="H360" s="48"/>
      <c r="I360" s="48"/>
      <c r="J360" s="39"/>
      <c r="K360" s="19"/>
      <c r="L360" s="12"/>
      <c r="M360" s="17"/>
    </row>
    <row r="361" spans="1:13" x14ac:dyDescent="0.25">
      <c r="A361" s="12"/>
      <c r="B361" s="14"/>
      <c r="C361" s="20"/>
      <c r="D361" s="13"/>
      <c r="E361" s="8" t="str">
        <f>IFERROR(IF(D361="No CAS","",INDEX('DEQ Pollutant List'!$B$7:$B$611,MATCH('5. Pollutant Emissions - MB'!D361,'DEQ Pollutant List'!$A$7:$A$611,0))),"")</f>
        <v/>
      </c>
      <c r="F361" s="21"/>
      <c r="G361" s="38"/>
      <c r="H361" s="48"/>
      <c r="I361" s="48"/>
      <c r="J361" s="39"/>
      <c r="K361" s="19"/>
      <c r="L361" s="12"/>
      <c r="M361" s="17"/>
    </row>
    <row r="362" spans="1:13" x14ac:dyDescent="0.25">
      <c r="A362" s="12"/>
      <c r="B362" s="14"/>
      <c r="C362" s="20"/>
      <c r="D362" s="13"/>
      <c r="E362" s="8" t="str">
        <f>IFERROR(IF(D362="No CAS","",INDEX('DEQ Pollutant List'!$B$7:$B$611,MATCH('5. Pollutant Emissions - MB'!D362,'DEQ Pollutant List'!$A$7:$A$611,0))),"")</f>
        <v/>
      </c>
      <c r="F362" s="21"/>
      <c r="G362" s="38"/>
      <c r="H362" s="48"/>
      <c r="I362" s="48"/>
      <c r="J362" s="39"/>
      <c r="K362" s="19"/>
      <c r="L362" s="12"/>
      <c r="M362" s="17"/>
    </row>
    <row r="363" spans="1:13" x14ac:dyDescent="0.25">
      <c r="A363" s="12"/>
      <c r="B363" s="14"/>
      <c r="C363" s="20"/>
      <c r="D363" s="13"/>
      <c r="E363" s="8" t="str">
        <f>IFERROR(IF(D363="No CAS","",INDEX('DEQ Pollutant List'!$B$7:$B$611,MATCH('5. Pollutant Emissions - MB'!D363,'DEQ Pollutant List'!$A$7:$A$611,0))),"")</f>
        <v/>
      </c>
      <c r="F363" s="21"/>
      <c r="G363" s="38"/>
      <c r="H363" s="48"/>
      <c r="I363" s="48"/>
      <c r="J363" s="39"/>
      <c r="K363" s="19"/>
      <c r="L363" s="12"/>
      <c r="M363" s="17"/>
    </row>
    <row r="364" spans="1:13" x14ac:dyDescent="0.25">
      <c r="A364" s="12"/>
      <c r="B364" s="14"/>
      <c r="C364" s="20"/>
      <c r="D364" s="13"/>
      <c r="E364" s="8" t="str">
        <f>IFERROR(IF(D364="No CAS","",INDEX('DEQ Pollutant List'!$B$7:$B$611,MATCH('5. Pollutant Emissions - MB'!D364,'DEQ Pollutant List'!$A$7:$A$611,0))),"")</f>
        <v/>
      </c>
      <c r="F364" s="21"/>
      <c r="G364" s="38"/>
      <c r="H364" s="48"/>
      <c r="I364" s="48"/>
      <c r="J364" s="39"/>
      <c r="K364" s="19"/>
      <c r="L364" s="12"/>
      <c r="M364" s="17"/>
    </row>
    <row r="365" spans="1:13" x14ac:dyDescent="0.25">
      <c r="A365" s="12"/>
      <c r="B365" s="14"/>
      <c r="C365" s="20"/>
      <c r="D365" s="13"/>
      <c r="E365" s="8" t="str">
        <f>IFERROR(IF(D365="No CAS","",INDEX('DEQ Pollutant List'!$B$7:$B$611,MATCH('5. Pollutant Emissions - MB'!D365,'DEQ Pollutant List'!$A$7:$A$611,0))),"")</f>
        <v/>
      </c>
      <c r="F365" s="21"/>
      <c r="G365" s="38"/>
      <c r="H365" s="48"/>
      <c r="I365" s="48"/>
      <c r="J365" s="39"/>
      <c r="K365" s="19"/>
      <c r="L365" s="12"/>
      <c r="M365" s="17"/>
    </row>
    <row r="366" spans="1:13" x14ac:dyDescent="0.25">
      <c r="A366" s="12"/>
      <c r="B366" s="14"/>
      <c r="C366" s="20"/>
      <c r="D366" s="13"/>
      <c r="E366" s="8" t="str">
        <f>IFERROR(IF(D366="No CAS","",INDEX('DEQ Pollutant List'!$B$7:$B$611,MATCH('5. Pollutant Emissions - MB'!D366,'DEQ Pollutant List'!$A$7:$A$611,0))),"")</f>
        <v/>
      </c>
      <c r="F366" s="21"/>
      <c r="G366" s="38"/>
      <c r="H366" s="48"/>
      <c r="I366" s="48"/>
      <c r="J366" s="39"/>
      <c r="K366" s="19"/>
      <c r="L366" s="12"/>
      <c r="M366" s="17"/>
    </row>
    <row r="367" spans="1:13" x14ac:dyDescent="0.25">
      <c r="A367" s="12"/>
      <c r="B367" s="14"/>
      <c r="C367" s="20"/>
      <c r="D367" s="13"/>
      <c r="E367" s="8" t="str">
        <f>IFERROR(IF(D367="No CAS","",INDEX('DEQ Pollutant List'!$B$7:$B$611,MATCH('5. Pollutant Emissions - MB'!D367,'DEQ Pollutant List'!$A$7:$A$611,0))),"")</f>
        <v/>
      </c>
      <c r="F367" s="21"/>
      <c r="G367" s="38"/>
      <c r="H367" s="48"/>
      <c r="I367" s="48"/>
      <c r="J367" s="39"/>
      <c r="K367" s="19"/>
      <c r="L367" s="12"/>
      <c r="M367" s="17"/>
    </row>
    <row r="368" spans="1:13" x14ac:dyDescent="0.25">
      <c r="A368" s="12"/>
      <c r="B368" s="14"/>
      <c r="C368" s="20"/>
      <c r="D368" s="13"/>
      <c r="E368" s="8" t="str">
        <f>IFERROR(IF(D368="No CAS","",INDEX('DEQ Pollutant List'!$B$7:$B$611,MATCH('5. Pollutant Emissions - MB'!D368,'DEQ Pollutant List'!$A$7:$A$611,0))),"")</f>
        <v/>
      </c>
      <c r="F368" s="21"/>
      <c r="G368" s="38"/>
      <c r="H368" s="48"/>
      <c r="I368" s="48"/>
      <c r="J368" s="39"/>
      <c r="K368" s="19"/>
      <c r="L368" s="12"/>
      <c r="M368" s="17"/>
    </row>
    <row r="369" spans="1:13" x14ac:dyDescent="0.25">
      <c r="A369" s="12"/>
      <c r="B369" s="14"/>
      <c r="C369" s="20"/>
      <c r="D369" s="13"/>
      <c r="E369" s="8" t="str">
        <f>IFERROR(IF(D369="No CAS","",INDEX('DEQ Pollutant List'!$B$7:$B$611,MATCH('5. Pollutant Emissions - MB'!D369,'DEQ Pollutant List'!$A$7:$A$611,0))),"")</f>
        <v/>
      </c>
      <c r="F369" s="21"/>
      <c r="G369" s="38"/>
      <c r="H369" s="48"/>
      <c r="I369" s="48"/>
      <c r="J369" s="39"/>
      <c r="K369" s="19"/>
      <c r="L369" s="12"/>
      <c r="M369" s="17"/>
    </row>
    <row r="370" spans="1:13" x14ac:dyDescent="0.25">
      <c r="A370" s="12"/>
      <c r="B370" s="14"/>
      <c r="C370" s="20"/>
      <c r="D370" s="13"/>
      <c r="E370" s="8" t="str">
        <f>IFERROR(IF(D370="No CAS","",INDEX('DEQ Pollutant List'!$B$7:$B$611,MATCH('5. Pollutant Emissions - MB'!D370,'DEQ Pollutant List'!$A$7:$A$611,0))),"")</f>
        <v/>
      </c>
      <c r="F370" s="21"/>
      <c r="G370" s="38"/>
      <c r="H370" s="48"/>
      <c r="I370" s="48"/>
      <c r="J370" s="39"/>
      <c r="K370" s="19"/>
      <c r="L370" s="12"/>
      <c r="M370" s="17"/>
    </row>
    <row r="371" spans="1:13" x14ac:dyDescent="0.25">
      <c r="A371" s="12"/>
      <c r="B371" s="14"/>
      <c r="C371" s="20"/>
      <c r="D371" s="13"/>
      <c r="E371" s="8" t="str">
        <f>IFERROR(IF(D371="No CAS","",INDEX('DEQ Pollutant List'!$B$7:$B$611,MATCH('5. Pollutant Emissions - MB'!D371,'DEQ Pollutant List'!$A$7:$A$611,0))),"")</f>
        <v/>
      </c>
      <c r="F371" s="21"/>
      <c r="G371" s="38"/>
      <c r="H371" s="48"/>
      <c r="I371" s="48"/>
      <c r="J371" s="39"/>
      <c r="K371" s="19"/>
      <c r="L371" s="12"/>
      <c r="M371" s="17"/>
    </row>
    <row r="372" spans="1:13" x14ac:dyDescent="0.25">
      <c r="A372" s="12"/>
      <c r="B372" s="14"/>
      <c r="C372" s="20"/>
      <c r="D372" s="13"/>
      <c r="E372" s="8" t="str">
        <f>IFERROR(IF(D372="No CAS","",INDEX('DEQ Pollutant List'!$B$7:$B$611,MATCH('5. Pollutant Emissions - MB'!D372,'DEQ Pollutant List'!$A$7:$A$611,0))),"")</f>
        <v/>
      </c>
      <c r="F372" s="21"/>
      <c r="G372" s="38"/>
      <c r="H372" s="48"/>
      <c r="I372" s="48"/>
      <c r="J372" s="39"/>
      <c r="K372" s="19"/>
      <c r="L372" s="12"/>
      <c r="M372" s="17"/>
    </row>
    <row r="373" spans="1:13" x14ac:dyDescent="0.25">
      <c r="A373" s="12"/>
      <c r="B373" s="14"/>
      <c r="C373" s="20"/>
      <c r="D373" s="13"/>
      <c r="E373" s="8" t="str">
        <f>IFERROR(IF(D373="No CAS","",INDEX('DEQ Pollutant List'!$B$7:$B$611,MATCH('5. Pollutant Emissions - MB'!D373,'DEQ Pollutant List'!$A$7:$A$611,0))),"")</f>
        <v/>
      </c>
      <c r="F373" s="21"/>
      <c r="G373" s="38"/>
      <c r="H373" s="48"/>
      <c r="I373" s="48"/>
      <c r="J373" s="39"/>
      <c r="K373" s="19"/>
      <c r="L373" s="12"/>
      <c r="M373" s="17"/>
    </row>
    <row r="374" spans="1:13" x14ac:dyDescent="0.25">
      <c r="A374" s="12"/>
      <c r="B374" s="14"/>
      <c r="C374" s="20"/>
      <c r="D374" s="13"/>
      <c r="E374" s="8" t="str">
        <f>IFERROR(IF(D374="No CAS","",INDEX('DEQ Pollutant List'!$B$7:$B$611,MATCH('5. Pollutant Emissions - MB'!D374,'DEQ Pollutant List'!$A$7:$A$611,0))),"")</f>
        <v/>
      </c>
      <c r="F374" s="21"/>
      <c r="G374" s="38"/>
      <c r="H374" s="48"/>
      <c r="I374" s="48"/>
      <c r="J374" s="39"/>
      <c r="K374" s="19"/>
      <c r="L374" s="12"/>
      <c r="M374" s="17"/>
    </row>
    <row r="375" spans="1:13" x14ac:dyDescent="0.25">
      <c r="A375" s="12"/>
      <c r="B375" s="14"/>
      <c r="C375" s="20"/>
      <c r="D375" s="13"/>
      <c r="E375" s="8" t="str">
        <f>IFERROR(IF(D375="No CAS","",INDEX('DEQ Pollutant List'!$B$7:$B$611,MATCH('5. Pollutant Emissions - MB'!D375,'DEQ Pollutant List'!$A$7:$A$611,0))),"")</f>
        <v/>
      </c>
      <c r="F375" s="21"/>
      <c r="G375" s="38"/>
      <c r="H375" s="48"/>
      <c r="I375" s="48"/>
      <c r="J375" s="39"/>
      <c r="K375" s="19"/>
      <c r="L375" s="12"/>
      <c r="M375" s="17"/>
    </row>
    <row r="376" spans="1:13" x14ac:dyDescent="0.25">
      <c r="A376" s="12"/>
      <c r="B376" s="14"/>
      <c r="C376" s="20"/>
      <c r="D376" s="13"/>
      <c r="E376" s="8" t="str">
        <f>IFERROR(IF(D376="No CAS","",INDEX('DEQ Pollutant List'!$B$7:$B$611,MATCH('5. Pollutant Emissions - MB'!D376,'DEQ Pollutant List'!$A$7:$A$611,0))),"")</f>
        <v/>
      </c>
      <c r="F376" s="21"/>
      <c r="G376" s="38"/>
      <c r="H376" s="48"/>
      <c r="I376" s="48"/>
      <c r="J376" s="39"/>
      <c r="K376" s="19"/>
      <c r="L376" s="12"/>
      <c r="M376" s="17"/>
    </row>
    <row r="377" spans="1:13" x14ac:dyDescent="0.25">
      <c r="A377" s="12"/>
      <c r="B377" s="14"/>
      <c r="C377" s="20"/>
      <c r="D377" s="13"/>
      <c r="E377" s="8" t="str">
        <f>IFERROR(IF(D377="No CAS","",INDEX('DEQ Pollutant List'!$B$7:$B$611,MATCH('5. Pollutant Emissions - MB'!D377,'DEQ Pollutant List'!$A$7:$A$611,0))),"")</f>
        <v/>
      </c>
      <c r="F377" s="21"/>
      <c r="G377" s="38"/>
      <c r="H377" s="48"/>
      <c r="I377" s="48"/>
      <c r="J377" s="39"/>
      <c r="K377" s="19"/>
      <c r="L377" s="12"/>
      <c r="M377" s="17"/>
    </row>
    <row r="378" spans="1:13" x14ac:dyDescent="0.25">
      <c r="A378" s="12"/>
      <c r="B378" s="14"/>
      <c r="C378" s="20"/>
      <c r="D378" s="13"/>
      <c r="E378" s="8" t="str">
        <f>IFERROR(IF(D378="No CAS","",INDEX('DEQ Pollutant List'!$B$7:$B$611,MATCH('5. Pollutant Emissions - MB'!D378,'DEQ Pollutant List'!$A$7:$A$611,0))),"")</f>
        <v/>
      </c>
      <c r="F378" s="21"/>
      <c r="G378" s="38"/>
      <c r="H378" s="48"/>
      <c r="I378" s="48"/>
      <c r="J378" s="39"/>
      <c r="K378" s="19"/>
      <c r="L378" s="12"/>
      <c r="M378" s="17"/>
    </row>
    <row r="379" spans="1:13" x14ac:dyDescent="0.25">
      <c r="A379" s="12"/>
      <c r="B379" s="14"/>
      <c r="C379" s="20"/>
      <c r="D379" s="13"/>
      <c r="E379" s="8" t="str">
        <f>IFERROR(IF(D379="No CAS","",INDEX('DEQ Pollutant List'!$B$7:$B$611,MATCH('5. Pollutant Emissions - MB'!D379,'DEQ Pollutant List'!$A$7:$A$611,0))),"")</f>
        <v/>
      </c>
      <c r="F379" s="21"/>
      <c r="G379" s="38"/>
      <c r="H379" s="48"/>
      <c r="I379" s="48"/>
      <c r="J379" s="39"/>
      <c r="K379" s="19"/>
      <c r="L379" s="12"/>
      <c r="M379" s="17"/>
    </row>
    <row r="380" spans="1:13" x14ac:dyDescent="0.25">
      <c r="A380" s="12"/>
      <c r="B380" s="14"/>
      <c r="C380" s="20"/>
      <c r="D380" s="13"/>
      <c r="E380" s="8" t="str">
        <f>IFERROR(IF(D380="No CAS","",INDEX('DEQ Pollutant List'!$B$7:$B$611,MATCH('5. Pollutant Emissions - MB'!D380,'DEQ Pollutant List'!$A$7:$A$611,0))),"")</f>
        <v/>
      </c>
      <c r="F380" s="21"/>
      <c r="G380" s="38"/>
      <c r="H380" s="48"/>
      <c r="I380" s="48"/>
      <c r="J380" s="39"/>
      <c r="K380" s="19"/>
      <c r="L380" s="12"/>
      <c r="M380" s="17"/>
    </row>
    <row r="381" spans="1:13" x14ac:dyDescent="0.25">
      <c r="A381" s="12"/>
      <c r="B381" s="14"/>
      <c r="C381" s="20"/>
      <c r="D381" s="13"/>
      <c r="E381" s="8" t="str">
        <f>IFERROR(IF(D381="No CAS","",INDEX('DEQ Pollutant List'!$B$7:$B$611,MATCH('5. Pollutant Emissions - MB'!D381,'DEQ Pollutant List'!$A$7:$A$611,0))),"")</f>
        <v/>
      </c>
      <c r="F381" s="21"/>
      <c r="G381" s="38"/>
      <c r="H381" s="48"/>
      <c r="I381" s="48"/>
      <c r="J381" s="39"/>
      <c r="K381" s="19"/>
      <c r="L381" s="12"/>
      <c r="M381" s="17"/>
    </row>
    <row r="382" spans="1:13" x14ac:dyDescent="0.25">
      <c r="A382" s="12"/>
      <c r="B382" s="14"/>
      <c r="C382" s="20"/>
      <c r="D382" s="13"/>
      <c r="E382" s="8" t="str">
        <f>IFERROR(IF(D382="No CAS","",INDEX('DEQ Pollutant List'!$B$7:$B$611,MATCH('5. Pollutant Emissions - MB'!D382,'DEQ Pollutant List'!$A$7:$A$611,0))),"")</f>
        <v/>
      </c>
      <c r="F382" s="21"/>
      <c r="G382" s="38"/>
      <c r="H382" s="48"/>
      <c r="I382" s="48"/>
      <c r="J382" s="39"/>
      <c r="K382" s="19"/>
      <c r="L382" s="12"/>
      <c r="M382" s="17"/>
    </row>
    <row r="383" spans="1:13" x14ac:dyDescent="0.25">
      <c r="A383" s="12"/>
      <c r="B383" s="14"/>
      <c r="C383" s="20"/>
      <c r="D383" s="13"/>
      <c r="E383" s="8" t="str">
        <f>IFERROR(IF(D383="No CAS","",INDEX('DEQ Pollutant List'!$B$7:$B$611,MATCH('5. Pollutant Emissions - MB'!D383,'DEQ Pollutant List'!$A$7:$A$611,0))),"")</f>
        <v/>
      </c>
      <c r="F383" s="21"/>
      <c r="G383" s="38"/>
      <c r="H383" s="48"/>
      <c r="I383" s="48"/>
      <c r="J383" s="39"/>
      <c r="K383" s="19"/>
      <c r="L383" s="12"/>
      <c r="M383" s="17"/>
    </row>
    <row r="384" spans="1:13" x14ac:dyDescent="0.25">
      <c r="A384" s="12"/>
      <c r="B384" s="14"/>
      <c r="C384" s="20"/>
      <c r="D384" s="13"/>
      <c r="E384" s="8" t="str">
        <f>IFERROR(IF(D384="No CAS","",INDEX('DEQ Pollutant List'!$B$7:$B$611,MATCH('5. Pollutant Emissions - MB'!D384,'DEQ Pollutant List'!$A$7:$A$611,0))),"")</f>
        <v/>
      </c>
      <c r="F384" s="21"/>
      <c r="G384" s="38"/>
      <c r="H384" s="48"/>
      <c r="I384" s="48"/>
      <c r="J384" s="39"/>
      <c r="K384" s="19"/>
      <c r="L384" s="12"/>
      <c r="M384" s="17"/>
    </row>
    <row r="385" spans="1:13" x14ac:dyDescent="0.25">
      <c r="A385" s="12"/>
      <c r="B385" s="14"/>
      <c r="C385" s="20"/>
      <c r="D385" s="13"/>
      <c r="E385" s="8" t="str">
        <f>IFERROR(IF(D385="No CAS","",INDEX('DEQ Pollutant List'!$B$7:$B$611,MATCH('5. Pollutant Emissions - MB'!D385,'DEQ Pollutant List'!$A$7:$A$611,0))),"")</f>
        <v/>
      </c>
      <c r="F385" s="21"/>
      <c r="G385" s="38"/>
      <c r="H385" s="48"/>
      <c r="I385" s="48"/>
      <c r="J385" s="39"/>
      <c r="K385" s="19"/>
      <c r="L385" s="12"/>
      <c r="M385" s="17"/>
    </row>
    <row r="386" spans="1:13" x14ac:dyDescent="0.25">
      <c r="A386" s="12"/>
      <c r="B386" s="14"/>
      <c r="C386" s="20"/>
      <c r="D386" s="13"/>
      <c r="E386" s="8" t="str">
        <f>IFERROR(IF(D386="No CAS","",INDEX('DEQ Pollutant List'!$B$7:$B$611,MATCH('5. Pollutant Emissions - MB'!D386,'DEQ Pollutant List'!$A$7:$A$611,0))),"")</f>
        <v/>
      </c>
      <c r="F386" s="21"/>
      <c r="G386" s="38"/>
      <c r="H386" s="48"/>
      <c r="I386" s="48"/>
      <c r="J386" s="39"/>
      <c r="K386" s="19"/>
      <c r="L386" s="12"/>
      <c r="M386" s="17"/>
    </row>
    <row r="387" spans="1:13" x14ac:dyDescent="0.25">
      <c r="A387" s="12"/>
      <c r="B387" s="14"/>
      <c r="C387" s="20"/>
      <c r="D387" s="13"/>
      <c r="E387" s="8" t="str">
        <f>IFERROR(IF(D387="No CAS","",INDEX('DEQ Pollutant List'!$B$7:$B$611,MATCH('5. Pollutant Emissions - MB'!D387,'DEQ Pollutant List'!$A$7:$A$611,0))),"")</f>
        <v/>
      </c>
      <c r="F387" s="21"/>
      <c r="G387" s="38"/>
      <c r="H387" s="48"/>
      <c r="I387" s="48"/>
      <c r="J387" s="39"/>
      <c r="K387" s="19"/>
      <c r="L387" s="12"/>
      <c r="M387" s="17"/>
    </row>
    <row r="388" spans="1:13" x14ac:dyDescent="0.25">
      <c r="A388" s="12"/>
      <c r="B388" s="14"/>
      <c r="C388" s="20"/>
      <c r="D388" s="13"/>
      <c r="E388" s="8" t="str">
        <f>IFERROR(IF(D388="No CAS","",INDEX('DEQ Pollutant List'!$B$7:$B$611,MATCH('5. Pollutant Emissions - MB'!D388,'DEQ Pollutant List'!$A$7:$A$611,0))),"")</f>
        <v/>
      </c>
      <c r="F388" s="21"/>
      <c r="G388" s="38"/>
      <c r="H388" s="48"/>
      <c r="I388" s="48"/>
      <c r="J388" s="39"/>
      <c r="K388" s="19"/>
      <c r="L388" s="12"/>
      <c r="M388" s="17"/>
    </row>
    <row r="389" spans="1:13" x14ac:dyDescent="0.25">
      <c r="A389" s="12"/>
      <c r="B389" s="14"/>
      <c r="C389" s="20"/>
      <c r="D389" s="13"/>
      <c r="E389" s="8" t="str">
        <f>IFERROR(IF(D389="No CAS","",INDEX('DEQ Pollutant List'!$B$7:$B$611,MATCH('5. Pollutant Emissions - MB'!D389,'DEQ Pollutant List'!$A$7:$A$611,0))),"")</f>
        <v/>
      </c>
      <c r="F389" s="21"/>
      <c r="G389" s="38"/>
      <c r="H389" s="48"/>
      <c r="I389" s="48"/>
      <c r="J389" s="39"/>
      <c r="K389" s="19"/>
      <c r="L389" s="12"/>
      <c r="M389" s="17"/>
    </row>
    <row r="390" spans="1:13" x14ac:dyDescent="0.25">
      <c r="A390" s="12"/>
      <c r="B390" s="14"/>
      <c r="C390" s="20"/>
      <c r="D390" s="13"/>
      <c r="E390" s="8" t="str">
        <f>IFERROR(IF(D390="No CAS","",INDEX('DEQ Pollutant List'!$B$7:$B$611,MATCH('5. Pollutant Emissions - MB'!D390,'DEQ Pollutant List'!$A$7:$A$611,0))),"")</f>
        <v/>
      </c>
      <c r="F390" s="21"/>
      <c r="G390" s="38"/>
      <c r="H390" s="48"/>
      <c r="I390" s="48"/>
      <c r="J390" s="39"/>
      <c r="K390" s="19"/>
      <c r="L390" s="12"/>
      <c r="M390" s="17"/>
    </row>
    <row r="391" spans="1:13" x14ac:dyDescent="0.25">
      <c r="A391" s="12"/>
      <c r="B391" s="14"/>
      <c r="C391" s="20"/>
      <c r="D391" s="13"/>
      <c r="E391" s="8" t="str">
        <f>IFERROR(IF(D391="No CAS","",INDEX('DEQ Pollutant List'!$B$7:$B$611,MATCH('5. Pollutant Emissions - MB'!D391,'DEQ Pollutant List'!$A$7:$A$611,0))),"")</f>
        <v/>
      </c>
      <c r="F391" s="21"/>
      <c r="G391" s="38"/>
      <c r="H391" s="48"/>
      <c r="I391" s="48"/>
      <c r="J391" s="39"/>
      <c r="K391" s="19"/>
      <c r="L391" s="12"/>
      <c r="M391" s="17"/>
    </row>
    <row r="392" spans="1:13" x14ac:dyDescent="0.25">
      <c r="A392" s="12"/>
      <c r="B392" s="14"/>
      <c r="C392" s="20"/>
      <c r="D392" s="13"/>
      <c r="E392" s="8" t="str">
        <f>IFERROR(IF(D392="No CAS","",INDEX('DEQ Pollutant List'!$B$7:$B$611,MATCH('5. Pollutant Emissions - MB'!D392,'DEQ Pollutant List'!$A$7:$A$611,0))),"")</f>
        <v/>
      </c>
      <c r="F392" s="21"/>
      <c r="G392" s="38"/>
      <c r="H392" s="48"/>
      <c r="I392" s="48"/>
      <c r="J392" s="39"/>
      <c r="K392" s="19"/>
      <c r="L392" s="12"/>
      <c r="M392" s="17"/>
    </row>
    <row r="393" spans="1:13" x14ac:dyDescent="0.25">
      <c r="A393" s="12"/>
      <c r="B393" s="14"/>
      <c r="C393" s="20"/>
      <c r="D393" s="13"/>
      <c r="E393" s="8" t="str">
        <f>IFERROR(IF(D393="No CAS","",INDEX('DEQ Pollutant List'!$B$7:$B$611,MATCH('5. Pollutant Emissions - MB'!D393,'DEQ Pollutant List'!$A$7:$A$611,0))),"")</f>
        <v/>
      </c>
      <c r="F393" s="21"/>
      <c r="G393" s="38"/>
      <c r="H393" s="48"/>
      <c r="I393" s="48"/>
      <c r="J393" s="39"/>
      <c r="K393" s="19"/>
      <c r="L393" s="12"/>
      <c r="M393" s="17"/>
    </row>
    <row r="394" spans="1:13" x14ac:dyDescent="0.25">
      <c r="A394" s="12"/>
      <c r="B394" s="14"/>
      <c r="C394" s="20"/>
      <c r="D394" s="13"/>
      <c r="E394" s="8" t="str">
        <f>IFERROR(IF(D394="No CAS","",INDEX('DEQ Pollutant List'!$B$7:$B$611,MATCH('5. Pollutant Emissions - MB'!D394,'DEQ Pollutant List'!$A$7:$A$611,0))),"")</f>
        <v/>
      </c>
      <c r="F394" s="21"/>
      <c r="G394" s="38"/>
      <c r="H394" s="48"/>
      <c r="I394" s="48"/>
      <c r="J394" s="39"/>
      <c r="K394" s="19"/>
      <c r="L394" s="12"/>
      <c r="M394" s="17"/>
    </row>
    <row r="395" spans="1:13" x14ac:dyDescent="0.25">
      <c r="A395" s="12"/>
      <c r="B395" s="14"/>
      <c r="C395" s="20"/>
      <c r="D395" s="13"/>
      <c r="E395" s="8" t="str">
        <f>IFERROR(IF(D395="No CAS","",INDEX('DEQ Pollutant List'!$B$7:$B$611,MATCH('5. Pollutant Emissions - MB'!D395,'DEQ Pollutant List'!$A$7:$A$611,0))),"")</f>
        <v/>
      </c>
      <c r="F395" s="21"/>
      <c r="G395" s="38"/>
      <c r="H395" s="48"/>
      <c r="I395" s="48"/>
      <c r="J395" s="39"/>
      <c r="K395" s="19"/>
      <c r="L395" s="12"/>
      <c r="M395" s="17"/>
    </row>
    <row r="396" spans="1:13" x14ac:dyDescent="0.25">
      <c r="A396" s="12"/>
      <c r="B396" s="14"/>
      <c r="C396" s="20"/>
      <c r="D396" s="13"/>
      <c r="E396" s="8" t="str">
        <f>IFERROR(IF(D396="No CAS","",INDEX('DEQ Pollutant List'!$B$7:$B$611,MATCH('5. Pollutant Emissions - MB'!D396,'DEQ Pollutant List'!$A$7:$A$611,0))),"")</f>
        <v/>
      </c>
      <c r="F396" s="21"/>
      <c r="G396" s="38"/>
      <c r="H396" s="48"/>
      <c r="I396" s="48"/>
      <c r="J396" s="39"/>
      <c r="K396" s="19"/>
      <c r="L396" s="12"/>
      <c r="M396" s="17"/>
    </row>
    <row r="397" spans="1:13" x14ac:dyDescent="0.25">
      <c r="A397" s="12"/>
      <c r="B397" s="14"/>
      <c r="C397" s="20"/>
      <c r="D397" s="13"/>
      <c r="E397" s="8" t="str">
        <f>IFERROR(IF(D397="No CAS","",INDEX('DEQ Pollutant List'!$B$7:$B$611,MATCH('5. Pollutant Emissions - MB'!D397,'DEQ Pollutant List'!$A$7:$A$611,0))),"")</f>
        <v/>
      </c>
      <c r="F397" s="21"/>
      <c r="G397" s="38"/>
      <c r="H397" s="48"/>
      <c r="I397" s="48"/>
      <c r="J397" s="39"/>
      <c r="K397" s="19"/>
      <c r="L397" s="12"/>
      <c r="M397" s="17"/>
    </row>
    <row r="398" spans="1:13" x14ac:dyDescent="0.25">
      <c r="A398" s="12"/>
      <c r="B398" s="14"/>
      <c r="C398" s="20"/>
      <c r="D398" s="13"/>
      <c r="E398" s="8" t="str">
        <f>IFERROR(IF(D398="No CAS","",INDEX('DEQ Pollutant List'!$B$7:$B$611,MATCH('5. Pollutant Emissions - MB'!D398,'DEQ Pollutant List'!$A$7:$A$611,0))),"")</f>
        <v/>
      </c>
      <c r="F398" s="21"/>
      <c r="G398" s="38"/>
      <c r="H398" s="48"/>
      <c r="I398" s="48"/>
      <c r="J398" s="39"/>
      <c r="K398" s="19"/>
      <c r="L398" s="12"/>
      <c r="M398" s="17"/>
    </row>
    <row r="399" spans="1:13" x14ac:dyDescent="0.25">
      <c r="A399" s="12"/>
      <c r="B399" s="14"/>
      <c r="C399" s="20"/>
      <c r="D399" s="13"/>
      <c r="E399" s="8" t="str">
        <f>IFERROR(IF(D399="No CAS","",INDEX('DEQ Pollutant List'!$B$7:$B$611,MATCH('5. Pollutant Emissions - MB'!D399,'DEQ Pollutant List'!$A$7:$A$611,0))),"")</f>
        <v/>
      </c>
      <c r="F399" s="21"/>
      <c r="G399" s="38"/>
      <c r="H399" s="48"/>
      <c r="I399" s="48"/>
      <c r="J399" s="39"/>
      <c r="K399" s="19"/>
      <c r="L399" s="12"/>
      <c r="M399" s="17"/>
    </row>
    <row r="400" spans="1:13" x14ac:dyDescent="0.25">
      <c r="A400" s="12"/>
      <c r="B400" s="14"/>
      <c r="C400" s="20"/>
      <c r="D400" s="13"/>
      <c r="E400" s="8" t="str">
        <f>IFERROR(IF(D400="No CAS","",INDEX('DEQ Pollutant List'!$B$7:$B$611,MATCH('5. Pollutant Emissions - MB'!D400,'DEQ Pollutant List'!$A$7:$A$611,0))),"")</f>
        <v/>
      </c>
      <c r="F400" s="21"/>
      <c r="G400" s="38"/>
      <c r="H400" s="48"/>
      <c r="I400" s="48"/>
      <c r="J400" s="39"/>
      <c r="K400" s="19"/>
      <c r="L400" s="12"/>
      <c r="M400" s="17"/>
    </row>
    <row r="401" spans="1:13" x14ac:dyDescent="0.25">
      <c r="A401" s="12"/>
      <c r="B401" s="14"/>
      <c r="C401" s="20"/>
      <c r="D401" s="13"/>
      <c r="E401" s="8" t="str">
        <f>IFERROR(IF(D401="No CAS","",INDEX('DEQ Pollutant List'!$B$7:$B$611,MATCH('5. Pollutant Emissions - MB'!D401,'DEQ Pollutant List'!$A$7:$A$611,0))),"")</f>
        <v/>
      </c>
      <c r="F401" s="21"/>
      <c r="G401" s="38"/>
      <c r="H401" s="48"/>
      <c r="I401" s="48"/>
      <c r="J401" s="39"/>
      <c r="K401" s="19"/>
      <c r="L401" s="12"/>
      <c r="M401" s="17"/>
    </row>
    <row r="402" spans="1:13" x14ac:dyDescent="0.25">
      <c r="A402" s="12"/>
      <c r="B402" s="14"/>
      <c r="C402" s="20"/>
      <c r="D402" s="13"/>
      <c r="E402" s="8" t="str">
        <f>IFERROR(IF(D402="No CAS","",INDEX('DEQ Pollutant List'!$B$7:$B$611,MATCH('5. Pollutant Emissions - MB'!D402,'DEQ Pollutant List'!$A$7:$A$611,0))),"")</f>
        <v/>
      </c>
      <c r="F402" s="21"/>
      <c r="G402" s="38"/>
      <c r="H402" s="48"/>
      <c r="I402" s="48"/>
      <c r="J402" s="39"/>
      <c r="K402" s="19"/>
      <c r="L402" s="12"/>
      <c r="M402" s="17"/>
    </row>
    <row r="403" spans="1:13" x14ac:dyDescent="0.25">
      <c r="A403" s="12"/>
      <c r="B403" s="14"/>
      <c r="C403" s="20"/>
      <c r="D403" s="13"/>
      <c r="E403" s="8" t="str">
        <f>IFERROR(IF(D403="No CAS","",INDEX('DEQ Pollutant List'!$B$7:$B$611,MATCH('5. Pollutant Emissions - MB'!D403,'DEQ Pollutant List'!$A$7:$A$611,0))),"")</f>
        <v/>
      </c>
      <c r="F403" s="21"/>
      <c r="G403" s="38"/>
      <c r="H403" s="48"/>
      <c r="I403" s="48"/>
      <c r="J403" s="39"/>
      <c r="K403" s="19"/>
      <c r="L403" s="12"/>
      <c r="M403" s="17"/>
    </row>
    <row r="404" spans="1:13" x14ac:dyDescent="0.25">
      <c r="A404" s="12"/>
      <c r="B404" s="14"/>
      <c r="C404" s="20"/>
      <c r="D404" s="13"/>
      <c r="E404" s="8" t="str">
        <f>IFERROR(IF(D404="No CAS","",INDEX('DEQ Pollutant List'!$B$7:$B$611,MATCH('5. Pollutant Emissions - MB'!D404,'DEQ Pollutant List'!$A$7:$A$611,0))),"")</f>
        <v/>
      </c>
      <c r="F404" s="21"/>
      <c r="G404" s="38"/>
      <c r="H404" s="48"/>
      <c r="I404" s="48"/>
      <c r="J404" s="39"/>
      <c r="K404" s="19"/>
      <c r="L404" s="12"/>
      <c r="M404" s="17"/>
    </row>
    <row r="405" spans="1:13" x14ac:dyDescent="0.25">
      <c r="A405" s="12"/>
      <c r="B405" s="14"/>
      <c r="C405" s="20"/>
      <c r="D405" s="13"/>
      <c r="E405" s="8" t="str">
        <f>IFERROR(IF(D405="No CAS","",INDEX('DEQ Pollutant List'!$B$7:$B$611,MATCH('5. Pollutant Emissions - MB'!D405,'DEQ Pollutant List'!$A$7:$A$611,0))),"")</f>
        <v/>
      </c>
      <c r="F405" s="21"/>
      <c r="G405" s="38"/>
      <c r="H405" s="48"/>
      <c r="I405" s="48"/>
      <c r="J405" s="39"/>
      <c r="K405" s="19"/>
      <c r="L405" s="12"/>
      <c r="M405" s="17"/>
    </row>
    <row r="406" spans="1:13" x14ac:dyDescent="0.25">
      <c r="A406" s="12"/>
      <c r="B406" s="14"/>
      <c r="C406" s="20"/>
      <c r="D406" s="13"/>
      <c r="E406" s="8" t="str">
        <f>IFERROR(IF(D406="No CAS","",INDEX('DEQ Pollutant List'!$B$7:$B$611,MATCH('5. Pollutant Emissions - MB'!D406,'DEQ Pollutant List'!$A$7:$A$611,0))),"")</f>
        <v/>
      </c>
      <c r="F406" s="21"/>
      <c r="G406" s="38"/>
      <c r="H406" s="48"/>
      <c r="I406" s="48"/>
      <c r="J406" s="39"/>
      <c r="K406" s="19"/>
      <c r="L406" s="12"/>
      <c r="M406" s="17"/>
    </row>
    <row r="407" spans="1:13" x14ac:dyDescent="0.25">
      <c r="A407" s="12"/>
      <c r="B407" s="14"/>
      <c r="C407" s="20"/>
      <c r="D407" s="13"/>
      <c r="E407" s="8" t="str">
        <f>IFERROR(IF(D407="No CAS","",INDEX('DEQ Pollutant List'!$B$7:$B$611,MATCH('5. Pollutant Emissions - MB'!D407,'DEQ Pollutant List'!$A$7:$A$611,0))),"")</f>
        <v/>
      </c>
      <c r="F407" s="21"/>
      <c r="G407" s="38"/>
      <c r="H407" s="48"/>
      <c r="I407" s="48"/>
      <c r="J407" s="39"/>
      <c r="K407" s="19"/>
      <c r="L407" s="12"/>
      <c r="M407" s="17"/>
    </row>
    <row r="408" spans="1:13" x14ac:dyDescent="0.25">
      <c r="A408" s="12"/>
      <c r="B408" s="14"/>
      <c r="C408" s="20"/>
      <c r="D408" s="13"/>
      <c r="E408" s="8" t="str">
        <f>IFERROR(IF(D408="No CAS","",INDEX('DEQ Pollutant List'!$B$7:$B$611,MATCH('5. Pollutant Emissions - MB'!D408,'DEQ Pollutant List'!$A$7:$A$611,0))),"")</f>
        <v/>
      </c>
      <c r="F408" s="21"/>
      <c r="G408" s="38"/>
      <c r="H408" s="48"/>
      <c r="I408" s="48"/>
      <c r="J408" s="39"/>
      <c r="K408" s="19"/>
      <c r="L408" s="12"/>
      <c r="M408" s="17"/>
    </row>
    <row r="409" spans="1:13" x14ac:dyDescent="0.25">
      <c r="A409" s="12"/>
      <c r="B409" s="14"/>
      <c r="C409" s="20"/>
      <c r="D409" s="13"/>
      <c r="E409" s="8" t="str">
        <f>IFERROR(IF(D409="No CAS","",INDEX('DEQ Pollutant List'!$B$7:$B$611,MATCH('5. Pollutant Emissions - MB'!D409,'DEQ Pollutant List'!$A$7:$A$611,0))),"")</f>
        <v/>
      </c>
      <c r="F409" s="21"/>
      <c r="G409" s="38"/>
      <c r="H409" s="48"/>
      <c r="I409" s="48"/>
      <c r="J409" s="39"/>
      <c r="K409" s="19"/>
      <c r="L409" s="12"/>
      <c r="M409" s="17"/>
    </row>
    <row r="410" spans="1:13" x14ac:dyDescent="0.25">
      <c r="A410" s="12"/>
      <c r="B410" s="14"/>
      <c r="C410" s="20"/>
      <c r="D410" s="13"/>
      <c r="E410" s="8" t="str">
        <f>IFERROR(IF(D410="No CAS","",INDEX('DEQ Pollutant List'!$B$7:$B$611,MATCH('5. Pollutant Emissions - MB'!D410,'DEQ Pollutant List'!$A$7:$A$611,0))),"")</f>
        <v/>
      </c>
      <c r="F410" s="21"/>
      <c r="G410" s="38"/>
      <c r="H410" s="48"/>
      <c r="I410" s="48"/>
      <c r="J410" s="39"/>
      <c r="K410" s="19"/>
      <c r="L410" s="12"/>
      <c r="M410" s="17"/>
    </row>
    <row r="411" spans="1:13" x14ac:dyDescent="0.25">
      <c r="A411" s="12"/>
      <c r="B411" s="14"/>
      <c r="C411" s="20"/>
      <c r="D411" s="13"/>
      <c r="E411" s="8" t="str">
        <f>IFERROR(IF(D411="No CAS","",INDEX('DEQ Pollutant List'!$B$7:$B$611,MATCH('5. Pollutant Emissions - MB'!D411,'DEQ Pollutant List'!$A$7:$A$611,0))),"")</f>
        <v/>
      </c>
      <c r="F411" s="21"/>
      <c r="G411" s="38"/>
      <c r="H411" s="48"/>
      <c r="I411" s="48"/>
      <c r="J411" s="39"/>
      <c r="K411" s="19"/>
      <c r="L411" s="12"/>
      <c r="M411" s="17"/>
    </row>
    <row r="412" spans="1:13" x14ac:dyDescent="0.25">
      <c r="A412" s="12"/>
      <c r="B412" s="14"/>
      <c r="C412" s="20"/>
      <c r="D412" s="13"/>
      <c r="E412" s="8" t="str">
        <f>IFERROR(IF(D412="No CAS","",INDEX('DEQ Pollutant List'!$B$7:$B$611,MATCH('5. Pollutant Emissions - MB'!D412,'DEQ Pollutant List'!$A$7:$A$611,0))),"")</f>
        <v/>
      </c>
      <c r="F412" s="21"/>
      <c r="G412" s="38"/>
      <c r="H412" s="48"/>
      <c r="I412" s="48"/>
      <c r="J412" s="39"/>
      <c r="K412" s="19"/>
      <c r="L412" s="12"/>
      <c r="M412" s="17"/>
    </row>
    <row r="413" spans="1:13" x14ac:dyDescent="0.25">
      <c r="A413" s="12"/>
      <c r="B413" s="14"/>
      <c r="C413" s="20"/>
      <c r="D413" s="13"/>
      <c r="E413" s="8" t="str">
        <f>IFERROR(IF(D413="No CAS","",INDEX('DEQ Pollutant List'!$B$7:$B$611,MATCH('5. Pollutant Emissions - MB'!D413,'DEQ Pollutant List'!$A$7:$A$611,0))),"")</f>
        <v/>
      </c>
      <c r="F413" s="21"/>
      <c r="G413" s="38"/>
      <c r="H413" s="48"/>
      <c r="I413" s="48"/>
      <c r="J413" s="39"/>
      <c r="K413" s="19"/>
      <c r="L413" s="12"/>
      <c r="M413" s="17"/>
    </row>
    <row r="414" spans="1:13" x14ac:dyDescent="0.25">
      <c r="A414" s="12"/>
      <c r="B414" s="14"/>
      <c r="C414" s="20"/>
      <c r="D414" s="13"/>
      <c r="E414" s="8" t="str">
        <f>IFERROR(IF(D414="No CAS","",INDEX('DEQ Pollutant List'!$B$7:$B$611,MATCH('5. Pollutant Emissions - MB'!D414,'DEQ Pollutant List'!$A$7:$A$611,0))),"")</f>
        <v/>
      </c>
      <c r="F414" s="21"/>
      <c r="G414" s="38"/>
      <c r="H414" s="48"/>
      <c r="I414" s="48"/>
      <c r="J414" s="39"/>
      <c r="K414" s="19"/>
      <c r="L414" s="12"/>
      <c r="M414" s="17"/>
    </row>
    <row r="415" spans="1:13" x14ac:dyDescent="0.25">
      <c r="A415" s="12"/>
      <c r="B415" s="14"/>
      <c r="C415" s="20"/>
      <c r="D415" s="13"/>
      <c r="E415" s="8" t="str">
        <f>IFERROR(IF(D415="No CAS","",INDEX('DEQ Pollutant List'!$B$7:$B$611,MATCH('5. Pollutant Emissions - MB'!D415,'DEQ Pollutant List'!$A$7:$A$611,0))),"")</f>
        <v/>
      </c>
      <c r="F415" s="21"/>
      <c r="G415" s="38"/>
      <c r="H415" s="48"/>
      <c r="I415" s="48"/>
      <c r="J415" s="39"/>
      <c r="K415" s="19"/>
      <c r="L415" s="12"/>
      <c r="M415" s="17"/>
    </row>
    <row r="416" spans="1:13" x14ac:dyDescent="0.25">
      <c r="A416" s="12"/>
      <c r="B416" s="14"/>
      <c r="C416" s="20"/>
      <c r="D416" s="13"/>
      <c r="E416" s="8" t="str">
        <f>IFERROR(IF(D416="No CAS","",INDEX('DEQ Pollutant List'!$B$7:$B$611,MATCH('5. Pollutant Emissions - MB'!D416,'DEQ Pollutant List'!$A$7:$A$611,0))),"")</f>
        <v/>
      </c>
      <c r="F416" s="21"/>
      <c r="G416" s="38"/>
      <c r="H416" s="48"/>
      <c r="I416" s="48"/>
      <c r="J416" s="39"/>
      <c r="K416" s="19"/>
      <c r="L416" s="12"/>
      <c r="M416" s="17"/>
    </row>
    <row r="417" spans="1:13" x14ac:dyDescent="0.25">
      <c r="A417" s="12"/>
      <c r="B417" s="14"/>
      <c r="C417" s="20"/>
      <c r="D417" s="13"/>
      <c r="E417" s="8" t="str">
        <f>IFERROR(IF(D417="No CAS","",INDEX('DEQ Pollutant List'!$B$7:$B$611,MATCH('5. Pollutant Emissions - MB'!D417,'DEQ Pollutant List'!$A$7:$A$611,0))),"")</f>
        <v/>
      </c>
      <c r="F417" s="21"/>
      <c r="G417" s="38"/>
      <c r="H417" s="48"/>
      <c r="I417" s="48"/>
      <c r="J417" s="39"/>
      <c r="K417" s="19"/>
      <c r="L417" s="12"/>
      <c r="M417" s="17"/>
    </row>
    <row r="418" spans="1:13" x14ac:dyDescent="0.25">
      <c r="A418" s="12"/>
      <c r="B418" s="14"/>
      <c r="C418" s="20"/>
      <c r="D418" s="13"/>
      <c r="E418" s="8" t="str">
        <f>IFERROR(IF(D418="No CAS","",INDEX('DEQ Pollutant List'!$B$7:$B$611,MATCH('5. Pollutant Emissions - MB'!D418,'DEQ Pollutant List'!$A$7:$A$611,0))),"")</f>
        <v/>
      </c>
      <c r="F418" s="21"/>
      <c r="G418" s="38"/>
      <c r="H418" s="48"/>
      <c r="I418" s="48"/>
      <c r="J418" s="39"/>
      <c r="K418" s="19"/>
      <c r="L418" s="12"/>
      <c r="M418" s="17"/>
    </row>
    <row r="419" spans="1:13" x14ac:dyDescent="0.25">
      <c r="A419" s="12"/>
      <c r="B419" s="14"/>
      <c r="C419" s="20"/>
      <c r="D419" s="13"/>
      <c r="E419" s="8" t="str">
        <f>IFERROR(IF(D419="No CAS","",INDEX('DEQ Pollutant List'!$B$7:$B$611,MATCH('5. Pollutant Emissions - MB'!D419,'DEQ Pollutant List'!$A$7:$A$611,0))),"")</f>
        <v/>
      </c>
      <c r="F419" s="21"/>
      <c r="G419" s="38"/>
      <c r="H419" s="48"/>
      <c r="I419" s="48"/>
      <c r="J419" s="39"/>
      <c r="K419" s="19"/>
      <c r="L419" s="12"/>
      <c r="M419" s="17"/>
    </row>
    <row r="420" spans="1:13" x14ac:dyDescent="0.25">
      <c r="A420" s="12"/>
      <c r="B420" s="14"/>
      <c r="C420" s="20"/>
      <c r="D420" s="13"/>
      <c r="E420" s="8" t="str">
        <f>IFERROR(IF(D420="No CAS","",INDEX('DEQ Pollutant List'!$B$7:$B$611,MATCH('5. Pollutant Emissions - MB'!D420,'DEQ Pollutant List'!$A$7:$A$611,0))),"")</f>
        <v/>
      </c>
      <c r="F420" s="21"/>
      <c r="G420" s="38"/>
      <c r="H420" s="48"/>
      <c r="I420" s="48"/>
      <c r="J420" s="39"/>
      <c r="K420" s="19"/>
      <c r="L420" s="12"/>
      <c r="M420" s="17"/>
    </row>
    <row r="421" spans="1:13" x14ac:dyDescent="0.25">
      <c r="A421" s="12"/>
      <c r="B421" s="14"/>
      <c r="C421" s="20"/>
      <c r="D421" s="13"/>
      <c r="E421" s="8" t="str">
        <f>IFERROR(IF(D421="No CAS","",INDEX('DEQ Pollutant List'!$B$7:$B$611,MATCH('5. Pollutant Emissions - MB'!D421,'DEQ Pollutant List'!$A$7:$A$611,0))),"")</f>
        <v/>
      </c>
      <c r="F421" s="21"/>
      <c r="G421" s="38"/>
      <c r="H421" s="48"/>
      <c r="I421" s="48"/>
      <c r="J421" s="39"/>
      <c r="K421" s="19"/>
      <c r="L421" s="12"/>
      <c r="M421" s="17"/>
    </row>
    <row r="422" spans="1:13" x14ac:dyDescent="0.25">
      <c r="A422" s="12"/>
      <c r="B422" s="14"/>
      <c r="C422" s="20"/>
      <c r="D422" s="13"/>
      <c r="E422" s="8" t="str">
        <f>IFERROR(IF(D422="No CAS","",INDEX('DEQ Pollutant List'!$B$7:$B$611,MATCH('5. Pollutant Emissions - MB'!D422,'DEQ Pollutant List'!$A$7:$A$611,0))),"")</f>
        <v/>
      </c>
      <c r="F422" s="21"/>
      <c r="G422" s="38"/>
      <c r="H422" s="48"/>
      <c r="I422" s="48"/>
      <c r="J422" s="39"/>
      <c r="K422" s="19"/>
      <c r="L422" s="12"/>
      <c r="M422" s="17"/>
    </row>
    <row r="423" spans="1:13" x14ac:dyDescent="0.25">
      <c r="A423" s="12"/>
      <c r="B423" s="14"/>
      <c r="C423" s="20"/>
      <c r="D423" s="13"/>
      <c r="E423" s="8" t="str">
        <f>IFERROR(IF(D423="No CAS","",INDEX('DEQ Pollutant List'!$B$7:$B$611,MATCH('5. Pollutant Emissions - MB'!D423,'DEQ Pollutant List'!$A$7:$A$611,0))),"")</f>
        <v/>
      </c>
      <c r="F423" s="21"/>
      <c r="G423" s="38"/>
      <c r="H423" s="48"/>
      <c r="I423" s="48"/>
      <c r="J423" s="39"/>
      <c r="K423" s="19"/>
      <c r="L423" s="12"/>
      <c r="M423" s="17"/>
    </row>
    <row r="424" spans="1:13" x14ac:dyDescent="0.25">
      <c r="A424" s="12"/>
      <c r="B424" s="14"/>
      <c r="C424" s="20"/>
      <c r="D424" s="13"/>
      <c r="E424" s="8" t="str">
        <f>IFERROR(IF(D424="No CAS","",INDEX('DEQ Pollutant List'!$B$7:$B$611,MATCH('5. Pollutant Emissions - MB'!D424,'DEQ Pollutant List'!$A$7:$A$611,0))),"")</f>
        <v/>
      </c>
      <c r="F424" s="21"/>
      <c r="G424" s="38"/>
      <c r="H424" s="48"/>
      <c r="I424" s="48"/>
      <c r="J424" s="39"/>
      <c r="K424" s="19"/>
      <c r="L424" s="12"/>
      <c r="M424" s="17"/>
    </row>
    <row r="425" spans="1:13" x14ac:dyDescent="0.25">
      <c r="A425" s="12"/>
      <c r="B425" s="14"/>
      <c r="C425" s="20"/>
      <c r="D425" s="13"/>
      <c r="E425" s="8" t="str">
        <f>IFERROR(IF(D425="No CAS","",INDEX('DEQ Pollutant List'!$B$7:$B$611,MATCH('5. Pollutant Emissions - MB'!D425,'DEQ Pollutant List'!$A$7:$A$611,0))),"")</f>
        <v/>
      </c>
      <c r="F425" s="21"/>
      <c r="G425" s="38"/>
      <c r="H425" s="48"/>
      <c r="I425" s="48"/>
      <c r="J425" s="39"/>
      <c r="K425" s="19"/>
      <c r="L425" s="12"/>
      <c r="M425" s="17"/>
    </row>
    <row r="426" spans="1:13" x14ac:dyDescent="0.25">
      <c r="A426" s="12"/>
      <c r="B426" s="14"/>
      <c r="C426" s="20"/>
      <c r="D426" s="13"/>
      <c r="E426" s="8" t="str">
        <f>IFERROR(IF(D426="No CAS","",INDEX('DEQ Pollutant List'!$B$7:$B$611,MATCH('5. Pollutant Emissions - MB'!D426,'DEQ Pollutant List'!$A$7:$A$611,0))),"")</f>
        <v/>
      </c>
      <c r="F426" s="21"/>
      <c r="G426" s="38"/>
      <c r="H426" s="48"/>
      <c r="I426" s="48"/>
      <c r="J426" s="39"/>
      <c r="K426" s="19"/>
      <c r="L426" s="12"/>
      <c r="M426" s="17"/>
    </row>
    <row r="427" spans="1:13" x14ac:dyDescent="0.25">
      <c r="A427" s="12"/>
      <c r="B427" s="14"/>
      <c r="C427" s="20"/>
      <c r="D427" s="13"/>
      <c r="E427" s="8" t="str">
        <f>IFERROR(IF(D427="No CAS","",INDEX('DEQ Pollutant List'!$B$7:$B$611,MATCH('5. Pollutant Emissions - MB'!D427,'DEQ Pollutant List'!$A$7:$A$611,0))),"")</f>
        <v/>
      </c>
      <c r="F427" s="21"/>
      <c r="G427" s="38"/>
      <c r="H427" s="48"/>
      <c r="I427" s="48"/>
      <c r="J427" s="39"/>
      <c r="K427" s="19"/>
      <c r="L427" s="12"/>
      <c r="M427" s="17"/>
    </row>
    <row r="428" spans="1:13" x14ac:dyDescent="0.25">
      <c r="A428" s="12"/>
      <c r="B428" s="14"/>
      <c r="C428" s="20"/>
      <c r="D428" s="13"/>
      <c r="E428" s="8" t="str">
        <f>IFERROR(IF(D428="No CAS","",INDEX('DEQ Pollutant List'!$B$7:$B$611,MATCH('5. Pollutant Emissions - MB'!D428,'DEQ Pollutant List'!$A$7:$A$611,0))),"")</f>
        <v/>
      </c>
      <c r="F428" s="21"/>
      <c r="G428" s="38"/>
      <c r="H428" s="48"/>
      <c r="I428" s="48"/>
      <c r="J428" s="39"/>
      <c r="K428" s="19"/>
      <c r="L428" s="12"/>
      <c r="M428" s="17"/>
    </row>
    <row r="429" spans="1:13" x14ac:dyDescent="0.25">
      <c r="A429" s="12"/>
      <c r="B429" s="14"/>
      <c r="C429" s="20"/>
      <c r="D429" s="13"/>
      <c r="E429" s="8" t="str">
        <f>IFERROR(IF(D429="No CAS","",INDEX('DEQ Pollutant List'!$B$7:$B$611,MATCH('5. Pollutant Emissions - MB'!D429,'DEQ Pollutant List'!$A$7:$A$611,0))),"")</f>
        <v/>
      </c>
      <c r="F429" s="21"/>
      <c r="G429" s="38"/>
      <c r="H429" s="48"/>
      <c r="I429" s="48"/>
      <c r="J429" s="39"/>
      <c r="K429" s="19"/>
      <c r="L429" s="12"/>
      <c r="M429" s="17"/>
    </row>
    <row r="430" spans="1:13" x14ac:dyDescent="0.25">
      <c r="A430" s="12"/>
      <c r="B430" s="14"/>
      <c r="C430" s="20"/>
      <c r="D430" s="13"/>
      <c r="E430" s="8" t="str">
        <f>IFERROR(IF(D430="No CAS","",INDEX('DEQ Pollutant List'!$B$7:$B$611,MATCH('5. Pollutant Emissions - MB'!D430,'DEQ Pollutant List'!$A$7:$A$611,0))),"")</f>
        <v/>
      </c>
      <c r="F430" s="21"/>
      <c r="G430" s="38"/>
      <c r="H430" s="48"/>
      <c r="I430" s="48"/>
      <c r="J430" s="39"/>
      <c r="K430" s="19"/>
      <c r="L430" s="12"/>
      <c r="M430" s="17"/>
    </row>
    <row r="431" spans="1:13" x14ac:dyDescent="0.25">
      <c r="A431" s="12"/>
      <c r="B431" s="14"/>
      <c r="C431" s="20"/>
      <c r="D431" s="13"/>
      <c r="E431" s="8" t="str">
        <f>IFERROR(IF(D431="No CAS","",INDEX('DEQ Pollutant List'!$B$7:$B$611,MATCH('5. Pollutant Emissions - MB'!D431,'DEQ Pollutant List'!$A$7:$A$611,0))),"")</f>
        <v/>
      </c>
      <c r="F431" s="21"/>
      <c r="G431" s="38"/>
      <c r="H431" s="48"/>
      <c r="I431" s="48"/>
      <c r="J431" s="39"/>
      <c r="K431" s="19"/>
      <c r="L431" s="12"/>
      <c r="M431" s="17"/>
    </row>
    <row r="432" spans="1:13" x14ac:dyDescent="0.25">
      <c r="A432" s="12"/>
      <c r="B432" s="14"/>
      <c r="C432" s="20"/>
      <c r="D432" s="13"/>
      <c r="E432" s="8" t="str">
        <f>IFERROR(IF(D432="No CAS","",INDEX('DEQ Pollutant List'!$B$7:$B$611,MATCH('5. Pollutant Emissions - MB'!D432,'DEQ Pollutant List'!$A$7:$A$611,0))),"")</f>
        <v/>
      </c>
      <c r="F432" s="21"/>
      <c r="G432" s="38"/>
      <c r="H432" s="48"/>
      <c r="I432" s="48"/>
      <c r="J432" s="39"/>
      <c r="K432" s="19"/>
      <c r="L432" s="12"/>
      <c r="M432" s="17"/>
    </row>
    <row r="433" spans="1:13" x14ac:dyDescent="0.25">
      <c r="A433" s="12"/>
      <c r="B433" s="14"/>
      <c r="C433" s="20"/>
      <c r="D433" s="13"/>
      <c r="E433" s="8" t="str">
        <f>IFERROR(IF(D433="No CAS","",INDEX('DEQ Pollutant List'!$B$7:$B$611,MATCH('5. Pollutant Emissions - MB'!D433,'DEQ Pollutant List'!$A$7:$A$611,0))),"")</f>
        <v/>
      </c>
      <c r="F433" s="21"/>
      <c r="G433" s="38"/>
      <c r="H433" s="48"/>
      <c r="I433" s="48"/>
      <c r="J433" s="39"/>
      <c r="K433" s="19"/>
      <c r="L433" s="12"/>
      <c r="M433" s="17"/>
    </row>
    <row r="434" spans="1:13" x14ac:dyDescent="0.25">
      <c r="A434" s="12"/>
      <c r="B434" s="14"/>
      <c r="C434" s="20"/>
      <c r="D434" s="13"/>
      <c r="E434" s="8" t="str">
        <f>IFERROR(IF(D434="No CAS","",INDEX('DEQ Pollutant List'!$B$7:$B$611,MATCH('5. Pollutant Emissions - MB'!D434,'DEQ Pollutant List'!$A$7:$A$611,0))),"")</f>
        <v/>
      </c>
      <c r="F434" s="21"/>
      <c r="G434" s="38"/>
      <c r="H434" s="48"/>
      <c r="I434" s="48"/>
      <c r="J434" s="39"/>
      <c r="K434" s="19"/>
      <c r="L434" s="12"/>
      <c r="M434" s="17"/>
    </row>
    <row r="435" spans="1:13" x14ac:dyDescent="0.25">
      <c r="A435" s="12"/>
      <c r="B435" s="14"/>
      <c r="C435" s="20"/>
      <c r="D435" s="13"/>
      <c r="E435" s="8" t="str">
        <f>IFERROR(IF(D435="No CAS","",INDEX('DEQ Pollutant List'!$B$7:$B$611,MATCH('5. Pollutant Emissions - MB'!D435,'DEQ Pollutant List'!$A$7:$A$611,0))),"")</f>
        <v/>
      </c>
      <c r="F435" s="21"/>
      <c r="G435" s="38"/>
      <c r="H435" s="48"/>
      <c r="I435" s="48"/>
      <c r="J435" s="39"/>
      <c r="K435" s="19"/>
      <c r="L435" s="12"/>
      <c r="M435" s="17"/>
    </row>
    <row r="436" spans="1:13" x14ac:dyDescent="0.25">
      <c r="A436" s="12"/>
      <c r="B436" s="14"/>
      <c r="C436" s="20"/>
      <c r="D436" s="13"/>
      <c r="E436" s="8" t="str">
        <f>IFERROR(IF(D436="No CAS","",INDEX('DEQ Pollutant List'!$B$7:$B$611,MATCH('5. Pollutant Emissions - MB'!D436,'DEQ Pollutant List'!$A$7:$A$611,0))),"")</f>
        <v/>
      </c>
      <c r="F436" s="21"/>
      <c r="G436" s="38"/>
      <c r="H436" s="48"/>
      <c r="I436" s="48"/>
      <c r="J436" s="39"/>
      <c r="K436" s="19"/>
      <c r="L436" s="12"/>
      <c r="M436" s="17"/>
    </row>
    <row r="437" spans="1:13" x14ac:dyDescent="0.25">
      <c r="A437" s="12"/>
      <c r="B437" s="14"/>
      <c r="C437" s="20"/>
      <c r="D437" s="13"/>
      <c r="E437" s="8" t="str">
        <f>IFERROR(IF(D437="No CAS","",INDEX('DEQ Pollutant List'!$B$7:$B$611,MATCH('5. Pollutant Emissions - MB'!D437,'DEQ Pollutant List'!$A$7:$A$611,0))),"")</f>
        <v/>
      </c>
      <c r="F437" s="21"/>
      <c r="G437" s="38"/>
      <c r="H437" s="48"/>
      <c r="I437" s="48"/>
      <c r="J437" s="39"/>
      <c r="K437" s="19"/>
      <c r="L437" s="12"/>
      <c r="M437" s="17"/>
    </row>
    <row r="438" spans="1:13" x14ac:dyDescent="0.25">
      <c r="A438" s="12"/>
      <c r="B438" s="14"/>
      <c r="C438" s="20"/>
      <c r="D438" s="13"/>
      <c r="E438" s="8" t="str">
        <f>IFERROR(IF(D438="No CAS","",INDEX('DEQ Pollutant List'!$B$7:$B$611,MATCH('5. Pollutant Emissions - MB'!D438,'DEQ Pollutant List'!$A$7:$A$611,0))),"")</f>
        <v/>
      </c>
      <c r="F438" s="21"/>
      <c r="G438" s="38"/>
      <c r="H438" s="48"/>
      <c r="I438" s="48"/>
      <c r="J438" s="39"/>
      <c r="K438" s="19"/>
      <c r="L438" s="12"/>
      <c r="M438" s="17"/>
    </row>
    <row r="439" spans="1:13" x14ac:dyDescent="0.25">
      <c r="A439" s="12"/>
      <c r="B439" s="14"/>
      <c r="C439" s="20"/>
      <c r="D439" s="13"/>
      <c r="E439" s="8" t="str">
        <f>IFERROR(IF(D439="No CAS","",INDEX('DEQ Pollutant List'!$B$7:$B$611,MATCH('5. Pollutant Emissions - MB'!D439,'DEQ Pollutant List'!$A$7:$A$611,0))),"")</f>
        <v/>
      </c>
      <c r="F439" s="21"/>
      <c r="G439" s="38"/>
      <c r="H439" s="48"/>
      <c r="I439" s="48"/>
      <c r="J439" s="39"/>
      <c r="K439" s="19"/>
      <c r="L439" s="12"/>
      <c r="M439" s="17"/>
    </row>
    <row r="440" spans="1:13" x14ac:dyDescent="0.25">
      <c r="A440" s="12"/>
      <c r="B440" s="14"/>
      <c r="C440" s="20"/>
      <c r="D440" s="13"/>
      <c r="E440" s="8" t="str">
        <f>IFERROR(IF(D440="No CAS","",INDEX('DEQ Pollutant List'!$B$7:$B$611,MATCH('5. Pollutant Emissions - MB'!D440,'DEQ Pollutant List'!$A$7:$A$611,0))),"")</f>
        <v/>
      </c>
      <c r="F440" s="21"/>
      <c r="G440" s="38"/>
      <c r="H440" s="48"/>
      <c r="I440" s="48"/>
      <c r="J440" s="39"/>
      <c r="K440" s="19"/>
      <c r="L440" s="12"/>
      <c r="M440" s="17"/>
    </row>
    <row r="441" spans="1:13" x14ac:dyDescent="0.25">
      <c r="A441" s="12"/>
      <c r="B441" s="14"/>
      <c r="C441" s="20"/>
      <c r="D441" s="13"/>
      <c r="E441" s="8" t="str">
        <f>IFERROR(IF(D441="No CAS","",INDEX('DEQ Pollutant List'!$B$7:$B$611,MATCH('5. Pollutant Emissions - MB'!D441,'DEQ Pollutant List'!$A$7:$A$611,0))),"")</f>
        <v/>
      </c>
      <c r="F441" s="21"/>
      <c r="G441" s="38"/>
      <c r="H441" s="48"/>
      <c r="I441" s="48"/>
      <c r="J441" s="39"/>
      <c r="K441" s="19"/>
      <c r="L441" s="12"/>
      <c r="M441" s="17"/>
    </row>
    <row r="442" spans="1:13" x14ac:dyDescent="0.25">
      <c r="A442" s="12"/>
      <c r="B442" s="14"/>
      <c r="C442" s="20"/>
      <c r="D442" s="13"/>
      <c r="E442" s="8" t="str">
        <f>IFERROR(IF(D442="No CAS","",INDEX('DEQ Pollutant List'!$B$7:$B$611,MATCH('5. Pollutant Emissions - MB'!D442,'DEQ Pollutant List'!$A$7:$A$611,0))),"")</f>
        <v/>
      </c>
      <c r="F442" s="21"/>
      <c r="G442" s="38"/>
      <c r="H442" s="48"/>
      <c r="I442" s="48"/>
      <c r="J442" s="39"/>
      <c r="K442" s="19"/>
      <c r="L442" s="12"/>
      <c r="M442" s="17"/>
    </row>
    <row r="443" spans="1:13" x14ac:dyDescent="0.25">
      <c r="A443" s="12"/>
      <c r="B443" s="14"/>
      <c r="C443" s="20"/>
      <c r="D443" s="13"/>
      <c r="E443" s="8" t="str">
        <f>IFERROR(IF(D443="No CAS","",INDEX('DEQ Pollutant List'!$B$7:$B$611,MATCH('5. Pollutant Emissions - MB'!D443,'DEQ Pollutant List'!$A$7:$A$611,0))),"")</f>
        <v/>
      </c>
      <c r="F443" s="21"/>
      <c r="G443" s="38"/>
      <c r="H443" s="48"/>
      <c r="I443" s="48"/>
      <c r="J443" s="39"/>
      <c r="K443" s="19"/>
      <c r="L443" s="12"/>
      <c r="M443" s="17"/>
    </row>
    <row r="444" spans="1:13" x14ac:dyDescent="0.25">
      <c r="A444" s="12"/>
      <c r="B444" s="14"/>
      <c r="C444" s="20"/>
      <c r="D444" s="13"/>
      <c r="E444" s="8" t="str">
        <f>IFERROR(IF(D444="No CAS","",INDEX('DEQ Pollutant List'!$B$7:$B$611,MATCH('5. Pollutant Emissions - MB'!D444,'DEQ Pollutant List'!$A$7:$A$611,0))),"")</f>
        <v/>
      </c>
      <c r="F444" s="21"/>
      <c r="G444" s="38"/>
      <c r="H444" s="48"/>
      <c r="I444" s="48"/>
      <c r="J444" s="39"/>
      <c r="K444" s="19"/>
      <c r="L444" s="12"/>
      <c r="M444" s="17"/>
    </row>
    <row r="445" spans="1:13" x14ac:dyDescent="0.25">
      <c r="A445" s="12"/>
      <c r="B445" s="14"/>
      <c r="C445" s="20"/>
      <c r="D445" s="13"/>
      <c r="E445" s="8" t="str">
        <f>IFERROR(IF(D445="No CAS","",INDEX('DEQ Pollutant List'!$B$7:$B$611,MATCH('5. Pollutant Emissions - MB'!D445,'DEQ Pollutant List'!$A$7:$A$611,0))),"")</f>
        <v/>
      </c>
      <c r="F445" s="21"/>
      <c r="G445" s="38"/>
      <c r="H445" s="48"/>
      <c r="I445" s="48"/>
      <c r="J445" s="39"/>
      <c r="K445" s="19"/>
      <c r="L445" s="12"/>
      <c r="M445" s="17"/>
    </row>
    <row r="446" spans="1:13" x14ac:dyDescent="0.25">
      <c r="A446" s="12"/>
      <c r="B446" s="14"/>
      <c r="C446" s="20"/>
      <c r="D446" s="13"/>
      <c r="E446" s="8" t="str">
        <f>IFERROR(IF(D446="No CAS","",INDEX('DEQ Pollutant List'!$B$7:$B$611,MATCH('5. Pollutant Emissions - MB'!D446,'DEQ Pollutant List'!$A$7:$A$611,0))),"")</f>
        <v/>
      </c>
      <c r="F446" s="21"/>
      <c r="G446" s="38"/>
      <c r="H446" s="48"/>
      <c r="I446" s="48"/>
      <c r="J446" s="39"/>
      <c r="K446" s="19"/>
      <c r="L446" s="12"/>
      <c r="M446" s="17"/>
    </row>
    <row r="447" spans="1:13" x14ac:dyDescent="0.25">
      <c r="A447" s="12"/>
      <c r="B447" s="14"/>
      <c r="C447" s="20"/>
      <c r="D447" s="13"/>
      <c r="E447" s="8" t="str">
        <f>IFERROR(IF(D447="No CAS","",INDEX('DEQ Pollutant List'!$B$7:$B$611,MATCH('5. Pollutant Emissions - MB'!D447,'DEQ Pollutant List'!$A$7:$A$611,0))),"")</f>
        <v/>
      </c>
      <c r="F447" s="21"/>
      <c r="G447" s="38"/>
      <c r="H447" s="48"/>
      <c r="I447" s="48"/>
      <c r="J447" s="39"/>
      <c r="K447" s="19"/>
      <c r="L447" s="12"/>
      <c r="M447" s="17"/>
    </row>
    <row r="448" spans="1:13" x14ac:dyDescent="0.25">
      <c r="A448" s="12"/>
      <c r="B448" s="14"/>
      <c r="C448" s="20"/>
      <c r="D448" s="13"/>
      <c r="E448" s="8" t="str">
        <f>IFERROR(IF(D448="No CAS","",INDEX('DEQ Pollutant List'!$B$7:$B$611,MATCH('5. Pollutant Emissions - MB'!D448,'DEQ Pollutant List'!$A$7:$A$611,0))),"")</f>
        <v/>
      </c>
      <c r="F448" s="21"/>
      <c r="G448" s="38"/>
      <c r="H448" s="48"/>
      <c r="I448" s="48"/>
      <c r="J448" s="39"/>
      <c r="K448" s="19"/>
      <c r="L448" s="12"/>
      <c r="M448" s="17"/>
    </row>
    <row r="449" spans="1:13" x14ac:dyDescent="0.25">
      <c r="A449" s="12"/>
      <c r="B449" s="14"/>
      <c r="C449" s="20"/>
      <c r="D449" s="13"/>
      <c r="E449" s="8" t="str">
        <f>IFERROR(IF(D449="No CAS","",INDEX('DEQ Pollutant List'!$B$7:$B$611,MATCH('5. Pollutant Emissions - MB'!D449,'DEQ Pollutant List'!$A$7:$A$611,0))),"")</f>
        <v/>
      </c>
      <c r="F449" s="21"/>
      <c r="G449" s="38"/>
      <c r="H449" s="48"/>
      <c r="I449" s="48"/>
      <c r="J449" s="39"/>
      <c r="K449" s="19"/>
      <c r="L449" s="12"/>
      <c r="M449" s="17"/>
    </row>
    <row r="450" spans="1:13" x14ac:dyDescent="0.25">
      <c r="A450" s="12"/>
      <c r="B450" s="14"/>
      <c r="C450" s="20"/>
      <c r="D450" s="13"/>
      <c r="E450" s="8" t="str">
        <f>IFERROR(IF(D450="No CAS","",INDEX('DEQ Pollutant List'!$B$7:$B$611,MATCH('5. Pollutant Emissions - MB'!D450,'DEQ Pollutant List'!$A$7:$A$611,0))),"")</f>
        <v/>
      </c>
      <c r="F450" s="21"/>
      <c r="G450" s="38"/>
      <c r="H450" s="48"/>
      <c r="I450" s="48"/>
      <c r="J450" s="39"/>
      <c r="K450" s="19"/>
      <c r="L450" s="12"/>
      <c r="M450" s="17"/>
    </row>
    <row r="451" spans="1:13" x14ac:dyDescent="0.25">
      <c r="A451" s="12"/>
      <c r="B451" s="14"/>
      <c r="C451" s="20"/>
      <c r="D451" s="13"/>
      <c r="E451" s="8" t="str">
        <f>IFERROR(IF(D451="No CAS","",INDEX('DEQ Pollutant List'!$B$7:$B$611,MATCH('5. Pollutant Emissions - MB'!D451,'DEQ Pollutant List'!$A$7:$A$611,0))),"")</f>
        <v/>
      </c>
      <c r="F451" s="21"/>
      <c r="G451" s="38"/>
      <c r="H451" s="48"/>
      <c r="I451" s="48"/>
      <c r="J451" s="39"/>
      <c r="K451" s="19"/>
      <c r="L451" s="12"/>
      <c r="M451" s="17"/>
    </row>
    <row r="452" spans="1:13" x14ac:dyDescent="0.25">
      <c r="A452" s="12"/>
      <c r="B452" s="14"/>
      <c r="C452" s="20"/>
      <c r="D452" s="13"/>
      <c r="E452" s="8" t="str">
        <f>IFERROR(IF(D452="No CAS","",INDEX('DEQ Pollutant List'!$B$7:$B$611,MATCH('5. Pollutant Emissions - MB'!D452,'DEQ Pollutant List'!$A$7:$A$611,0))),"")</f>
        <v/>
      </c>
      <c r="F452" s="21"/>
      <c r="G452" s="38"/>
      <c r="H452" s="48"/>
      <c r="I452" s="48"/>
      <c r="J452" s="39"/>
      <c r="K452" s="19"/>
      <c r="L452" s="12"/>
      <c r="M452" s="17"/>
    </row>
    <row r="453" spans="1:13" x14ac:dyDescent="0.25">
      <c r="A453" s="12"/>
      <c r="B453" s="14"/>
      <c r="C453" s="20"/>
      <c r="D453" s="13"/>
      <c r="E453" s="8" t="str">
        <f>IFERROR(IF(D453="No CAS","",INDEX('DEQ Pollutant List'!$B$7:$B$611,MATCH('5. Pollutant Emissions - MB'!D453,'DEQ Pollutant List'!$A$7:$A$611,0))),"")</f>
        <v/>
      </c>
      <c r="F453" s="21"/>
      <c r="G453" s="38"/>
      <c r="H453" s="48"/>
      <c r="I453" s="48"/>
      <c r="J453" s="39"/>
      <c r="K453" s="19"/>
      <c r="L453" s="12"/>
      <c r="M453" s="17"/>
    </row>
    <row r="454" spans="1:13" x14ac:dyDescent="0.25">
      <c r="A454" s="12"/>
      <c r="B454" s="14"/>
      <c r="C454" s="20"/>
      <c r="D454" s="13"/>
      <c r="E454" s="8" t="str">
        <f>IFERROR(IF(D454="No CAS","",INDEX('DEQ Pollutant List'!$B$7:$B$611,MATCH('5. Pollutant Emissions - MB'!D454,'DEQ Pollutant List'!$A$7:$A$611,0))),"")</f>
        <v/>
      </c>
      <c r="F454" s="21"/>
      <c r="G454" s="38"/>
      <c r="H454" s="48"/>
      <c r="I454" s="48"/>
      <c r="J454" s="39"/>
      <c r="K454" s="19"/>
      <c r="L454" s="12"/>
      <c r="M454" s="17"/>
    </row>
    <row r="455" spans="1:13" x14ac:dyDescent="0.25">
      <c r="A455" s="12"/>
      <c r="B455" s="14"/>
      <c r="C455" s="20"/>
      <c r="D455" s="13"/>
      <c r="E455" s="8" t="str">
        <f>IFERROR(IF(D455="No CAS","",INDEX('DEQ Pollutant List'!$B$7:$B$611,MATCH('5. Pollutant Emissions - MB'!D455,'DEQ Pollutant List'!$A$7:$A$611,0))),"")</f>
        <v/>
      </c>
      <c r="F455" s="21"/>
      <c r="G455" s="38"/>
      <c r="H455" s="48"/>
      <c r="I455" s="48"/>
      <c r="J455" s="39"/>
      <c r="K455" s="19"/>
      <c r="L455" s="12"/>
      <c r="M455" s="17"/>
    </row>
    <row r="456" spans="1:13" x14ac:dyDescent="0.25">
      <c r="A456" s="12"/>
      <c r="B456" s="14"/>
      <c r="C456" s="20"/>
      <c r="D456" s="13"/>
      <c r="E456" s="8" t="str">
        <f>IFERROR(IF(D456="No CAS","",INDEX('DEQ Pollutant List'!$B$7:$B$611,MATCH('5. Pollutant Emissions - MB'!D456,'DEQ Pollutant List'!$A$7:$A$611,0))),"")</f>
        <v/>
      </c>
      <c r="F456" s="21"/>
      <c r="G456" s="38"/>
      <c r="H456" s="48"/>
      <c r="I456" s="48"/>
      <c r="J456" s="39"/>
      <c r="K456" s="19"/>
      <c r="L456" s="12"/>
      <c r="M456" s="17"/>
    </row>
    <row r="457" spans="1:13" x14ac:dyDescent="0.25">
      <c r="A457" s="12"/>
      <c r="B457" s="14"/>
      <c r="C457" s="20"/>
      <c r="D457" s="13"/>
      <c r="E457" s="8" t="str">
        <f>IFERROR(IF(D457="No CAS","",INDEX('DEQ Pollutant List'!$B$7:$B$611,MATCH('5. Pollutant Emissions - MB'!D457,'DEQ Pollutant List'!$A$7:$A$611,0))),"")</f>
        <v/>
      </c>
      <c r="F457" s="21"/>
      <c r="G457" s="38"/>
      <c r="H457" s="48"/>
      <c r="I457" s="48"/>
      <c r="J457" s="39"/>
      <c r="K457" s="19"/>
      <c r="L457" s="12"/>
      <c r="M457" s="17"/>
    </row>
    <row r="458" spans="1:13" x14ac:dyDescent="0.25">
      <c r="A458" s="12"/>
      <c r="B458" s="14"/>
      <c r="C458" s="20"/>
      <c r="D458" s="13"/>
      <c r="E458" s="8" t="str">
        <f>IFERROR(IF(D458="No CAS","",INDEX('DEQ Pollutant List'!$B$7:$B$611,MATCH('5. Pollutant Emissions - MB'!D458,'DEQ Pollutant List'!$A$7:$A$611,0))),"")</f>
        <v/>
      </c>
      <c r="F458" s="21"/>
      <c r="G458" s="38"/>
      <c r="H458" s="48"/>
      <c r="I458" s="48"/>
      <c r="J458" s="39"/>
      <c r="K458" s="19"/>
      <c r="L458" s="12"/>
      <c r="M458" s="17"/>
    </row>
    <row r="459" spans="1:13" x14ac:dyDescent="0.25">
      <c r="A459" s="12"/>
      <c r="B459" s="14"/>
      <c r="C459" s="20"/>
      <c r="D459" s="13"/>
      <c r="E459" s="8" t="str">
        <f>IFERROR(IF(D459="No CAS","",INDEX('DEQ Pollutant List'!$B$7:$B$611,MATCH('5. Pollutant Emissions - MB'!D459,'DEQ Pollutant List'!$A$7:$A$611,0))),"")</f>
        <v/>
      </c>
      <c r="F459" s="21"/>
      <c r="G459" s="38"/>
      <c r="H459" s="48"/>
      <c r="I459" s="48"/>
      <c r="J459" s="39"/>
      <c r="K459" s="19"/>
      <c r="L459" s="12"/>
      <c r="M459" s="17"/>
    </row>
    <row r="460" spans="1:13" x14ac:dyDescent="0.25">
      <c r="A460" s="12"/>
      <c r="B460" s="14"/>
      <c r="C460" s="20"/>
      <c r="D460" s="13"/>
      <c r="E460" s="8" t="str">
        <f>IFERROR(IF(D460="No CAS","",INDEX('DEQ Pollutant List'!$B$7:$B$611,MATCH('5. Pollutant Emissions - MB'!D460,'DEQ Pollutant List'!$A$7:$A$611,0))),"")</f>
        <v/>
      </c>
      <c r="F460" s="21"/>
      <c r="G460" s="38"/>
      <c r="H460" s="48"/>
      <c r="I460" s="48"/>
      <c r="J460" s="39"/>
      <c r="K460" s="19"/>
      <c r="L460" s="12"/>
      <c r="M460" s="17"/>
    </row>
    <row r="461" spans="1:13" x14ac:dyDescent="0.25">
      <c r="A461" s="12"/>
      <c r="B461" s="14"/>
      <c r="C461" s="20"/>
      <c r="D461" s="13"/>
      <c r="E461" s="8" t="str">
        <f>IFERROR(IF(D461="No CAS","",INDEX('DEQ Pollutant List'!$B$7:$B$611,MATCH('5. Pollutant Emissions - MB'!D461,'DEQ Pollutant List'!$A$7:$A$611,0))),"")</f>
        <v/>
      </c>
      <c r="F461" s="21"/>
      <c r="G461" s="38"/>
      <c r="H461" s="48"/>
      <c r="I461" s="48"/>
      <c r="J461" s="39"/>
      <c r="K461" s="19"/>
      <c r="L461" s="12"/>
      <c r="M461" s="17"/>
    </row>
    <row r="462" spans="1:13" x14ac:dyDescent="0.25">
      <c r="A462" s="12"/>
      <c r="B462" s="14"/>
      <c r="C462" s="20"/>
      <c r="D462" s="13"/>
      <c r="E462" s="8" t="str">
        <f>IFERROR(IF(D462="No CAS","",INDEX('DEQ Pollutant List'!$B$7:$B$611,MATCH('5. Pollutant Emissions - MB'!D462,'DEQ Pollutant List'!$A$7:$A$611,0))),"")</f>
        <v/>
      </c>
      <c r="F462" s="21"/>
      <c r="G462" s="38"/>
      <c r="H462" s="48"/>
      <c r="I462" s="48"/>
      <c r="J462" s="39"/>
      <c r="K462" s="19"/>
      <c r="L462" s="12"/>
      <c r="M462" s="17"/>
    </row>
    <row r="463" spans="1:13" x14ac:dyDescent="0.25">
      <c r="A463" s="12"/>
      <c r="B463" s="14"/>
      <c r="C463" s="20"/>
      <c r="D463" s="13"/>
      <c r="E463" s="8" t="str">
        <f>IFERROR(IF(D463="No CAS","",INDEX('DEQ Pollutant List'!$B$7:$B$611,MATCH('5. Pollutant Emissions - MB'!D463,'DEQ Pollutant List'!$A$7:$A$611,0))),"")</f>
        <v/>
      </c>
      <c r="F463" s="21"/>
      <c r="G463" s="38"/>
      <c r="H463" s="48"/>
      <c r="I463" s="48"/>
      <c r="J463" s="39"/>
      <c r="K463" s="19"/>
      <c r="L463" s="12"/>
      <c r="M463" s="17"/>
    </row>
    <row r="464" spans="1:13" x14ac:dyDescent="0.25">
      <c r="A464" s="12"/>
      <c r="B464" s="14"/>
      <c r="C464" s="20"/>
      <c r="D464" s="13"/>
      <c r="E464" s="8" t="str">
        <f>IFERROR(IF(D464="No CAS","",INDEX('DEQ Pollutant List'!$B$7:$B$611,MATCH('5. Pollutant Emissions - MB'!D464,'DEQ Pollutant List'!$A$7:$A$611,0))),"")</f>
        <v/>
      </c>
      <c r="F464" s="21"/>
      <c r="G464" s="38"/>
      <c r="H464" s="48"/>
      <c r="I464" s="48"/>
      <c r="J464" s="39"/>
      <c r="K464" s="19"/>
      <c r="L464" s="12"/>
      <c r="M464" s="17"/>
    </row>
    <row r="465" spans="1:13" x14ac:dyDescent="0.25">
      <c r="A465" s="12"/>
      <c r="B465" s="14"/>
      <c r="C465" s="20"/>
      <c r="D465" s="13"/>
      <c r="E465" s="8" t="str">
        <f>IFERROR(IF(D465="No CAS","",INDEX('DEQ Pollutant List'!$B$7:$B$611,MATCH('5. Pollutant Emissions - MB'!D465,'DEQ Pollutant List'!$A$7:$A$611,0))),"")</f>
        <v/>
      </c>
      <c r="F465" s="21"/>
      <c r="G465" s="38"/>
      <c r="H465" s="48"/>
      <c r="I465" s="48"/>
      <c r="J465" s="39"/>
      <c r="K465" s="19"/>
      <c r="L465" s="12"/>
      <c r="M465" s="17"/>
    </row>
    <row r="466" spans="1:13" x14ac:dyDescent="0.25">
      <c r="A466" s="12"/>
      <c r="B466" s="14"/>
      <c r="C466" s="20"/>
      <c r="D466" s="13"/>
      <c r="E466" s="8" t="str">
        <f>IFERROR(IF(D466="No CAS","",INDEX('DEQ Pollutant List'!$B$7:$B$611,MATCH('5. Pollutant Emissions - MB'!D466,'DEQ Pollutant List'!$A$7:$A$611,0))),"")</f>
        <v/>
      </c>
      <c r="F466" s="21"/>
      <c r="G466" s="38"/>
      <c r="H466" s="48"/>
      <c r="I466" s="48"/>
      <c r="J466" s="39"/>
      <c r="K466" s="19"/>
      <c r="L466" s="12"/>
      <c r="M466" s="17"/>
    </row>
    <row r="467" spans="1:13" x14ac:dyDescent="0.25">
      <c r="A467" s="12"/>
      <c r="B467" s="14"/>
      <c r="C467" s="20"/>
      <c r="D467" s="13"/>
      <c r="E467" s="8" t="str">
        <f>IFERROR(IF(D467="No CAS","",INDEX('DEQ Pollutant List'!$B$7:$B$611,MATCH('5. Pollutant Emissions - MB'!D467,'DEQ Pollutant List'!$A$7:$A$611,0))),"")</f>
        <v/>
      </c>
      <c r="F467" s="21"/>
      <c r="G467" s="38"/>
      <c r="H467" s="48"/>
      <c r="I467" s="48"/>
      <c r="J467" s="39"/>
      <c r="K467" s="19"/>
      <c r="L467" s="12"/>
      <c r="M467" s="17"/>
    </row>
    <row r="468" spans="1:13" x14ac:dyDescent="0.25">
      <c r="A468" s="12"/>
      <c r="B468" s="14"/>
      <c r="C468" s="20"/>
      <c r="D468" s="13"/>
      <c r="E468" s="8" t="str">
        <f>IFERROR(IF(D468="No CAS","",INDEX('DEQ Pollutant List'!$B$7:$B$611,MATCH('5. Pollutant Emissions - MB'!D468,'DEQ Pollutant List'!$A$7:$A$611,0))),"")</f>
        <v/>
      </c>
      <c r="F468" s="21"/>
      <c r="G468" s="38"/>
      <c r="H468" s="48"/>
      <c r="I468" s="48"/>
      <c r="J468" s="39"/>
      <c r="K468" s="19"/>
      <c r="L468" s="12"/>
      <c r="M468" s="17"/>
    </row>
    <row r="469" spans="1:13" x14ac:dyDescent="0.25">
      <c r="A469" s="12"/>
      <c r="B469" s="14"/>
      <c r="C469" s="20"/>
      <c r="D469" s="13"/>
      <c r="E469" s="8" t="str">
        <f>IFERROR(IF(D469="No CAS","",INDEX('DEQ Pollutant List'!$B$7:$B$611,MATCH('5. Pollutant Emissions - MB'!D469,'DEQ Pollutant List'!$A$7:$A$611,0))),"")</f>
        <v/>
      </c>
      <c r="F469" s="21"/>
      <c r="G469" s="38"/>
      <c r="H469" s="48"/>
      <c r="I469" s="48"/>
      <c r="J469" s="39"/>
      <c r="K469" s="19"/>
      <c r="L469" s="12"/>
      <c r="M469" s="17"/>
    </row>
    <row r="470" spans="1:13" x14ac:dyDescent="0.25">
      <c r="A470" s="12"/>
      <c r="B470" s="14"/>
      <c r="C470" s="20"/>
      <c r="D470" s="13"/>
      <c r="E470" s="8" t="str">
        <f>IFERROR(IF(D470="No CAS","",INDEX('DEQ Pollutant List'!$B$7:$B$611,MATCH('5. Pollutant Emissions - MB'!D470,'DEQ Pollutant List'!$A$7:$A$611,0))),"")</f>
        <v/>
      </c>
      <c r="F470" s="21"/>
      <c r="G470" s="38"/>
      <c r="H470" s="48"/>
      <c r="I470" s="48"/>
      <c r="J470" s="39"/>
      <c r="K470" s="19"/>
      <c r="L470" s="12"/>
      <c r="M470" s="17"/>
    </row>
    <row r="471" spans="1:13" x14ac:dyDescent="0.25">
      <c r="A471" s="12"/>
      <c r="B471" s="14"/>
      <c r="C471" s="20"/>
      <c r="D471" s="13"/>
      <c r="E471" s="8" t="str">
        <f>IFERROR(IF(D471="No CAS","",INDEX('DEQ Pollutant List'!$B$7:$B$611,MATCH('5. Pollutant Emissions - MB'!D471,'DEQ Pollutant List'!$A$7:$A$611,0))),"")</f>
        <v/>
      </c>
      <c r="F471" s="21"/>
      <c r="G471" s="38"/>
      <c r="H471" s="48"/>
      <c r="I471" s="48"/>
      <c r="J471" s="39"/>
      <c r="K471" s="19"/>
      <c r="L471" s="12"/>
      <c r="M471" s="17"/>
    </row>
    <row r="472" spans="1:13" x14ac:dyDescent="0.25">
      <c r="A472" s="12"/>
      <c r="B472" s="14"/>
      <c r="C472" s="20"/>
      <c r="D472" s="13"/>
      <c r="E472" s="8" t="str">
        <f>IFERROR(IF(D472="No CAS","",INDEX('DEQ Pollutant List'!$B$7:$B$611,MATCH('5. Pollutant Emissions - MB'!D472,'DEQ Pollutant List'!$A$7:$A$611,0))),"")</f>
        <v/>
      </c>
      <c r="F472" s="21"/>
      <c r="G472" s="38"/>
      <c r="H472" s="48"/>
      <c r="I472" s="48"/>
      <c r="J472" s="39"/>
      <c r="K472" s="19"/>
      <c r="L472" s="12"/>
      <c r="M472" s="17"/>
    </row>
    <row r="473" spans="1:13" x14ac:dyDescent="0.25">
      <c r="A473" s="12"/>
      <c r="B473" s="14"/>
      <c r="C473" s="20"/>
      <c r="D473" s="13"/>
      <c r="E473" s="8" t="str">
        <f>IFERROR(IF(D473="No CAS","",INDEX('DEQ Pollutant List'!$B$7:$B$611,MATCH('5. Pollutant Emissions - MB'!D473,'DEQ Pollutant List'!$A$7:$A$611,0))),"")</f>
        <v/>
      </c>
      <c r="F473" s="21"/>
      <c r="G473" s="38"/>
      <c r="H473" s="48"/>
      <c r="I473" s="48"/>
      <c r="J473" s="39"/>
      <c r="K473" s="19"/>
      <c r="L473" s="12"/>
      <c r="M473" s="17"/>
    </row>
    <row r="474" spans="1:13" x14ac:dyDescent="0.25">
      <c r="A474" s="12"/>
      <c r="B474" s="14"/>
      <c r="C474" s="20"/>
      <c r="D474" s="13"/>
      <c r="E474" s="8" t="str">
        <f>IFERROR(IF(D474="No CAS","",INDEX('DEQ Pollutant List'!$B$7:$B$611,MATCH('5. Pollutant Emissions - MB'!D474,'DEQ Pollutant List'!$A$7:$A$611,0))),"")</f>
        <v/>
      </c>
      <c r="F474" s="21"/>
      <c r="G474" s="38"/>
      <c r="H474" s="48"/>
      <c r="I474" s="48"/>
      <c r="J474" s="39"/>
      <c r="K474" s="19"/>
      <c r="L474" s="12"/>
      <c r="M474" s="17"/>
    </row>
    <row r="475" spans="1:13" x14ac:dyDescent="0.25">
      <c r="A475" s="12"/>
      <c r="B475" s="14"/>
      <c r="C475" s="20"/>
      <c r="D475" s="13"/>
      <c r="E475" s="8" t="str">
        <f>IFERROR(IF(D475="No CAS","",INDEX('DEQ Pollutant List'!$B$7:$B$611,MATCH('5. Pollutant Emissions - MB'!D475,'DEQ Pollutant List'!$A$7:$A$611,0))),"")</f>
        <v/>
      </c>
      <c r="F475" s="21"/>
      <c r="G475" s="38"/>
      <c r="H475" s="48"/>
      <c r="I475" s="48"/>
      <c r="J475" s="39"/>
      <c r="K475" s="19"/>
      <c r="L475" s="12"/>
      <c r="M475" s="17"/>
    </row>
    <row r="476" spans="1:13" x14ac:dyDescent="0.25">
      <c r="A476" s="12"/>
      <c r="B476" s="14"/>
      <c r="C476" s="20"/>
      <c r="D476" s="13"/>
      <c r="E476" s="8" t="str">
        <f>IFERROR(IF(D476="No CAS","",INDEX('DEQ Pollutant List'!$B$7:$B$611,MATCH('5. Pollutant Emissions - MB'!D476,'DEQ Pollutant List'!$A$7:$A$611,0))),"")</f>
        <v/>
      </c>
      <c r="F476" s="21"/>
      <c r="G476" s="38"/>
      <c r="H476" s="48"/>
      <c r="I476" s="48"/>
      <c r="J476" s="39"/>
      <c r="K476" s="19"/>
      <c r="L476" s="12"/>
      <c r="M476" s="17"/>
    </row>
    <row r="477" spans="1:13" x14ac:dyDescent="0.25">
      <c r="A477" s="12"/>
      <c r="B477" s="14"/>
      <c r="C477" s="20"/>
      <c r="D477" s="13"/>
      <c r="E477" s="8" t="str">
        <f>IFERROR(IF(D477="No CAS","",INDEX('DEQ Pollutant List'!$B$7:$B$611,MATCH('5. Pollutant Emissions - MB'!D477,'DEQ Pollutant List'!$A$7:$A$611,0))),"")</f>
        <v/>
      </c>
      <c r="F477" s="21"/>
      <c r="G477" s="38"/>
      <c r="H477" s="48"/>
      <c r="I477" s="48"/>
      <c r="J477" s="39"/>
      <c r="K477" s="19"/>
      <c r="L477" s="12"/>
      <c r="M477" s="17"/>
    </row>
    <row r="478" spans="1:13" x14ac:dyDescent="0.25">
      <c r="A478" s="12"/>
      <c r="B478" s="14"/>
      <c r="C478" s="20"/>
      <c r="D478" s="13"/>
      <c r="E478" s="8" t="str">
        <f>IFERROR(IF(D478="No CAS","",INDEX('DEQ Pollutant List'!$B$7:$B$611,MATCH('5. Pollutant Emissions - MB'!D478,'DEQ Pollutant List'!$A$7:$A$611,0))),"")</f>
        <v/>
      </c>
      <c r="F478" s="21"/>
      <c r="G478" s="38"/>
      <c r="H478" s="48"/>
      <c r="I478" s="48"/>
      <c r="J478" s="39"/>
      <c r="K478" s="19"/>
      <c r="L478" s="12"/>
      <c r="M478" s="17"/>
    </row>
    <row r="479" spans="1:13" x14ac:dyDescent="0.25">
      <c r="A479" s="12"/>
      <c r="B479" s="14"/>
      <c r="C479" s="20"/>
      <c r="D479" s="13"/>
      <c r="E479" s="8" t="str">
        <f>IFERROR(IF(D479="No CAS","",INDEX('DEQ Pollutant List'!$B$7:$B$611,MATCH('5. Pollutant Emissions - MB'!D479,'DEQ Pollutant List'!$A$7:$A$611,0))),"")</f>
        <v/>
      </c>
      <c r="F479" s="21"/>
      <c r="G479" s="38"/>
      <c r="H479" s="48"/>
      <c r="I479" s="48"/>
      <c r="J479" s="39"/>
      <c r="K479" s="19"/>
      <c r="L479" s="12"/>
      <c r="M479" s="17"/>
    </row>
    <row r="480" spans="1:13" x14ac:dyDescent="0.25">
      <c r="A480" s="12"/>
      <c r="B480" s="14"/>
      <c r="C480" s="20"/>
      <c r="D480" s="13"/>
      <c r="E480" s="8" t="str">
        <f>IFERROR(IF(D480="No CAS","",INDEX('DEQ Pollutant List'!$B$7:$B$611,MATCH('5. Pollutant Emissions - MB'!D480,'DEQ Pollutant List'!$A$7:$A$611,0))),"")</f>
        <v/>
      </c>
      <c r="F480" s="21"/>
      <c r="G480" s="38"/>
      <c r="H480" s="48"/>
      <c r="I480" s="48"/>
      <c r="J480" s="39"/>
      <c r="K480" s="19"/>
      <c r="L480" s="12"/>
      <c r="M480" s="17"/>
    </row>
    <row r="481" spans="1:13" x14ac:dyDescent="0.25">
      <c r="A481" s="12"/>
      <c r="B481" s="14"/>
      <c r="C481" s="20"/>
      <c r="D481" s="13"/>
      <c r="E481" s="8" t="str">
        <f>IFERROR(IF(D481="No CAS","",INDEX('DEQ Pollutant List'!$B$7:$B$611,MATCH('5. Pollutant Emissions - MB'!D481,'DEQ Pollutant List'!$A$7:$A$611,0))),"")</f>
        <v/>
      </c>
      <c r="F481" s="21"/>
      <c r="G481" s="38"/>
      <c r="H481" s="48"/>
      <c r="I481" s="48"/>
      <c r="J481" s="39"/>
      <c r="K481" s="19"/>
      <c r="L481" s="12"/>
      <c r="M481" s="17"/>
    </row>
    <row r="482" spans="1:13" x14ac:dyDescent="0.25">
      <c r="A482" s="12"/>
      <c r="B482" s="14"/>
      <c r="C482" s="20"/>
      <c r="D482" s="13"/>
      <c r="E482" s="8" t="str">
        <f>IFERROR(IF(D482="No CAS","",INDEX('DEQ Pollutant List'!$B$7:$B$611,MATCH('5. Pollutant Emissions - MB'!D482,'DEQ Pollutant List'!$A$7:$A$611,0))),"")</f>
        <v/>
      </c>
      <c r="F482" s="21"/>
      <c r="G482" s="38"/>
      <c r="H482" s="48"/>
      <c r="I482" s="48"/>
      <c r="J482" s="39"/>
      <c r="K482" s="19"/>
      <c r="L482" s="12"/>
      <c r="M482" s="17"/>
    </row>
    <row r="483" spans="1:13" x14ac:dyDescent="0.25">
      <c r="A483" s="12"/>
      <c r="B483" s="14"/>
      <c r="C483" s="20"/>
      <c r="D483" s="13"/>
      <c r="E483" s="8" t="str">
        <f>IFERROR(IF(D483="No CAS","",INDEX('DEQ Pollutant List'!$B$7:$B$611,MATCH('5. Pollutant Emissions - MB'!D483,'DEQ Pollutant List'!$A$7:$A$611,0))),"")</f>
        <v/>
      </c>
      <c r="F483" s="21"/>
      <c r="G483" s="38"/>
      <c r="H483" s="48"/>
      <c r="I483" s="48"/>
      <c r="J483" s="39"/>
      <c r="K483" s="19"/>
      <c r="L483" s="12"/>
      <c r="M483" s="17"/>
    </row>
    <row r="484" spans="1:13" x14ac:dyDescent="0.25">
      <c r="A484" s="12"/>
      <c r="B484" s="14"/>
      <c r="C484" s="20"/>
      <c r="D484" s="13"/>
      <c r="E484" s="8" t="str">
        <f>IFERROR(IF(D484="No CAS","",INDEX('DEQ Pollutant List'!$B$7:$B$611,MATCH('5. Pollutant Emissions - MB'!D484,'DEQ Pollutant List'!$A$7:$A$611,0))),"")</f>
        <v/>
      </c>
      <c r="F484" s="21"/>
      <c r="G484" s="38"/>
      <c r="H484" s="48"/>
      <c r="I484" s="48"/>
      <c r="J484" s="39"/>
      <c r="K484" s="19"/>
      <c r="L484" s="12"/>
      <c r="M484" s="17"/>
    </row>
    <row r="485" spans="1:13" x14ac:dyDescent="0.25">
      <c r="A485" s="12"/>
      <c r="B485" s="14"/>
      <c r="C485" s="20"/>
      <c r="D485" s="13"/>
      <c r="E485" s="8" t="str">
        <f>IFERROR(IF(D485="No CAS","",INDEX('DEQ Pollutant List'!$B$7:$B$611,MATCH('5. Pollutant Emissions - MB'!D485,'DEQ Pollutant List'!$A$7:$A$611,0))),"")</f>
        <v/>
      </c>
      <c r="F485" s="21"/>
      <c r="G485" s="38"/>
      <c r="H485" s="48"/>
      <c r="I485" s="48"/>
      <c r="J485" s="39"/>
      <c r="K485" s="19"/>
      <c r="L485" s="12"/>
      <c r="M485" s="17"/>
    </row>
    <row r="486" spans="1:13" ht="15" thickBot="1" x14ac:dyDescent="0.3">
      <c r="A486" s="30"/>
      <c r="B486" s="41"/>
      <c r="C486" s="42"/>
      <c r="D486" s="22"/>
      <c r="E486" s="37" t="str">
        <f>IFERROR(IF(D486="No CAS","",INDEX('DEQ Pollutant List'!$B$7:$B$611,MATCH('5. Pollutant Emissions - MB'!D486,'DEQ Pollutant List'!$A$7:$A$611,0))),"")</f>
        <v/>
      </c>
      <c r="F486" s="43"/>
      <c r="G486" s="44"/>
      <c r="H486" s="49"/>
      <c r="I486" s="49"/>
      <c r="J486" s="45"/>
      <c r="K486" s="32"/>
      <c r="L486" s="30"/>
      <c r="M486" s="31"/>
    </row>
    <row r="487" spans="1:13" ht="39.950000000000003" customHeight="1" thickBot="1" x14ac:dyDescent="0.3">
      <c r="A487" s="166" t="s">
        <v>1299</v>
      </c>
      <c r="B487" s="167"/>
      <c r="C487" s="167"/>
      <c r="D487" s="168"/>
      <c r="E487" s="167"/>
      <c r="F487" s="167"/>
      <c r="G487" s="167"/>
      <c r="H487" s="167"/>
      <c r="I487" s="167"/>
      <c r="J487" s="167"/>
      <c r="K487" s="167"/>
      <c r="L487" s="167"/>
      <c r="M487" s="169"/>
    </row>
  </sheetData>
  <sheetProtection sheet="1" objects="1" scenarios="1" formatColumns="0" insertRows="0" deleteRows="0" sort="0" autoFilter="0"/>
  <autoFilter ref="A7:N7" xr:uid="{2F2DF2F0-734B-4364-9FCE-BF1EF3227F15}"/>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4" id="{90B10581-C53F-459C-B3BF-CA72ABBB8FC3}">
            <xm:f>IF(ISBLANK($D8),"",IF(COUNTIF('DEQ Pollutant List'!$A:$A,$D8),"Y","N"))="N"</xm:f>
            <x14:dxf>
              <fill>
                <patternFill patternType="solid">
                  <fgColor auto="1"/>
                  <bgColor theme="5" tint="0.39994506668294322"/>
                </patternFill>
              </fill>
            </x14:dxf>
          </x14:cfRule>
          <xm:sqref>D8:E486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E147709-4A08-4F4B-9D03-BF0288FE3E25}">
          <x14:formula1>
            <xm:f>'4. TEUs &amp; Activities- MB'!$A$9:$A$194</xm:f>
          </x14:formula1>
          <xm:sqref>A8:A486</xm:sqref>
        </x14:dataValidation>
        <x14:dataValidation type="list" allowBlank="1" showInputMessage="1" showErrorMessage="1" xr:uid="{199AA240-0CD3-4B69-8D9D-6928C6287E82}">
          <x14:formula1>
            <xm:f>'4. TEUs &amp; Activities- MB'!$B$9:$B$194</xm:f>
          </x14:formula1>
          <xm:sqref>B8:B486</xm:sqref>
        </x14:dataValidation>
        <x14:dataValidation type="list" allowBlank="1" showInputMessage="1" showErrorMessage="1" xr:uid="{7FC4F075-FCFB-4D05-ACA7-8D9B406C4447}">
          <x14:formula1>
            <xm:f>'4. TEUs &amp; Activities- MB'!$E$9:$E$194</xm:f>
          </x14:formula1>
          <xm:sqref>C8:C486</xm:sqref>
        </x14:dataValidation>
        <x14:dataValidation type="list" errorStyle="information" allowBlank="1" showErrorMessage="1" errorTitle="Not in list" error="This CAS is not in the DEQ CAO pollutant list." promptTitle="CAS Selection" prompt="Select CAS from the list, or copy and paste directly." xr:uid="{6A44B3EA-43EB-4F6E-8A70-4A98DE7A5218}">
          <x14:formula1>
            <xm:f>'DEQ Pollutant List'!$A$7:$A$611</xm:f>
          </x14:formula1>
          <xm:sqref>D8:D486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11"/>
  <sheetViews>
    <sheetView zoomScaleNormal="100" workbookViewId="0">
      <pane ySplit="6" topLeftCell="A7" activePane="bottomLeft" state="frozen"/>
      <selection activeCell="H7" sqref="H7:H8"/>
      <selection pane="bottomLeft"/>
    </sheetView>
  </sheetViews>
  <sheetFormatPr defaultColWidth="8.5703125" defaultRowHeight="14.25" x14ac:dyDescent="0.25"/>
  <cols>
    <col min="1" max="1" width="15.42578125" style="79" customWidth="1"/>
    <col min="2" max="2" width="59.85546875" style="79" customWidth="1"/>
    <col min="3" max="3" width="11.42578125" style="79" customWidth="1"/>
    <col min="4" max="4" width="11.85546875" style="79" hidden="1" customWidth="1"/>
    <col min="5" max="16384" width="8.5703125" style="79"/>
  </cols>
  <sheetData>
    <row r="1" spans="1:4" ht="20.25" x14ac:dyDescent="0.25">
      <c r="A1" s="2" t="str">
        <f>'1. Facility Information'!$B$1</f>
        <v>AQ520 Form - Version 2.0</v>
      </c>
    </row>
    <row r="2" spans="1:4" ht="15" customHeight="1" x14ac:dyDescent="0.25">
      <c r="A2" s="4" t="s">
        <v>1296</v>
      </c>
    </row>
    <row r="3" spans="1:4" ht="15" customHeight="1" x14ac:dyDescent="0.25">
      <c r="A3" s="4" t="s">
        <v>1297</v>
      </c>
    </row>
    <row r="4" spans="1:4" ht="15" customHeight="1" x14ac:dyDescent="0.25">
      <c r="A4" s="83" t="s">
        <v>1295</v>
      </c>
    </row>
    <row r="5" spans="1:4" ht="15" customHeight="1" x14ac:dyDescent="0.25"/>
    <row r="6" spans="1:4" s="80" customFormat="1" ht="32.25" thickBot="1" x14ac:dyDescent="0.3">
      <c r="A6" s="71" t="s">
        <v>36</v>
      </c>
      <c r="B6" s="71" t="s">
        <v>176</v>
      </c>
      <c r="C6" s="72" t="s">
        <v>177</v>
      </c>
      <c r="D6" s="70" t="s">
        <v>178</v>
      </c>
    </row>
    <row r="7" spans="1:4" ht="15" customHeight="1" x14ac:dyDescent="0.25">
      <c r="A7" s="73" t="s">
        <v>179</v>
      </c>
      <c r="B7" s="74" t="s">
        <v>180</v>
      </c>
      <c r="C7" s="73" t="s">
        <v>181</v>
      </c>
      <c r="D7" s="1">
        <v>115</v>
      </c>
    </row>
    <row r="8" spans="1:4" ht="15" customHeight="1" x14ac:dyDescent="0.25">
      <c r="A8" s="73" t="s">
        <v>182</v>
      </c>
      <c r="B8" s="74" t="s">
        <v>183</v>
      </c>
      <c r="C8" s="73" t="s">
        <v>181</v>
      </c>
      <c r="D8" s="1">
        <v>245</v>
      </c>
    </row>
    <row r="9" spans="1:4" ht="15" customHeight="1" x14ac:dyDescent="0.25">
      <c r="A9" s="73" t="s">
        <v>72</v>
      </c>
      <c r="B9" s="81" t="s">
        <v>184</v>
      </c>
      <c r="C9" s="73" t="s">
        <v>185</v>
      </c>
      <c r="D9" s="1">
        <v>326</v>
      </c>
    </row>
    <row r="10" spans="1:4" ht="15" customHeight="1" x14ac:dyDescent="0.25">
      <c r="A10" s="73" t="s">
        <v>186</v>
      </c>
      <c r="B10" s="81" t="s">
        <v>187</v>
      </c>
      <c r="C10" s="73" t="s">
        <v>185</v>
      </c>
      <c r="D10" s="1">
        <v>594</v>
      </c>
    </row>
    <row r="11" spans="1:4" ht="15" customHeight="1" x14ac:dyDescent="0.25">
      <c r="A11" s="73" t="s">
        <v>188</v>
      </c>
      <c r="B11" s="81" t="s">
        <v>189</v>
      </c>
      <c r="C11" s="73" t="s">
        <v>185</v>
      </c>
      <c r="D11" s="1">
        <v>607</v>
      </c>
    </row>
    <row r="12" spans="1:4" ht="15" customHeight="1" x14ac:dyDescent="0.25">
      <c r="A12" s="73" t="s">
        <v>190</v>
      </c>
      <c r="B12" s="81" t="s">
        <v>191</v>
      </c>
      <c r="C12" s="73" t="s">
        <v>185</v>
      </c>
      <c r="D12" s="1">
        <v>193</v>
      </c>
    </row>
    <row r="13" spans="1:4" ht="15" customHeight="1" x14ac:dyDescent="0.25">
      <c r="A13" s="73" t="s">
        <v>192</v>
      </c>
      <c r="B13" s="74" t="s">
        <v>193</v>
      </c>
      <c r="C13" s="73" t="s">
        <v>181</v>
      </c>
      <c r="D13" s="1">
        <v>244</v>
      </c>
    </row>
    <row r="14" spans="1:4" ht="15" customHeight="1" x14ac:dyDescent="0.25">
      <c r="A14" s="73" t="s">
        <v>194</v>
      </c>
      <c r="B14" s="81" t="s">
        <v>195</v>
      </c>
      <c r="C14" s="73" t="s">
        <v>185</v>
      </c>
      <c r="D14" s="1">
        <v>212</v>
      </c>
    </row>
    <row r="15" spans="1:4" ht="15" customHeight="1" x14ac:dyDescent="0.25">
      <c r="A15" s="73" t="s">
        <v>149</v>
      </c>
      <c r="B15" s="81" t="s">
        <v>196</v>
      </c>
      <c r="C15" s="73" t="s">
        <v>185</v>
      </c>
      <c r="D15" s="1">
        <v>546</v>
      </c>
    </row>
    <row r="16" spans="1:4" ht="15" customHeight="1" x14ac:dyDescent="0.25">
      <c r="A16" s="73" t="s">
        <v>140</v>
      </c>
      <c r="B16" s="81" t="s">
        <v>197</v>
      </c>
      <c r="C16" s="78" t="s">
        <v>185</v>
      </c>
      <c r="D16" s="1">
        <v>532</v>
      </c>
    </row>
    <row r="17" spans="1:4" ht="15" customHeight="1" x14ac:dyDescent="0.25">
      <c r="A17" s="73" t="s">
        <v>150</v>
      </c>
      <c r="B17" s="81" t="s">
        <v>198</v>
      </c>
      <c r="C17" s="73" t="s">
        <v>185</v>
      </c>
      <c r="D17" s="1">
        <v>547</v>
      </c>
    </row>
    <row r="18" spans="1:4" ht="15" customHeight="1" x14ac:dyDescent="0.25">
      <c r="A18" s="73" t="s">
        <v>145</v>
      </c>
      <c r="B18" s="81" t="s">
        <v>199</v>
      </c>
      <c r="C18" s="73" t="s">
        <v>185</v>
      </c>
      <c r="D18" s="1">
        <v>542</v>
      </c>
    </row>
    <row r="19" spans="1:4" ht="15" customHeight="1" x14ac:dyDescent="0.25">
      <c r="A19" s="73" t="s">
        <v>137</v>
      </c>
      <c r="B19" s="81" t="s">
        <v>200</v>
      </c>
      <c r="C19" s="73" t="s">
        <v>185</v>
      </c>
      <c r="D19" s="1">
        <v>529</v>
      </c>
    </row>
    <row r="20" spans="1:4" ht="15" customHeight="1" x14ac:dyDescent="0.25">
      <c r="A20" s="73" t="s">
        <v>146</v>
      </c>
      <c r="B20" s="81" t="s">
        <v>201</v>
      </c>
      <c r="C20" s="73" t="s">
        <v>185</v>
      </c>
      <c r="D20" s="1">
        <v>543</v>
      </c>
    </row>
    <row r="21" spans="1:4" ht="15" customHeight="1" x14ac:dyDescent="0.25">
      <c r="A21" s="73" t="s">
        <v>138</v>
      </c>
      <c r="B21" s="81" t="s">
        <v>202</v>
      </c>
      <c r="C21" s="73" t="s">
        <v>185</v>
      </c>
      <c r="D21" s="1">
        <v>530</v>
      </c>
    </row>
    <row r="22" spans="1:4" ht="15" customHeight="1" x14ac:dyDescent="0.25">
      <c r="A22" s="73" t="s">
        <v>147</v>
      </c>
      <c r="B22" s="81" t="s">
        <v>203</v>
      </c>
      <c r="C22" s="73" t="s">
        <v>185</v>
      </c>
      <c r="D22" s="1">
        <v>544</v>
      </c>
    </row>
    <row r="23" spans="1:4" ht="15" customHeight="1" x14ac:dyDescent="0.25">
      <c r="A23" s="73" t="s">
        <v>139</v>
      </c>
      <c r="B23" s="81" t="s">
        <v>204</v>
      </c>
      <c r="C23" s="73" t="s">
        <v>185</v>
      </c>
      <c r="D23" s="1">
        <v>531</v>
      </c>
    </row>
    <row r="24" spans="1:4" ht="15" customHeight="1" x14ac:dyDescent="0.25">
      <c r="A24" s="73" t="s">
        <v>143</v>
      </c>
      <c r="B24" s="81" t="s">
        <v>205</v>
      </c>
      <c r="C24" s="73" t="s">
        <v>185</v>
      </c>
      <c r="D24" s="1">
        <v>540</v>
      </c>
    </row>
    <row r="25" spans="1:4" ht="15" customHeight="1" x14ac:dyDescent="0.25">
      <c r="A25" s="73" t="s">
        <v>136</v>
      </c>
      <c r="B25" s="81" t="s">
        <v>206</v>
      </c>
      <c r="C25" s="73" t="s">
        <v>185</v>
      </c>
      <c r="D25" s="1">
        <v>528</v>
      </c>
    </row>
    <row r="26" spans="1:4" ht="15" customHeight="1" x14ac:dyDescent="0.25">
      <c r="A26" s="73" t="s">
        <v>207</v>
      </c>
      <c r="B26" s="81" t="s">
        <v>208</v>
      </c>
      <c r="C26" s="73" t="s">
        <v>181</v>
      </c>
      <c r="D26" s="1">
        <v>609</v>
      </c>
    </row>
    <row r="27" spans="1:4" ht="15" customHeight="1" x14ac:dyDescent="0.25">
      <c r="A27" s="73" t="s">
        <v>209</v>
      </c>
      <c r="B27" s="81" t="s">
        <v>210</v>
      </c>
      <c r="C27" s="73" t="s">
        <v>181</v>
      </c>
      <c r="D27" s="1">
        <v>613</v>
      </c>
    </row>
    <row r="28" spans="1:4" ht="15" customHeight="1" x14ac:dyDescent="0.25">
      <c r="A28" s="73" t="s">
        <v>211</v>
      </c>
      <c r="B28" s="81" t="s">
        <v>212</v>
      </c>
      <c r="C28" s="73" t="s">
        <v>185</v>
      </c>
      <c r="D28" s="1">
        <v>113</v>
      </c>
    </row>
    <row r="29" spans="1:4" ht="15" customHeight="1" x14ac:dyDescent="0.25">
      <c r="A29" s="73" t="s">
        <v>172</v>
      </c>
      <c r="B29" s="81" t="s">
        <v>213</v>
      </c>
      <c r="C29" s="73" t="s">
        <v>181</v>
      </c>
      <c r="D29" s="1">
        <v>614</v>
      </c>
    </row>
    <row r="30" spans="1:4" ht="15" customHeight="1" x14ac:dyDescent="0.25">
      <c r="A30" s="73" t="s">
        <v>214</v>
      </c>
      <c r="B30" s="81" t="s">
        <v>215</v>
      </c>
      <c r="C30" s="73" t="s">
        <v>185</v>
      </c>
      <c r="D30" s="1">
        <v>190</v>
      </c>
    </row>
    <row r="31" spans="1:4" ht="15" customHeight="1" x14ac:dyDescent="0.25">
      <c r="A31" s="73" t="s">
        <v>216</v>
      </c>
      <c r="B31" s="81" t="s">
        <v>217</v>
      </c>
      <c r="C31" s="73" t="s">
        <v>181</v>
      </c>
      <c r="D31" s="1">
        <v>110</v>
      </c>
    </row>
    <row r="32" spans="1:4" ht="15" customHeight="1" x14ac:dyDescent="0.25">
      <c r="A32" s="73" t="s">
        <v>73</v>
      </c>
      <c r="B32" s="81" t="s">
        <v>218</v>
      </c>
      <c r="C32" s="73" t="s">
        <v>185</v>
      </c>
      <c r="D32" s="1">
        <v>195</v>
      </c>
    </row>
    <row r="33" spans="1:4" ht="15" customHeight="1" x14ac:dyDescent="0.25">
      <c r="A33" s="73" t="s">
        <v>219</v>
      </c>
      <c r="B33" s="74" t="s">
        <v>220</v>
      </c>
      <c r="C33" s="73" t="s">
        <v>181</v>
      </c>
      <c r="D33" s="1">
        <v>335</v>
      </c>
    </row>
    <row r="34" spans="1:4" ht="15" customHeight="1" x14ac:dyDescent="0.25">
      <c r="A34" s="73" t="s">
        <v>221</v>
      </c>
      <c r="B34" s="81" t="s">
        <v>222</v>
      </c>
      <c r="C34" s="73" t="s">
        <v>185</v>
      </c>
      <c r="D34" s="1">
        <v>222</v>
      </c>
    </row>
    <row r="35" spans="1:4" ht="15" customHeight="1" x14ac:dyDescent="0.25">
      <c r="A35" s="73" t="s">
        <v>223</v>
      </c>
      <c r="B35" s="81" t="s">
        <v>224</v>
      </c>
      <c r="C35" s="73" t="s">
        <v>185</v>
      </c>
      <c r="D35" s="1">
        <v>226</v>
      </c>
    </row>
    <row r="36" spans="1:4" ht="15" customHeight="1" x14ac:dyDescent="0.25">
      <c r="A36" s="73" t="s">
        <v>225</v>
      </c>
      <c r="B36" s="81" t="s">
        <v>226</v>
      </c>
      <c r="C36" s="73" t="s">
        <v>185</v>
      </c>
      <c r="D36" s="1">
        <v>564</v>
      </c>
    </row>
    <row r="37" spans="1:4" ht="15" customHeight="1" x14ac:dyDescent="0.25">
      <c r="A37" s="73" t="s">
        <v>227</v>
      </c>
      <c r="B37" s="81" t="s">
        <v>228</v>
      </c>
      <c r="C37" s="73" t="s">
        <v>181</v>
      </c>
      <c r="D37" s="1">
        <v>615</v>
      </c>
    </row>
    <row r="38" spans="1:4" ht="15" customHeight="1" x14ac:dyDescent="0.25">
      <c r="A38" s="73" t="s">
        <v>229</v>
      </c>
      <c r="B38" s="81" t="s">
        <v>230</v>
      </c>
      <c r="C38" s="73" t="s">
        <v>185</v>
      </c>
      <c r="D38" s="1">
        <v>75</v>
      </c>
    </row>
    <row r="39" spans="1:4" ht="15" customHeight="1" x14ac:dyDescent="0.25">
      <c r="A39" s="73" t="s">
        <v>231</v>
      </c>
      <c r="B39" s="81" t="s">
        <v>232</v>
      </c>
      <c r="C39" s="73" t="s">
        <v>181</v>
      </c>
      <c r="D39" s="1">
        <v>111</v>
      </c>
    </row>
    <row r="40" spans="1:4" ht="15" customHeight="1" x14ac:dyDescent="0.25">
      <c r="A40" s="73" t="s">
        <v>233</v>
      </c>
      <c r="B40" s="81" t="s">
        <v>234</v>
      </c>
      <c r="C40" s="73" t="s">
        <v>185</v>
      </c>
      <c r="D40" s="1">
        <v>196</v>
      </c>
    </row>
    <row r="41" spans="1:4" ht="15" customHeight="1" x14ac:dyDescent="0.25">
      <c r="A41" s="73" t="s">
        <v>235</v>
      </c>
      <c r="B41" s="81" t="s">
        <v>236</v>
      </c>
      <c r="C41" s="73" t="s">
        <v>185</v>
      </c>
      <c r="D41" s="1">
        <v>557</v>
      </c>
    </row>
    <row r="42" spans="1:4" ht="15" customHeight="1" x14ac:dyDescent="0.25">
      <c r="A42" s="73" t="s">
        <v>175</v>
      </c>
      <c r="B42" s="81" t="s">
        <v>237</v>
      </c>
      <c r="C42" s="73" t="s">
        <v>185</v>
      </c>
      <c r="D42" s="1">
        <v>220</v>
      </c>
    </row>
    <row r="43" spans="1:4" ht="15" customHeight="1" x14ac:dyDescent="0.25">
      <c r="A43" s="73" t="s">
        <v>238</v>
      </c>
      <c r="B43" s="81" t="s">
        <v>239</v>
      </c>
      <c r="C43" s="73" t="s">
        <v>185</v>
      </c>
      <c r="D43" s="1">
        <v>437</v>
      </c>
    </row>
    <row r="44" spans="1:4" ht="15" customHeight="1" x14ac:dyDescent="0.25">
      <c r="A44" s="73" t="s">
        <v>240</v>
      </c>
      <c r="B44" s="81" t="s">
        <v>241</v>
      </c>
      <c r="C44" s="73" t="s">
        <v>185</v>
      </c>
      <c r="D44" s="1">
        <v>438</v>
      </c>
    </row>
    <row r="45" spans="1:4" ht="15" customHeight="1" x14ac:dyDescent="0.25">
      <c r="A45" s="73" t="s">
        <v>242</v>
      </c>
      <c r="B45" s="74" t="s">
        <v>243</v>
      </c>
      <c r="C45" s="73" t="s">
        <v>181</v>
      </c>
      <c r="D45" s="1">
        <v>385</v>
      </c>
    </row>
    <row r="46" spans="1:4" ht="15" customHeight="1" x14ac:dyDescent="0.25">
      <c r="A46" s="73" t="s">
        <v>244</v>
      </c>
      <c r="B46" s="74" t="s">
        <v>245</v>
      </c>
      <c r="C46" s="73" t="s">
        <v>181</v>
      </c>
      <c r="D46" s="1">
        <v>20</v>
      </c>
    </row>
    <row r="47" spans="1:4" ht="15" customHeight="1" x14ac:dyDescent="0.25">
      <c r="A47" s="73" t="s">
        <v>246</v>
      </c>
      <c r="B47" s="81" t="s">
        <v>247</v>
      </c>
      <c r="C47" s="73" t="s">
        <v>185</v>
      </c>
      <c r="D47" s="1">
        <v>73</v>
      </c>
    </row>
    <row r="48" spans="1:4" ht="15" customHeight="1" x14ac:dyDescent="0.25">
      <c r="A48" s="73" t="s">
        <v>248</v>
      </c>
      <c r="B48" s="74" t="s">
        <v>249</v>
      </c>
      <c r="C48" s="73" t="s">
        <v>181</v>
      </c>
      <c r="D48" s="1">
        <v>117</v>
      </c>
    </row>
    <row r="49" spans="1:4" ht="15" customHeight="1" x14ac:dyDescent="0.25">
      <c r="A49" s="73" t="s">
        <v>115</v>
      </c>
      <c r="B49" s="75" t="s">
        <v>250</v>
      </c>
      <c r="C49" s="73" t="s">
        <v>185</v>
      </c>
      <c r="D49" s="1">
        <v>343</v>
      </c>
    </row>
    <row r="50" spans="1:4" ht="15" customHeight="1" x14ac:dyDescent="0.25">
      <c r="A50" s="73" t="s">
        <v>251</v>
      </c>
      <c r="B50" s="75" t="s">
        <v>252</v>
      </c>
      <c r="C50" s="73" t="s">
        <v>185</v>
      </c>
      <c r="D50" s="1">
        <v>344</v>
      </c>
    </row>
    <row r="51" spans="1:4" ht="15" customHeight="1" x14ac:dyDescent="0.25">
      <c r="A51" s="73" t="s">
        <v>253</v>
      </c>
      <c r="B51" s="81" t="s">
        <v>254</v>
      </c>
      <c r="C51" s="73" t="s">
        <v>185</v>
      </c>
      <c r="D51" s="1">
        <v>444</v>
      </c>
    </row>
    <row r="52" spans="1:4" ht="15" customHeight="1" x14ac:dyDescent="0.25">
      <c r="A52" s="73" t="s">
        <v>255</v>
      </c>
      <c r="B52" s="81" t="s">
        <v>256</v>
      </c>
      <c r="C52" s="73" t="s">
        <v>185</v>
      </c>
      <c r="D52" s="1">
        <v>616</v>
      </c>
    </row>
    <row r="53" spans="1:4" ht="15" customHeight="1" x14ac:dyDescent="0.25">
      <c r="A53" s="73" t="s">
        <v>148</v>
      </c>
      <c r="B53" s="81" t="s">
        <v>257</v>
      </c>
      <c r="C53" s="73" t="s">
        <v>185</v>
      </c>
      <c r="D53" s="1">
        <v>545</v>
      </c>
    </row>
    <row r="54" spans="1:4" ht="15" customHeight="1" x14ac:dyDescent="0.25">
      <c r="A54" s="73" t="s">
        <v>258</v>
      </c>
      <c r="B54" s="81" t="s">
        <v>259</v>
      </c>
      <c r="C54" s="73" t="s">
        <v>181</v>
      </c>
      <c r="D54" s="1">
        <v>128</v>
      </c>
    </row>
    <row r="55" spans="1:4" ht="15" customHeight="1" x14ac:dyDescent="0.25">
      <c r="A55" s="73" t="s">
        <v>144</v>
      </c>
      <c r="B55" s="81" t="s">
        <v>260</v>
      </c>
      <c r="C55" s="73" t="s">
        <v>185</v>
      </c>
      <c r="D55" s="1">
        <v>541</v>
      </c>
    </row>
    <row r="56" spans="1:4" ht="15" customHeight="1" x14ac:dyDescent="0.25">
      <c r="A56" s="73" t="s">
        <v>142</v>
      </c>
      <c r="B56" s="81" t="s">
        <v>261</v>
      </c>
      <c r="C56" s="73" t="s">
        <v>185</v>
      </c>
      <c r="D56" s="1">
        <v>539</v>
      </c>
    </row>
    <row r="57" spans="1:4" ht="15" customHeight="1" x14ac:dyDescent="0.25">
      <c r="A57" s="73" t="s">
        <v>135</v>
      </c>
      <c r="B57" s="81" t="s">
        <v>262</v>
      </c>
      <c r="C57" s="73" t="s">
        <v>185</v>
      </c>
      <c r="D57" s="1">
        <v>527</v>
      </c>
    </row>
    <row r="58" spans="1:4" ht="15" customHeight="1" x14ac:dyDescent="0.25">
      <c r="A58" s="73" t="s">
        <v>263</v>
      </c>
      <c r="B58" s="81" t="s">
        <v>264</v>
      </c>
      <c r="C58" s="73" t="s">
        <v>181</v>
      </c>
      <c r="D58" s="1">
        <v>191</v>
      </c>
    </row>
    <row r="59" spans="1:4" ht="15" customHeight="1" x14ac:dyDescent="0.25">
      <c r="A59" s="73" t="s">
        <v>265</v>
      </c>
      <c r="B59" s="81" t="s">
        <v>266</v>
      </c>
      <c r="C59" s="73" t="s">
        <v>185</v>
      </c>
      <c r="D59" s="1">
        <v>125</v>
      </c>
    </row>
    <row r="60" spans="1:4" ht="15" customHeight="1" x14ac:dyDescent="0.25">
      <c r="A60" s="73" t="s">
        <v>74</v>
      </c>
      <c r="B60" s="81" t="s">
        <v>267</v>
      </c>
      <c r="C60" s="73" t="s">
        <v>185</v>
      </c>
      <c r="D60" s="1">
        <v>126</v>
      </c>
    </row>
    <row r="61" spans="1:4" ht="15" customHeight="1" x14ac:dyDescent="0.25">
      <c r="A61" s="73" t="s">
        <v>268</v>
      </c>
      <c r="B61" s="76" t="s">
        <v>269</v>
      </c>
      <c r="C61" s="73" t="s">
        <v>181</v>
      </c>
      <c r="D61" s="1">
        <v>171</v>
      </c>
    </row>
    <row r="62" spans="1:4" ht="15" customHeight="1" x14ac:dyDescent="0.25">
      <c r="A62" s="77" t="s">
        <v>270</v>
      </c>
      <c r="B62" s="74" t="s">
        <v>271</v>
      </c>
      <c r="C62" s="73" t="s">
        <v>181</v>
      </c>
      <c r="D62" s="1">
        <v>637</v>
      </c>
    </row>
    <row r="63" spans="1:4" ht="15" customHeight="1" x14ac:dyDescent="0.25">
      <c r="A63" s="73" t="s">
        <v>272</v>
      </c>
      <c r="B63" s="74" t="s">
        <v>273</v>
      </c>
      <c r="C63" s="73" t="s">
        <v>181</v>
      </c>
      <c r="D63" s="1">
        <v>174</v>
      </c>
    </row>
    <row r="64" spans="1:4" ht="15" customHeight="1" x14ac:dyDescent="0.25">
      <c r="A64" s="73" t="s">
        <v>274</v>
      </c>
      <c r="B64" s="81" t="s">
        <v>275</v>
      </c>
      <c r="C64" s="73" t="s">
        <v>181</v>
      </c>
      <c r="D64" s="1">
        <v>183</v>
      </c>
    </row>
    <row r="65" spans="1:4" ht="15" customHeight="1" x14ac:dyDescent="0.25">
      <c r="A65" s="73" t="s">
        <v>276</v>
      </c>
      <c r="B65" s="74" t="s">
        <v>277</v>
      </c>
      <c r="C65" s="73"/>
      <c r="D65" s="1">
        <v>15</v>
      </c>
    </row>
    <row r="66" spans="1:4" ht="15" customHeight="1" x14ac:dyDescent="0.25">
      <c r="A66" s="73" t="s">
        <v>278</v>
      </c>
      <c r="B66" s="81" t="s">
        <v>279</v>
      </c>
      <c r="C66" s="73" t="s">
        <v>185</v>
      </c>
      <c r="D66" s="1">
        <v>184</v>
      </c>
    </row>
    <row r="67" spans="1:4" ht="15" customHeight="1" x14ac:dyDescent="0.25">
      <c r="A67" s="73" t="s">
        <v>280</v>
      </c>
      <c r="B67" s="81" t="s">
        <v>281</v>
      </c>
      <c r="C67" s="73" t="s">
        <v>181</v>
      </c>
      <c r="D67" s="1">
        <v>123</v>
      </c>
    </row>
    <row r="68" spans="1:4" ht="15" customHeight="1" x14ac:dyDescent="0.25">
      <c r="A68" s="73" t="s">
        <v>75</v>
      </c>
      <c r="B68" s="81" t="s">
        <v>282</v>
      </c>
      <c r="C68" s="73" t="s">
        <v>185</v>
      </c>
      <c r="D68" s="1">
        <v>216</v>
      </c>
    </row>
    <row r="69" spans="1:4" ht="15" customHeight="1" x14ac:dyDescent="0.25">
      <c r="A69" s="73" t="s">
        <v>76</v>
      </c>
      <c r="B69" s="81" t="s">
        <v>283</v>
      </c>
      <c r="C69" s="73" t="s">
        <v>185</v>
      </c>
      <c r="D69" s="1">
        <v>218</v>
      </c>
    </row>
    <row r="70" spans="1:4" ht="15" customHeight="1" x14ac:dyDescent="0.25">
      <c r="A70" s="73" t="s">
        <v>284</v>
      </c>
      <c r="B70" s="81" t="s">
        <v>285</v>
      </c>
      <c r="C70" s="73" t="s">
        <v>181</v>
      </c>
      <c r="D70" s="1">
        <v>219</v>
      </c>
    </row>
    <row r="71" spans="1:4" ht="15" customHeight="1" x14ac:dyDescent="0.25">
      <c r="A71" s="73" t="s">
        <v>286</v>
      </c>
      <c r="B71" s="81" t="s">
        <v>287</v>
      </c>
      <c r="C71" s="73" t="s">
        <v>185</v>
      </c>
      <c r="D71" s="1">
        <v>433</v>
      </c>
    </row>
    <row r="72" spans="1:4" ht="15" customHeight="1" x14ac:dyDescent="0.25">
      <c r="A72" s="73" t="s">
        <v>288</v>
      </c>
      <c r="B72" s="74" t="s">
        <v>289</v>
      </c>
      <c r="C72" s="73" t="s">
        <v>181</v>
      </c>
      <c r="D72" s="1">
        <v>19</v>
      </c>
    </row>
    <row r="73" spans="1:4" ht="15" customHeight="1" x14ac:dyDescent="0.25">
      <c r="A73" s="73" t="s">
        <v>290</v>
      </c>
      <c r="B73" s="74" t="s">
        <v>291</v>
      </c>
      <c r="C73" s="73" t="s">
        <v>181</v>
      </c>
      <c r="D73" s="1">
        <v>21</v>
      </c>
    </row>
    <row r="74" spans="1:4" ht="15" customHeight="1" x14ac:dyDescent="0.25">
      <c r="A74" s="73" t="s">
        <v>292</v>
      </c>
      <c r="B74" s="74" t="s">
        <v>293</v>
      </c>
      <c r="C74" s="73" t="s">
        <v>181</v>
      </c>
      <c r="D74" s="1">
        <v>22</v>
      </c>
    </row>
    <row r="75" spans="1:4" ht="15" customHeight="1" x14ac:dyDescent="0.25">
      <c r="A75" s="73" t="s">
        <v>294</v>
      </c>
      <c r="B75" s="81" t="s">
        <v>295</v>
      </c>
      <c r="C75" s="73"/>
      <c r="D75" s="1">
        <v>434</v>
      </c>
    </row>
    <row r="76" spans="1:4" ht="15" customHeight="1" x14ac:dyDescent="0.25">
      <c r="A76" s="73" t="s">
        <v>77</v>
      </c>
      <c r="B76" s="81" t="s">
        <v>296</v>
      </c>
      <c r="C76" s="73" t="s">
        <v>185</v>
      </c>
      <c r="D76" s="1">
        <v>333</v>
      </c>
    </row>
    <row r="77" spans="1:4" ht="15" customHeight="1" x14ac:dyDescent="0.25">
      <c r="A77" s="73" t="s">
        <v>297</v>
      </c>
      <c r="B77" s="81" t="s">
        <v>298</v>
      </c>
      <c r="C77" s="73" t="s">
        <v>185</v>
      </c>
      <c r="D77" s="1">
        <v>104</v>
      </c>
    </row>
    <row r="78" spans="1:4" ht="15" customHeight="1" x14ac:dyDescent="0.25">
      <c r="A78" s="73" t="s">
        <v>78</v>
      </c>
      <c r="B78" s="81" t="s">
        <v>299</v>
      </c>
      <c r="C78" s="73" t="s">
        <v>181</v>
      </c>
      <c r="D78" s="1">
        <v>122</v>
      </c>
    </row>
    <row r="79" spans="1:4" ht="15" customHeight="1" x14ac:dyDescent="0.25">
      <c r="A79" s="73" t="s">
        <v>116</v>
      </c>
      <c r="B79" s="81" t="s">
        <v>300</v>
      </c>
      <c r="C79" s="73" t="s">
        <v>185</v>
      </c>
      <c r="D79" s="1">
        <v>427</v>
      </c>
    </row>
    <row r="80" spans="1:4" ht="15" customHeight="1" x14ac:dyDescent="0.25">
      <c r="A80" s="73" t="s">
        <v>301</v>
      </c>
      <c r="B80" s="74" t="s">
        <v>302</v>
      </c>
      <c r="C80" s="73" t="s">
        <v>181</v>
      </c>
      <c r="D80" s="1">
        <v>341</v>
      </c>
    </row>
    <row r="81" spans="1:4" ht="15" customHeight="1" x14ac:dyDescent="0.25">
      <c r="A81" s="73" t="s">
        <v>303</v>
      </c>
      <c r="B81" s="81" t="s">
        <v>304</v>
      </c>
      <c r="C81" s="73" t="s">
        <v>181</v>
      </c>
      <c r="D81" s="1">
        <v>338</v>
      </c>
    </row>
    <row r="82" spans="1:4" ht="15" customHeight="1" x14ac:dyDescent="0.25">
      <c r="A82" s="73" t="s">
        <v>305</v>
      </c>
      <c r="B82" s="81" t="s">
        <v>306</v>
      </c>
      <c r="C82" s="73" t="s">
        <v>181</v>
      </c>
      <c r="D82" s="1">
        <v>345</v>
      </c>
    </row>
    <row r="83" spans="1:4" ht="15" customHeight="1" x14ac:dyDescent="0.25">
      <c r="A83" s="73" t="s">
        <v>307</v>
      </c>
      <c r="B83" s="74" t="s">
        <v>308</v>
      </c>
      <c r="C83" s="73" t="s">
        <v>181</v>
      </c>
      <c r="D83" s="1">
        <v>363</v>
      </c>
    </row>
    <row r="84" spans="1:4" ht="15" customHeight="1" x14ac:dyDescent="0.25">
      <c r="A84" s="73" t="s">
        <v>309</v>
      </c>
      <c r="B84" s="81" t="s">
        <v>310</v>
      </c>
      <c r="C84" s="73" t="s">
        <v>185</v>
      </c>
      <c r="D84" s="1">
        <v>443</v>
      </c>
    </row>
    <row r="85" spans="1:4" ht="15" customHeight="1" x14ac:dyDescent="0.25">
      <c r="A85" s="73" t="s">
        <v>311</v>
      </c>
      <c r="B85" s="81" t="s">
        <v>312</v>
      </c>
      <c r="C85" s="73" t="s">
        <v>185</v>
      </c>
      <c r="D85" s="1">
        <v>389</v>
      </c>
    </row>
    <row r="86" spans="1:4" ht="15" customHeight="1" x14ac:dyDescent="0.25">
      <c r="A86" s="73" t="s">
        <v>313</v>
      </c>
      <c r="B86" s="81" t="s">
        <v>314</v>
      </c>
      <c r="C86" s="73" t="s">
        <v>181</v>
      </c>
      <c r="D86" s="1">
        <v>502</v>
      </c>
    </row>
    <row r="87" spans="1:4" ht="15" customHeight="1" x14ac:dyDescent="0.25">
      <c r="A87" s="73" t="s">
        <v>315</v>
      </c>
      <c r="B87" s="81" t="s">
        <v>316</v>
      </c>
      <c r="C87" s="73" t="s">
        <v>185</v>
      </c>
      <c r="D87" s="1">
        <v>192</v>
      </c>
    </row>
    <row r="88" spans="1:4" ht="15" customHeight="1" x14ac:dyDescent="0.25">
      <c r="A88" s="73" t="s">
        <v>317</v>
      </c>
      <c r="B88" s="81" t="s">
        <v>318</v>
      </c>
      <c r="C88" s="73" t="s">
        <v>185</v>
      </c>
      <c r="D88" s="1">
        <v>206</v>
      </c>
    </row>
    <row r="89" spans="1:4" ht="15" customHeight="1" x14ac:dyDescent="0.25">
      <c r="A89" s="73" t="s">
        <v>319</v>
      </c>
      <c r="B89" s="81" t="s">
        <v>320</v>
      </c>
      <c r="C89" s="73" t="s">
        <v>185</v>
      </c>
      <c r="D89" s="1">
        <v>209</v>
      </c>
    </row>
    <row r="90" spans="1:4" ht="15" customHeight="1" x14ac:dyDescent="0.25">
      <c r="A90" s="73" t="s">
        <v>321</v>
      </c>
      <c r="B90" s="74" t="s">
        <v>322</v>
      </c>
      <c r="C90" s="73" t="s">
        <v>181</v>
      </c>
      <c r="D90" s="1">
        <v>18</v>
      </c>
    </row>
    <row r="91" spans="1:4" ht="15" customHeight="1" x14ac:dyDescent="0.25">
      <c r="A91" s="73" t="s">
        <v>323</v>
      </c>
      <c r="B91" s="74" t="s">
        <v>324</v>
      </c>
      <c r="C91" s="73" t="s">
        <v>181</v>
      </c>
      <c r="D91" s="1">
        <v>120</v>
      </c>
    </row>
    <row r="92" spans="1:4" ht="15" customHeight="1" x14ac:dyDescent="0.25">
      <c r="A92" s="73" t="s">
        <v>117</v>
      </c>
      <c r="B92" s="81" t="s">
        <v>325</v>
      </c>
      <c r="C92" s="73" t="s">
        <v>185</v>
      </c>
      <c r="D92" s="1">
        <v>439</v>
      </c>
    </row>
    <row r="93" spans="1:4" ht="15" customHeight="1" x14ac:dyDescent="0.25">
      <c r="A93" s="73" t="s">
        <v>326</v>
      </c>
      <c r="B93" s="74" t="s">
        <v>327</v>
      </c>
      <c r="C93" s="73" t="s">
        <v>181</v>
      </c>
      <c r="D93" s="1">
        <v>170</v>
      </c>
    </row>
    <row r="94" spans="1:4" ht="15" customHeight="1" x14ac:dyDescent="0.25">
      <c r="A94" s="73" t="s">
        <v>328</v>
      </c>
      <c r="B94" s="74" t="s">
        <v>329</v>
      </c>
      <c r="C94" s="73" t="s">
        <v>185</v>
      </c>
      <c r="D94" s="1">
        <v>173</v>
      </c>
    </row>
    <row r="95" spans="1:4" ht="15" customHeight="1" x14ac:dyDescent="0.25">
      <c r="A95" s="73" t="s">
        <v>330</v>
      </c>
      <c r="B95" s="74" t="s">
        <v>331</v>
      </c>
      <c r="C95" s="73" t="s">
        <v>181</v>
      </c>
      <c r="D95" s="1">
        <v>17</v>
      </c>
    </row>
    <row r="96" spans="1:4" ht="15" customHeight="1" x14ac:dyDescent="0.25">
      <c r="A96" s="73" t="s">
        <v>332</v>
      </c>
      <c r="B96" s="81" t="s">
        <v>333</v>
      </c>
      <c r="C96" s="73" t="s">
        <v>181</v>
      </c>
      <c r="D96" s="1">
        <v>303</v>
      </c>
    </row>
    <row r="97" spans="1:4" ht="15" customHeight="1" x14ac:dyDescent="0.25">
      <c r="A97" s="73" t="s">
        <v>334</v>
      </c>
      <c r="B97" s="81" t="s">
        <v>335</v>
      </c>
      <c r="C97" s="73" t="s">
        <v>185</v>
      </c>
      <c r="D97" s="1">
        <v>327</v>
      </c>
    </row>
    <row r="98" spans="1:4" ht="15" customHeight="1" x14ac:dyDescent="0.25">
      <c r="A98" s="73" t="s">
        <v>336</v>
      </c>
      <c r="B98" s="74" t="s">
        <v>337</v>
      </c>
      <c r="C98" s="73" t="s">
        <v>181</v>
      </c>
      <c r="D98" s="1">
        <v>331</v>
      </c>
    </row>
    <row r="99" spans="1:4" ht="15" customHeight="1" x14ac:dyDescent="0.25">
      <c r="A99" s="73" t="s">
        <v>338</v>
      </c>
      <c r="B99" s="74" t="s">
        <v>339</v>
      </c>
      <c r="C99" s="73" t="s">
        <v>181</v>
      </c>
      <c r="D99" s="1">
        <v>332</v>
      </c>
    </row>
    <row r="100" spans="1:4" ht="15" customHeight="1" x14ac:dyDescent="0.25">
      <c r="A100" s="73" t="s">
        <v>340</v>
      </c>
      <c r="B100" s="81" t="s">
        <v>341</v>
      </c>
      <c r="C100" s="73" t="s">
        <v>185</v>
      </c>
      <c r="D100" s="1">
        <v>329</v>
      </c>
    </row>
    <row r="101" spans="1:4" ht="15" customHeight="1" x14ac:dyDescent="0.25">
      <c r="A101" s="73" t="s">
        <v>342</v>
      </c>
      <c r="B101" s="74" t="s">
        <v>343</v>
      </c>
      <c r="C101" s="73" t="s">
        <v>181</v>
      </c>
      <c r="D101" s="1">
        <v>330</v>
      </c>
    </row>
    <row r="102" spans="1:4" ht="15" customHeight="1" x14ac:dyDescent="0.25">
      <c r="A102" s="73" t="s">
        <v>344</v>
      </c>
      <c r="B102" s="74" t="s">
        <v>345</v>
      </c>
      <c r="C102" s="73" t="s">
        <v>181</v>
      </c>
      <c r="D102" s="1">
        <v>597</v>
      </c>
    </row>
    <row r="103" spans="1:4" ht="15" customHeight="1" x14ac:dyDescent="0.25">
      <c r="A103" s="73" t="s">
        <v>79</v>
      </c>
      <c r="B103" s="81" t="s">
        <v>346</v>
      </c>
      <c r="C103" s="73" t="s">
        <v>185</v>
      </c>
      <c r="D103" s="1">
        <v>215</v>
      </c>
    </row>
    <row r="104" spans="1:4" ht="15" customHeight="1" x14ac:dyDescent="0.25">
      <c r="A104" s="73" t="s">
        <v>347</v>
      </c>
      <c r="B104" s="81" t="s">
        <v>348</v>
      </c>
      <c r="C104" s="73" t="s">
        <v>185</v>
      </c>
      <c r="D104" s="1">
        <v>24</v>
      </c>
    </row>
    <row r="105" spans="1:4" ht="15" customHeight="1" x14ac:dyDescent="0.25">
      <c r="A105" s="73" t="s">
        <v>349</v>
      </c>
      <c r="B105" s="81" t="s">
        <v>350</v>
      </c>
      <c r="C105" s="73" t="s">
        <v>181</v>
      </c>
      <c r="D105" s="1">
        <v>129</v>
      </c>
    </row>
    <row r="106" spans="1:4" ht="15" customHeight="1" x14ac:dyDescent="0.25">
      <c r="A106" s="73" t="s">
        <v>351</v>
      </c>
      <c r="B106" s="81" t="s">
        <v>352</v>
      </c>
      <c r="C106" s="73" t="s">
        <v>185</v>
      </c>
      <c r="D106" s="1">
        <v>207</v>
      </c>
    </row>
    <row r="107" spans="1:4" ht="15" customHeight="1" x14ac:dyDescent="0.25">
      <c r="A107" s="73" t="s">
        <v>353</v>
      </c>
      <c r="B107" s="81" t="s">
        <v>354</v>
      </c>
      <c r="C107" s="73" t="s">
        <v>185</v>
      </c>
      <c r="D107" s="1">
        <v>382</v>
      </c>
    </row>
    <row r="108" spans="1:4" ht="15" customHeight="1" x14ac:dyDescent="0.25">
      <c r="A108" s="73" t="s">
        <v>80</v>
      </c>
      <c r="B108" s="81" t="s">
        <v>355</v>
      </c>
      <c r="C108" s="73" t="s">
        <v>185</v>
      </c>
      <c r="D108" s="1">
        <v>388</v>
      </c>
    </row>
    <row r="109" spans="1:4" ht="15" customHeight="1" x14ac:dyDescent="0.25">
      <c r="A109" s="73" t="s">
        <v>356</v>
      </c>
      <c r="B109" s="81" t="s">
        <v>357</v>
      </c>
      <c r="C109" s="73" t="s">
        <v>185</v>
      </c>
      <c r="D109" s="1">
        <v>445</v>
      </c>
    </row>
    <row r="110" spans="1:4" ht="15" customHeight="1" x14ac:dyDescent="0.25">
      <c r="A110" s="73" t="s">
        <v>358</v>
      </c>
      <c r="B110" s="76" t="s">
        <v>359</v>
      </c>
      <c r="C110" s="73" t="s">
        <v>181</v>
      </c>
      <c r="D110" s="1">
        <v>400</v>
      </c>
    </row>
    <row r="111" spans="1:4" ht="15" customHeight="1" x14ac:dyDescent="0.25">
      <c r="A111" s="73" t="s">
        <v>360</v>
      </c>
      <c r="B111" s="81" t="s">
        <v>361</v>
      </c>
      <c r="C111" s="73"/>
      <c r="D111" s="1">
        <v>625</v>
      </c>
    </row>
    <row r="112" spans="1:4" ht="15" customHeight="1" x14ac:dyDescent="0.25">
      <c r="A112" s="73" t="s">
        <v>362</v>
      </c>
      <c r="B112" s="81" t="s">
        <v>363</v>
      </c>
      <c r="C112" s="73" t="s">
        <v>185</v>
      </c>
      <c r="D112" s="1">
        <v>440</v>
      </c>
    </row>
    <row r="113" spans="1:4" ht="15" customHeight="1" x14ac:dyDescent="0.25">
      <c r="A113" s="73" t="s">
        <v>364</v>
      </c>
      <c r="B113" s="81" t="s">
        <v>365</v>
      </c>
      <c r="C113" s="73" t="s">
        <v>185</v>
      </c>
      <c r="D113" s="1">
        <v>441</v>
      </c>
    </row>
    <row r="114" spans="1:4" ht="15" customHeight="1" x14ac:dyDescent="0.25">
      <c r="A114" s="73" t="s">
        <v>366</v>
      </c>
      <c r="B114" s="74" t="s">
        <v>367</v>
      </c>
      <c r="C114" s="73"/>
      <c r="D114" s="1">
        <v>380</v>
      </c>
    </row>
    <row r="115" spans="1:4" ht="15" customHeight="1" x14ac:dyDescent="0.25">
      <c r="A115" s="78" t="s">
        <v>368</v>
      </c>
      <c r="B115" s="81" t="s">
        <v>369</v>
      </c>
      <c r="C115" s="73" t="s">
        <v>185</v>
      </c>
      <c r="D115" s="1">
        <v>442</v>
      </c>
    </row>
    <row r="116" spans="1:4" ht="15" customHeight="1" x14ac:dyDescent="0.25">
      <c r="A116" s="73" t="s">
        <v>118</v>
      </c>
      <c r="B116" s="81" t="s">
        <v>370</v>
      </c>
      <c r="C116" s="73" t="s">
        <v>185</v>
      </c>
      <c r="D116" s="1">
        <v>436</v>
      </c>
    </row>
    <row r="117" spans="1:4" ht="15" customHeight="1" x14ac:dyDescent="0.25">
      <c r="A117" s="73" t="s">
        <v>371</v>
      </c>
      <c r="B117" s="81" t="s">
        <v>372</v>
      </c>
      <c r="C117" s="73" t="s">
        <v>185</v>
      </c>
      <c r="D117" s="1">
        <v>418</v>
      </c>
    </row>
    <row r="118" spans="1:4" ht="15" customHeight="1" x14ac:dyDescent="0.25">
      <c r="A118" s="73" t="s">
        <v>373</v>
      </c>
      <c r="B118" s="74" t="s">
        <v>374</v>
      </c>
      <c r="C118" s="73"/>
      <c r="D118" s="1">
        <v>23</v>
      </c>
    </row>
    <row r="119" spans="1:4" ht="15" customHeight="1" x14ac:dyDescent="0.25">
      <c r="A119" s="73" t="s">
        <v>119</v>
      </c>
      <c r="B119" s="81" t="s">
        <v>375</v>
      </c>
      <c r="C119" s="73" t="s">
        <v>185</v>
      </c>
      <c r="D119" s="1">
        <v>402</v>
      </c>
    </row>
    <row r="120" spans="1:4" ht="15" customHeight="1" x14ac:dyDescent="0.25">
      <c r="A120" s="73" t="s">
        <v>120</v>
      </c>
      <c r="B120" s="81" t="s">
        <v>376</v>
      </c>
      <c r="C120" s="73" t="s">
        <v>185</v>
      </c>
      <c r="D120" s="1">
        <v>403</v>
      </c>
    </row>
    <row r="121" spans="1:4" ht="15" customHeight="1" x14ac:dyDescent="0.25">
      <c r="A121" s="73" t="s">
        <v>50</v>
      </c>
      <c r="B121" s="81" t="s">
        <v>377</v>
      </c>
      <c r="C121" s="73" t="s">
        <v>185</v>
      </c>
      <c r="D121" s="1">
        <v>1</v>
      </c>
    </row>
    <row r="122" spans="1:4" ht="15" customHeight="1" x14ac:dyDescent="0.25">
      <c r="A122" s="73" t="s">
        <v>378</v>
      </c>
      <c r="B122" s="81" t="s">
        <v>379</v>
      </c>
      <c r="C122" s="73" t="s">
        <v>185</v>
      </c>
      <c r="D122" s="1">
        <v>2</v>
      </c>
    </row>
    <row r="123" spans="1:4" ht="15" customHeight="1" x14ac:dyDescent="0.25">
      <c r="A123" s="73" t="s">
        <v>81</v>
      </c>
      <c r="B123" s="81" t="s">
        <v>380</v>
      </c>
      <c r="C123" s="73"/>
      <c r="D123" s="1">
        <v>634</v>
      </c>
    </row>
    <row r="124" spans="1:4" ht="15" customHeight="1" x14ac:dyDescent="0.25">
      <c r="A124" s="73" t="s">
        <v>381</v>
      </c>
      <c r="B124" s="81" t="s">
        <v>382</v>
      </c>
      <c r="C124" s="73" t="s">
        <v>185</v>
      </c>
      <c r="D124" s="1">
        <v>3</v>
      </c>
    </row>
    <row r="125" spans="1:4" ht="15" customHeight="1" x14ac:dyDescent="0.25">
      <c r="A125" s="73" t="s">
        <v>82</v>
      </c>
      <c r="B125" s="81" t="s">
        <v>383</v>
      </c>
      <c r="C125" s="73" t="s">
        <v>185</v>
      </c>
      <c r="D125" s="1">
        <v>4</v>
      </c>
    </row>
    <row r="126" spans="1:4" ht="15" customHeight="1" x14ac:dyDescent="0.25">
      <c r="A126" s="73" t="s">
        <v>51</v>
      </c>
      <c r="B126" s="81" t="s">
        <v>384</v>
      </c>
      <c r="C126" s="73" t="s">
        <v>185</v>
      </c>
      <c r="D126" s="1">
        <v>5</v>
      </c>
    </row>
    <row r="127" spans="1:4" ht="15" customHeight="1" x14ac:dyDescent="0.25">
      <c r="A127" s="73" t="s">
        <v>385</v>
      </c>
      <c r="B127" s="81" t="s">
        <v>386</v>
      </c>
      <c r="C127" s="73" t="s">
        <v>185</v>
      </c>
      <c r="D127" s="1">
        <v>6</v>
      </c>
    </row>
    <row r="128" spans="1:4" ht="15" customHeight="1" x14ac:dyDescent="0.25">
      <c r="A128" s="73" t="s">
        <v>387</v>
      </c>
      <c r="B128" s="81" t="s">
        <v>388</v>
      </c>
      <c r="C128" s="73" t="s">
        <v>185</v>
      </c>
      <c r="D128" s="1">
        <v>7</v>
      </c>
    </row>
    <row r="129" spans="1:4" ht="15" customHeight="1" x14ac:dyDescent="0.25">
      <c r="A129" s="73" t="s">
        <v>389</v>
      </c>
      <c r="B129" s="81" t="s">
        <v>390</v>
      </c>
      <c r="C129" s="73" t="s">
        <v>185</v>
      </c>
      <c r="D129" s="1">
        <v>8</v>
      </c>
    </row>
    <row r="130" spans="1:4" ht="15" customHeight="1" x14ac:dyDescent="0.25">
      <c r="A130" s="73" t="s">
        <v>391</v>
      </c>
      <c r="B130" s="74" t="s">
        <v>392</v>
      </c>
      <c r="C130" s="73" t="s">
        <v>181</v>
      </c>
      <c r="D130" s="1">
        <v>9</v>
      </c>
    </row>
    <row r="131" spans="1:4" ht="15" customHeight="1" x14ac:dyDescent="0.25">
      <c r="A131" s="73" t="s">
        <v>393</v>
      </c>
      <c r="B131" s="74" t="s">
        <v>394</v>
      </c>
      <c r="C131" s="73" t="s">
        <v>181</v>
      </c>
      <c r="D131" s="1">
        <v>10</v>
      </c>
    </row>
    <row r="132" spans="1:4" ht="15" customHeight="1" x14ac:dyDescent="0.25">
      <c r="A132" s="73" t="s">
        <v>395</v>
      </c>
      <c r="B132" s="74" t="s">
        <v>396</v>
      </c>
      <c r="C132" s="73"/>
      <c r="D132" s="1">
        <v>11</v>
      </c>
    </row>
    <row r="133" spans="1:4" ht="15" customHeight="1" x14ac:dyDescent="0.25">
      <c r="A133" s="73" t="s">
        <v>397</v>
      </c>
      <c r="B133" s="81" t="s">
        <v>398</v>
      </c>
      <c r="C133" s="73" t="s">
        <v>185</v>
      </c>
      <c r="D133" s="1">
        <v>12</v>
      </c>
    </row>
    <row r="134" spans="1:4" ht="15" customHeight="1" x14ac:dyDescent="0.25">
      <c r="A134" s="73" t="s">
        <v>399</v>
      </c>
      <c r="B134" s="81" t="s">
        <v>400</v>
      </c>
      <c r="C134" s="73"/>
      <c r="D134" s="1">
        <v>283</v>
      </c>
    </row>
    <row r="135" spans="1:4" ht="15" customHeight="1" x14ac:dyDescent="0.25">
      <c r="A135" s="73" t="s">
        <v>401</v>
      </c>
      <c r="B135" s="81" t="s">
        <v>402</v>
      </c>
      <c r="C135" s="73" t="s">
        <v>181</v>
      </c>
      <c r="D135" s="1">
        <v>13</v>
      </c>
    </row>
    <row r="136" spans="1:4" ht="15" customHeight="1" x14ac:dyDescent="0.25">
      <c r="A136" s="73" t="s">
        <v>403</v>
      </c>
      <c r="B136" s="81" t="s">
        <v>404</v>
      </c>
      <c r="C136" s="73" t="s">
        <v>181</v>
      </c>
      <c r="D136" s="1">
        <v>14</v>
      </c>
    </row>
    <row r="137" spans="1:4" ht="15" customHeight="1" x14ac:dyDescent="0.25">
      <c r="A137" s="73" t="s">
        <v>405</v>
      </c>
      <c r="B137" s="81" t="s">
        <v>406</v>
      </c>
      <c r="C137" s="73" t="s">
        <v>181</v>
      </c>
      <c r="D137" s="1">
        <v>25</v>
      </c>
    </row>
    <row r="138" spans="1:4" ht="15" customHeight="1" x14ac:dyDescent="0.25">
      <c r="A138" s="73" t="s">
        <v>52</v>
      </c>
      <c r="B138" s="81" t="s">
        <v>407</v>
      </c>
      <c r="C138" s="73" t="s">
        <v>181</v>
      </c>
      <c r="D138" s="1">
        <v>26</v>
      </c>
    </row>
    <row r="139" spans="1:4" ht="15" customHeight="1" x14ac:dyDescent="0.25">
      <c r="A139" s="73" t="s">
        <v>408</v>
      </c>
      <c r="B139" s="74" t="s">
        <v>409</v>
      </c>
      <c r="C139" s="73" t="s">
        <v>181</v>
      </c>
      <c r="D139" s="1">
        <v>27</v>
      </c>
    </row>
    <row r="140" spans="1:4" ht="15" customHeight="1" x14ac:dyDescent="0.25">
      <c r="A140" s="73" t="s">
        <v>410</v>
      </c>
      <c r="B140" s="81" t="s">
        <v>411</v>
      </c>
      <c r="C140" s="73"/>
      <c r="D140" s="1">
        <v>28</v>
      </c>
    </row>
    <row r="141" spans="1:4" ht="15" customHeight="1" x14ac:dyDescent="0.25">
      <c r="A141" s="73" t="s">
        <v>412</v>
      </c>
      <c r="B141" s="81" t="s">
        <v>413</v>
      </c>
      <c r="C141" s="73"/>
      <c r="D141" s="1">
        <v>29</v>
      </c>
    </row>
    <row r="142" spans="1:4" ht="15" customHeight="1" x14ac:dyDescent="0.25">
      <c r="A142" s="73" t="s">
        <v>414</v>
      </c>
      <c r="B142" s="81" t="s">
        <v>415</v>
      </c>
      <c r="C142" s="73" t="s">
        <v>185</v>
      </c>
      <c r="D142" s="1">
        <v>30</v>
      </c>
    </row>
    <row r="143" spans="1:4" ht="15" customHeight="1" x14ac:dyDescent="0.25">
      <c r="A143" s="73" t="s">
        <v>416</v>
      </c>
      <c r="B143" s="81" t="s">
        <v>417</v>
      </c>
      <c r="C143" s="73"/>
      <c r="D143" s="1">
        <v>635</v>
      </c>
    </row>
    <row r="144" spans="1:4" ht="15" customHeight="1" x14ac:dyDescent="0.25">
      <c r="A144" s="73" t="s">
        <v>121</v>
      </c>
      <c r="B144" s="81" t="s">
        <v>418</v>
      </c>
      <c r="C144" s="73" t="s">
        <v>185</v>
      </c>
      <c r="D144" s="1">
        <v>404</v>
      </c>
    </row>
    <row r="145" spans="1:4" ht="15" customHeight="1" x14ac:dyDescent="0.25">
      <c r="A145" s="73" t="s">
        <v>112</v>
      </c>
      <c r="B145" s="81" t="s">
        <v>419</v>
      </c>
      <c r="C145" s="73" t="s">
        <v>185</v>
      </c>
      <c r="D145" s="82">
        <v>33</v>
      </c>
    </row>
    <row r="146" spans="1:4" ht="15" customHeight="1" x14ac:dyDescent="0.25">
      <c r="A146" s="73" t="s">
        <v>420</v>
      </c>
      <c r="B146" s="81" t="s">
        <v>421</v>
      </c>
      <c r="C146" s="73"/>
      <c r="D146" s="1">
        <v>35</v>
      </c>
    </row>
    <row r="147" spans="1:4" ht="15" customHeight="1" x14ac:dyDescent="0.25">
      <c r="A147" s="73" t="s">
        <v>422</v>
      </c>
      <c r="B147" s="74" t="s">
        <v>423</v>
      </c>
      <c r="C147" s="73"/>
      <c r="D147" s="1">
        <v>36</v>
      </c>
    </row>
    <row r="148" spans="1:4" ht="15" customHeight="1" x14ac:dyDescent="0.25">
      <c r="A148" s="73" t="s">
        <v>53</v>
      </c>
      <c r="B148" s="81" t="s">
        <v>424</v>
      </c>
      <c r="C148" s="73" t="s">
        <v>185</v>
      </c>
      <c r="D148" s="1">
        <v>37</v>
      </c>
    </row>
    <row r="149" spans="1:4" ht="15" customHeight="1" x14ac:dyDescent="0.25">
      <c r="A149" s="73" t="s">
        <v>425</v>
      </c>
      <c r="B149" s="81" t="s">
        <v>426</v>
      </c>
      <c r="C149" s="73" t="s">
        <v>181</v>
      </c>
      <c r="D149" s="1">
        <v>39</v>
      </c>
    </row>
    <row r="150" spans="1:4" ht="15" customHeight="1" x14ac:dyDescent="0.25">
      <c r="A150" s="73" t="s">
        <v>427</v>
      </c>
      <c r="B150" s="81" t="s">
        <v>428</v>
      </c>
      <c r="C150" s="73" t="s">
        <v>185</v>
      </c>
      <c r="D150" s="1">
        <v>356</v>
      </c>
    </row>
    <row r="151" spans="1:4" ht="15" customHeight="1" x14ac:dyDescent="0.25">
      <c r="A151" s="73" t="s">
        <v>429</v>
      </c>
      <c r="B151" s="74" t="s">
        <v>430</v>
      </c>
      <c r="C151" s="73" t="s">
        <v>181</v>
      </c>
      <c r="D151" s="1">
        <v>40</v>
      </c>
    </row>
    <row r="152" spans="1:4" ht="15" customHeight="1" x14ac:dyDescent="0.25">
      <c r="A152" s="73" t="s">
        <v>431</v>
      </c>
      <c r="B152" s="74" t="s">
        <v>432</v>
      </c>
      <c r="C152" s="73" t="s">
        <v>181</v>
      </c>
      <c r="D152" s="1">
        <v>41</v>
      </c>
    </row>
    <row r="153" spans="1:4" ht="15" customHeight="1" x14ac:dyDescent="0.25">
      <c r="A153" s="73" t="s">
        <v>433</v>
      </c>
      <c r="B153" s="74" t="s">
        <v>434</v>
      </c>
      <c r="C153" s="73" t="s">
        <v>181</v>
      </c>
      <c r="D153" s="1">
        <v>42</v>
      </c>
    </row>
    <row r="154" spans="1:4" ht="15" customHeight="1" x14ac:dyDescent="0.25">
      <c r="A154" s="73" t="s">
        <v>435</v>
      </c>
      <c r="B154" s="74" t="s">
        <v>436</v>
      </c>
      <c r="C154" s="73"/>
      <c r="D154" s="1">
        <v>44</v>
      </c>
    </row>
    <row r="155" spans="1:4" ht="15" customHeight="1" x14ac:dyDescent="0.25">
      <c r="A155" s="73" t="s">
        <v>54</v>
      </c>
      <c r="B155" s="81" t="s">
        <v>437</v>
      </c>
      <c r="C155" s="73"/>
      <c r="D155" s="1">
        <v>45</v>
      </c>
    </row>
    <row r="156" spans="1:4" ht="15" customHeight="1" x14ac:dyDescent="0.25">
      <c r="A156" s="73" t="s">
        <v>122</v>
      </c>
      <c r="B156" s="81" t="s">
        <v>438</v>
      </c>
      <c r="C156" s="73" t="s">
        <v>185</v>
      </c>
      <c r="D156" s="1">
        <v>405</v>
      </c>
    </row>
    <row r="157" spans="1:4" ht="15" customHeight="1" x14ac:dyDescent="0.25">
      <c r="A157" s="73" t="s">
        <v>46</v>
      </c>
      <c r="B157" s="81" t="s">
        <v>439</v>
      </c>
      <c r="C157" s="73" t="s">
        <v>185</v>
      </c>
      <c r="D157" s="1">
        <v>46</v>
      </c>
    </row>
    <row r="158" spans="1:4" ht="15" customHeight="1" x14ac:dyDescent="0.25">
      <c r="A158" s="73" t="s">
        <v>440</v>
      </c>
      <c r="B158" s="81" t="s">
        <v>441</v>
      </c>
      <c r="C158" s="73" t="s">
        <v>185</v>
      </c>
      <c r="D158" s="1">
        <v>47</v>
      </c>
    </row>
    <row r="159" spans="1:4" ht="15" customHeight="1" x14ac:dyDescent="0.25">
      <c r="A159" s="73" t="s">
        <v>48</v>
      </c>
      <c r="B159" s="81" t="s">
        <v>442</v>
      </c>
      <c r="C159" s="73" t="s">
        <v>185</v>
      </c>
      <c r="D159" s="1">
        <v>406</v>
      </c>
    </row>
    <row r="160" spans="1:4" ht="15" customHeight="1" x14ac:dyDescent="0.25">
      <c r="A160" s="73" t="s">
        <v>123</v>
      </c>
      <c r="B160" s="81" t="s">
        <v>443</v>
      </c>
      <c r="C160" s="73" t="s">
        <v>185</v>
      </c>
      <c r="D160" s="1">
        <v>407</v>
      </c>
    </row>
    <row r="161" spans="1:4" ht="15" customHeight="1" x14ac:dyDescent="0.25">
      <c r="A161" s="73" t="s">
        <v>444</v>
      </c>
      <c r="B161" s="81" t="s">
        <v>445</v>
      </c>
      <c r="C161" s="73"/>
      <c r="D161" s="1">
        <v>408</v>
      </c>
    </row>
    <row r="162" spans="1:4" ht="15" customHeight="1" x14ac:dyDescent="0.25">
      <c r="A162" s="73" t="s">
        <v>124</v>
      </c>
      <c r="B162" s="81" t="s">
        <v>446</v>
      </c>
      <c r="C162" s="73" t="s">
        <v>185</v>
      </c>
      <c r="D162" s="1">
        <v>409</v>
      </c>
    </row>
    <row r="163" spans="1:4" ht="15" customHeight="1" x14ac:dyDescent="0.25">
      <c r="A163" s="73" t="s">
        <v>125</v>
      </c>
      <c r="B163" s="81" t="s">
        <v>447</v>
      </c>
      <c r="C163" s="73" t="s">
        <v>185</v>
      </c>
      <c r="D163" s="1">
        <v>410</v>
      </c>
    </row>
    <row r="164" spans="1:4" ht="15" customHeight="1" x14ac:dyDescent="0.25">
      <c r="A164" s="73" t="s">
        <v>126</v>
      </c>
      <c r="B164" s="81" t="s">
        <v>448</v>
      </c>
      <c r="C164" s="73" t="s">
        <v>185</v>
      </c>
      <c r="D164" s="1">
        <v>411</v>
      </c>
    </row>
    <row r="165" spans="1:4" ht="15" customHeight="1" x14ac:dyDescent="0.25">
      <c r="A165" s="73" t="s">
        <v>127</v>
      </c>
      <c r="B165" s="81" t="s">
        <v>449</v>
      </c>
      <c r="C165" s="73" t="s">
        <v>185</v>
      </c>
      <c r="D165" s="1">
        <v>412</v>
      </c>
    </row>
    <row r="166" spans="1:4" ht="15" customHeight="1" x14ac:dyDescent="0.25">
      <c r="A166" s="73" t="s">
        <v>450</v>
      </c>
      <c r="B166" s="81" t="s">
        <v>451</v>
      </c>
      <c r="C166" s="73" t="s">
        <v>181</v>
      </c>
      <c r="D166" s="1">
        <v>52</v>
      </c>
    </row>
    <row r="167" spans="1:4" ht="15" customHeight="1" x14ac:dyDescent="0.25">
      <c r="A167" s="73" t="s">
        <v>452</v>
      </c>
      <c r="B167" s="81" t="s">
        <v>453</v>
      </c>
      <c r="C167" s="73" t="s">
        <v>185</v>
      </c>
      <c r="D167" s="1">
        <v>53</v>
      </c>
    </row>
    <row r="168" spans="1:4" ht="15" customHeight="1" x14ac:dyDescent="0.25">
      <c r="A168" s="73" t="s">
        <v>454</v>
      </c>
      <c r="B168" s="81" t="s">
        <v>455</v>
      </c>
      <c r="C168" s="73"/>
      <c r="D168" s="1">
        <v>54</v>
      </c>
    </row>
    <row r="169" spans="1:4" ht="15" customHeight="1" x14ac:dyDescent="0.25">
      <c r="A169" s="73" t="s">
        <v>456</v>
      </c>
      <c r="B169" s="81" t="s">
        <v>457</v>
      </c>
      <c r="C169" s="73" t="s">
        <v>181</v>
      </c>
      <c r="D169" s="1">
        <v>55</v>
      </c>
    </row>
    <row r="170" spans="1:4" ht="15" customHeight="1" x14ac:dyDescent="0.25">
      <c r="A170" s="73" t="s">
        <v>458</v>
      </c>
      <c r="B170" s="81" t="s">
        <v>459</v>
      </c>
      <c r="C170" s="73" t="s">
        <v>185</v>
      </c>
      <c r="D170" s="1">
        <v>56</v>
      </c>
    </row>
    <row r="171" spans="1:4" ht="15" customHeight="1" x14ac:dyDescent="0.25">
      <c r="A171" s="73" t="s">
        <v>460</v>
      </c>
      <c r="B171" s="74" t="s">
        <v>461</v>
      </c>
      <c r="C171" s="73"/>
      <c r="D171" s="1">
        <v>57</v>
      </c>
    </row>
    <row r="172" spans="1:4" ht="15" customHeight="1" x14ac:dyDescent="0.25">
      <c r="A172" s="73" t="s">
        <v>55</v>
      </c>
      <c r="B172" s="81" t="s">
        <v>462</v>
      </c>
      <c r="C172" s="73" t="s">
        <v>185</v>
      </c>
      <c r="D172" s="1">
        <v>58</v>
      </c>
    </row>
    <row r="173" spans="1:4" ht="15" customHeight="1" x14ac:dyDescent="0.25">
      <c r="A173" s="73" t="s">
        <v>463</v>
      </c>
      <c r="B173" s="74" t="s">
        <v>464</v>
      </c>
      <c r="C173" s="73" t="s">
        <v>181</v>
      </c>
      <c r="D173" s="1">
        <v>60</v>
      </c>
    </row>
    <row r="174" spans="1:4" ht="15" customHeight="1" x14ac:dyDescent="0.25">
      <c r="A174" s="73" t="s">
        <v>465</v>
      </c>
      <c r="B174" s="74" t="s">
        <v>466</v>
      </c>
      <c r="C174" s="73"/>
      <c r="D174" s="1">
        <v>61</v>
      </c>
    </row>
    <row r="175" spans="1:4" ht="15" customHeight="1" x14ac:dyDescent="0.25">
      <c r="A175" s="73" t="s">
        <v>467</v>
      </c>
      <c r="B175" s="74" t="s">
        <v>468</v>
      </c>
      <c r="C175" s="73"/>
      <c r="D175" s="1">
        <v>82</v>
      </c>
    </row>
    <row r="176" spans="1:4" ht="15" customHeight="1" x14ac:dyDescent="0.25">
      <c r="A176" s="73" t="s">
        <v>469</v>
      </c>
      <c r="B176" s="81" t="s">
        <v>470</v>
      </c>
      <c r="C176" s="73"/>
      <c r="D176" s="1">
        <v>284</v>
      </c>
    </row>
    <row r="177" spans="1:4" ht="15" customHeight="1" x14ac:dyDescent="0.25">
      <c r="A177" s="73" t="s">
        <v>471</v>
      </c>
      <c r="B177" s="81" t="s">
        <v>472</v>
      </c>
      <c r="C177" s="73" t="s">
        <v>185</v>
      </c>
      <c r="D177" s="1">
        <v>558</v>
      </c>
    </row>
    <row r="178" spans="1:4" ht="15" customHeight="1" x14ac:dyDescent="0.25">
      <c r="A178" s="73" t="s">
        <v>473</v>
      </c>
      <c r="B178" s="81" t="s">
        <v>474</v>
      </c>
      <c r="C178" s="73" t="s">
        <v>185</v>
      </c>
      <c r="D178" s="1">
        <v>62</v>
      </c>
    </row>
    <row r="179" spans="1:4" ht="15" customHeight="1" x14ac:dyDescent="0.25">
      <c r="A179" s="73" t="s">
        <v>475</v>
      </c>
      <c r="B179" s="81" t="s">
        <v>476</v>
      </c>
      <c r="C179" s="73" t="s">
        <v>185</v>
      </c>
      <c r="D179" s="1">
        <v>63</v>
      </c>
    </row>
    <row r="180" spans="1:4" ht="15" customHeight="1" x14ac:dyDescent="0.25">
      <c r="A180" s="73" t="s">
        <v>477</v>
      </c>
      <c r="B180" s="81" t="s">
        <v>478</v>
      </c>
      <c r="C180" s="73" t="s">
        <v>181</v>
      </c>
      <c r="D180" s="1">
        <v>65</v>
      </c>
    </row>
    <row r="181" spans="1:4" ht="15" customHeight="1" x14ac:dyDescent="0.25">
      <c r="A181" s="73" t="s">
        <v>83</v>
      </c>
      <c r="B181" s="81" t="s">
        <v>479</v>
      </c>
      <c r="C181" s="73" t="s">
        <v>185</v>
      </c>
      <c r="D181" s="1">
        <v>522</v>
      </c>
    </row>
    <row r="182" spans="1:4" ht="15" customHeight="1" x14ac:dyDescent="0.25">
      <c r="A182" s="73" t="s">
        <v>480</v>
      </c>
      <c r="B182" s="81" t="s">
        <v>481</v>
      </c>
      <c r="C182" s="73" t="s">
        <v>185</v>
      </c>
      <c r="D182" s="1">
        <v>64</v>
      </c>
    </row>
    <row r="183" spans="1:4" ht="15" customHeight="1" x14ac:dyDescent="0.25">
      <c r="A183" s="73" t="s">
        <v>482</v>
      </c>
      <c r="B183" s="81" t="s">
        <v>483</v>
      </c>
      <c r="C183" s="73"/>
      <c r="D183" s="1">
        <v>66</v>
      </c>
    </row>
    <row r="184" spans="1:4" ht="15" customHeight="1" x14ac:dyDescent="0.25">
      <c r="A184" s="73" t="s">
        <v>484</v>
      </c>
      <c r="B184" s="81" t="s">
        <v>485</v>
      </c>
      <c r="C184" s="73"/>
      <c r="D184" s="1">
        <v>68</v>
      </c>
    </row>
    <row r="185" spans="1:4" ht="15" customHeight="1" x14ac:dyDescent="0.25">
      <c r="A185" s="73" t="s">
        <v>486</v>
      </c>
      <c r="B185" s="74" t="s">
        <v>487</v>
      </c>
      <c r="C185" s="73" t="s">
        <v>181</v>
      </c>
      <c r="D185" s="1">
        <v>71</v>
      </c>
    </row>
    <row r="186" spans="1:4" ht="15" customHeight="1" x14ac:dyDescent="0.25">
      <c r="A186" s="73" t="s">
        <v>488</v>
      </c>
      <c r="B186" s="81" t="s">
        <v>489</v>
      </c>
      <c r="C186" s="73" t="s">
        <v>185</v>
      </c>
      <c r="D186" s="1">
        <v>72</v>
      </c>
    </row>
    <row r="187" spans="1:4" ht="15" customHeight="1" x14ac:dyDescent="0.25">
      <c r="A187" s="73" t="s">
        <v>84</v>
      </c>
      <c r="B187" s="81" t="s">
        <v>490</v>
      </c>
      <c r="C187" s="73" t="s">
        <v>185</v>
      </c>
      <c r="D187" s="1">
        <v>324</v>
      </c>
    </row>
    <row r="188" spans="1:4" ht="15" customHeight="1" x14ac:dyDescent="0.25">
      <c r="A188" s="73" t="s">
        <v>491</v>
      </c>
      <c r="B188" s="81" t="s">
        <v>492</v>
      </c>
      <c r="C188" s="73" t="s">
        <v>181</v>
      </c>
      <c r="D188" s="1">
        <v>77</v>
      </c>
    </row>
    <row r="189" spans="1:4" ht="15" customHeight="1" x14ac:dyDescent="0.25">
      <c r="A189" s="73" t="s">
        <v>85</v>
      </c>
      <c r="B189" s="81" t="s">
        <v>493</v>
      </c>
      <c r="C189" s="73"/>
      <c r="D189" s="1">
        <v>519</v>
      </c>
    </row>
    <row r="190" spans="1:4" ht="15" customHeight="1" x14ac:dyDescent="0.25">
      <c r="A190" s="73" t="s">
        <v>494</v>
      </c>
      <c r="B190" s="74" t="s">
        <v>495</v>
      </c>
      <c r="C190" s="73"/>
      <c r="D190" s="1">
        <v>81</v>
      </c>
    </row>
    <row r="191" spans="1:4" ht="15" customHeight="1" x14ac:dyDescent="0.25">
      <c r="A191" s="73" t="s">
        <v>496</v>
      </c>
      <c r="B191" s="74" t="s">
        <v>497</v>
      </c>
      <c r="C191" s="73" t="s">
        <v>181</v>
      </c>
      <c r="D191" s="1">
        <v>144</v>
      </c>
    </row>
    <row r="192" spans="1:4" ht="15" customHeight="1" x14ac:dyDescent="0.25">
      <c r="A192" s="73" t="s">
        <v>56</v>
      </c>
      <c r="B192" s="81" t="s">
        <v>498</v>
      </c>
      <c r="C192" s="73" t="s">
        <v>185</v>
      </c>
      <c r="D192" s="1">
        <v>83</v>
      </c>
    </row>
    <row r="193" spans="1:4" ht="15" customHeight="1" x14ac:dyDescent="0.25">
      <c r="A193" s="73" t="s">
        <v>499</v>
      </c>
      <c r="B193" s="81" t="s">
        <v>500</v>
      </c>
      <c r="C193" s="73" t="s">
        <v>185</v>
      </c>
      <c r="D193" s="1">
        <v>85</v>
      </c>
    </row>
    <row r="194" spans="1:4" ht="15" customHeight="1" x14ac:dyDescent="0.25">
      <c r="A194" s="73" t="s">
        <v>501</v>
      </c>
      <c r="B194" s="81" t="s">
        <v>502</v>
      </c>
      <c r="C194" s="73"/>
      <c r="D194" s="1">
        <v>86</v>
      </c>
    </row>
    <row r="195" spans="1:4" ht="15" customHeight="1" x14ac:dyDescent="0.25">
      <c r="A195" s="78" t="s">
        <v>503</v>
      </c>
      <c r="B195" s="81" t="s">
        <v>504</v>
      </c>
      <c r="C195" s="73"/>
      <c r="D195" s="1">
        <v>87</v>
      </c>
    </row>
    <row r="196" spans="1:4" ht="15" customHeight="1" x14ac:dyDescent="0.25">
      <c r="A196" s="73" t="s">
        <v>505</v>
      </c>
      <c r="B196" s="81" t="s">
        <v>506</v>
      </c>
      <c r="C196" s="73" t="s">
        <v>185</v>
      </c>
      <c r="D196" s="1">
        <v>88</v>
      </c>
    </row>
    <row r="197" spans="1:4" ht="15" customHeight="1" x14ac:dyDescent="0.25">
      <c r="A197" s="73" t="s">
        <v>507</v>
      </c>
      <c r="B197" s="81" t="s">
        <v>508</v>
      </c>
      <c r="C197" s="73" t="s">
        <v>185</v>
      </c>
      <c r="D197" s="1">
        <v>435</v>
      </c>
    </row>
    <row r="198" spans="1:4" ht="15" customHeight="1" x14ac:dyDescent="0.25">
      <c r="A198" s="73" t="s">
        <v>509</v>
      </c>
      <c r="B198" s="81" t="s">
        <v>510</v>
      </c>
      <c r="C198" s="73" t="s">
        <v>185</v>
      </c>
      <c r="D198" s="1">
        <v>413</v>
      </c>
    </row>
    <row r="199" spans="1:4" ht="15" customHeight="1" x14ac:dyDescent="0.25">
      <c r="A199" s="73">
        <v>89</v>
      </c>
      <c r="B199" s="81" t="s">
        <v>511</v>
      </c>
      <c r="C199" s="73"/>
      <c r="D199" s="1">
        <v>89</v>
      </c>
    </row>
    <row r="200" spans="1:4" ht="15" customHeight="1" x14ac:dyDescent="0.25">
      <c r="A200" s="73" t="s">
        <v>512</v>
      </c>
      <c r="B200" s="81" t="s">
        <v>513</v>
      </c>
      <c r="C200" s="73" t="s">
        <v>185</v>
      </c>
      <c r="D200" s="1">
        <v>90</v>
      </c>
    </row>
    <row r="201" spans="1:4" ht="15" customHeight="1" x14ac:dyDescent="0.25">
      <c r="A201" s="73" t="s">
        <v>86</v>
      </c>
      <c r="B201" s="81" t="s">
        <v>514</v>
      </c>
      <c r="C201" s="73" t="s">
        <v>185</v>
      </c>
      <c r="D201" s="1">
        <v>91</v>
      </c>
    </row>
    <row r="202" spans="1:4" ht="15" customHeight="1" x14ac:dyDescent="0.25">
      <c r="A202" s="73" t="s">
        <v>515</v>
      </c>
      <c r="B202" s="81" t="s">
        <v>516</v>
      </c>
      <c r="C202" s="73" t="s">
        <v>185</v>
      </c>
      <c r="D202" s="1">
        <v>92</v>
      </c>
    </row>
    <row r="203" spans="1:4" ht="15" customHeight="1" x14ac:dyDescent="0.25">
      <c r="A203" s="78" t="s">
        <v>517</v>
      </c>
      <c r="B203" s="81" t="s">
        <v>518</v>
      </c>
      <c r="C203" s="73"/>
      <c r="D203" s="1">
        <v>93</v>
      </c>
    </row>
    <row r="204" spans="1:4" ht="15" customHeight="1" x14ac:dyDescent="0.25">
      <c r="A204" s="73" t="s">
        <v>519</v>
      </c>
      <c r="B204" s="81" t="s">
        <v>520</v>
      </c>
      <c r="C204" s="73" t="s">
        <v>185</v>
      </c>
      <c r="D204" s="1">
        <v>94</v>
      </c>
    </row>
    <row r="205" spans="1:4" ht="15" customHeight="1" x14ac:dyDescent="0.25">
      <c r="A205" s="73">
        <v>351</v>
      </c>
      <c r="B205" s="81" t="s">
        <v>521</v>
      </c>
      <c r="C205" s="73" t="s">
        <v>185</v>
      </c>
      <c r="D205" s="1">
        <v>351</v>
      </c>
    </row>
    <row r="206" spans="1:4" ht="15" customHeight="1" x14ac:dyDescent="0.25">
      <c r="A206" s="73" t="s">
        <v>522</v>
      </c>
      <c r="B206" s="81" t="s">
        <v>523</v>
      </c>
      <c r="C206" s="73" t="s">
        <v>185</v>
      </c>
      <c r="D206" s="1">
        <v>95</v>
      </c>
    </row>
    <row r="207" spans="1:4" ht="15" customHeight="1" x14ac:dyDescent="0.25">
      <c r="A207" s="73" t="s">
        <v>524</v>
      </c>
      <c r="B207" s="74" t="s">
        <v>525</v>
      </c>
      <c r="C207" s="73" t="s">
        <v>181</v>
      </c>
      <c r="D207" s="1">
        <v>96</v>
      </c>
    </row>
    <row r="208" spans="1:4" ht="15" customHeight="1" x14ac:dyDescent="0.25">
      <c r="A208" s="73" t="s">
        <v>526</v>
      </c>
      <c r="B208" s="81" t="s">
        <v>527</v>
      </c>
      <c r="C208" s="73" t="s">
        <v>185</v>
      </c>
      <c r="D208" s="1">
        <v>97</v>
      </c>
    </row>
    <row r="209" spans="1:4" ht="15" customHeight="1" x14ac:dyDescent="0.25">
      <c r="A209" s="73" t="s">
        <v>528</v>
      </c>
      <c r="B209" s="74" t="s">
        <v>529</v>
      </c>
      <c r="C209" s="73" t="s">
        <v>181</v>
      </c>
      <c r="D209" s="1">
        <v>98</v>
      </c>
    </row>
    <row r="210" spans="1:4" ht="15" customHeight="1" x14ac:dyDescent="0.25">
      <c r="A210" s="73" t="s">
        <v>530</v>
      </c>
      <c r="B210" s="74" t="s">
        <v>531</v>
      </c>
      <c r="C210" s="73"/>
      <c r="D210" s="1">
        <v>99</v>
      </c>
    </row>
    <row r="211" spans="1:4" ht="15" customHeight="1" x14ac:dyDescent="0.25">
      <c r="A211" s="73" t="s">
        <v>532</v>
      </c>
      <c r="B211" s="81" t="s">
        <v>533</v>
      </c>
      <c r="C211" s="73" t="s">
        <v>181</v>
      </c>
      <c r="D211" s="1">
        <v>243</v>
      </c>
    </row>
    <row r="212" spans="1:4" ht="15" customHeight="1" x14ac:dyDescent="0.25">
      <c r="A212" s="73" t="s">
        <v>534</v>
      </c>
      <c r="B212" s="81" t="s">
        <v>535</v>
      </c>
      <c r="C212" s="73"/>
      <c r="D212" s="1">
        <v>100</v>
      </c>
    </row>
    <row r="213" spans="1:4" ht="15" customHeight="1" x14ac:dyDescent="0.25">
      <c r="A213" s="73" t="s">
        <v>87</v>
      </c>
      <c r="B213" s="81" t="s">
        <v>536</v>
      </c>
      <c r="C213" s="73" t="s">
        <v>185</v>
      </c>
      <c r="D213" s="1">
        <v>101</v>
      </c>
    </row>
    <row r="214" spans="1:4" ht="15" customHeight="1" x14ac:dyDescent="0.25">
      <c r="A214" s="73" t="s">
        <v>537</v>
      </c>
      <c r="B214" s="81" t="s">
        <v>538</v>
      </c>
      <c r="C214" s="73"/>
      <c r="D214" s="1">
        <v>102</v>
      </c>
    </row>
    <row r="215" spans="1:4" ht="15" customHeight="1" x14ac:dyDescent="0.25">
      <c r="A215" s="73" t="s">
        <v>539</v>
      </c>
      <c r="B215" s="81" t="s">
        <v>540</v>
      </c>
      <c r="C215" s="73" t="s">
        <v>185</v>
      </c>
      <c r="D215" s="1">
        <v>103</v>
      </c>
    </row>
    <row r="216" spans="1:4" ht="15" customHeight="1" x14ac:dyDescent="0.25">
      <c r="A216" s="73" t="s">
        <v>541</v>
      </c>
      <c r="B216" s="74" t="s">
        <v>542</v>
      </c>
      <c r="C216" s="73" t="s">
        <v>181</v>
      </c>
      <c r="D216" s="1">
        <v>105</v>
      </c>
    </row>
    <row r="217" spans="1:4" ht="15" customHeight="1" x14ac:dyDescent="0.25">
      <c r="A217" s="73" t="s">
        <v>88</v>
      </c>
      <c r="B217" s="81" t="s">
        <v>543</v>
      </c>
      <c r="C217" s="73" t="s">
        <v>185</v>
      </c>
      <c r="D217" s="1">
        <v>108</v>
      </c>
    </row>
    <row r="218" spans="1:4" ht="15" customHeight="1" x14ac:dyDescent="0.25">
      <c r="A218" s="73" t="s">
        <v>544</v>
      </c>
      <c r="B218" s="81" t="s">
        <v>545</v>
      </c>
      <c r="C218" s="73" t="s">
        <v>185</v>
      </c>
      <c r="D218" s="1">
        <v>114</v>
      </c>
    </row>
    <row r="219" spans="1:4" ht="15" customHeight="1" x14ac:dyDescent="0.25">
      <c r="A219" s="73" t="s">
        <v>546</v>
      </c>
      <c r="B219" s="81" t="s">
        <v>547</v>
      </c>
      <c r="C219" s="73"/>
      <c r="D219" s="1">
        <v>246</v>
      </c>
    </row>
    <row r="220" spans="1:4" ht="15" customHeight="1" x14ac:dyDescent="0.25">
      <c r="A220" s="73" t="s">
        <v>548</v>
      </c>
      <c r="B220" s="81" t="s">
        <v>549</v>
      </c>
      <c r="C220" s="73" t="s">
        <v>185</v>
      </c>
      <c r="D220" s="1">
        <v>230</v>
      </c>
    </row>
    <row r="221" spans="1:4" ht="15" customHeight="1" x14ac:dyDescent="0.25">
      <c r="A221" s="73" t="s">
        <v>89</v>
      </c>
      <c r="B221" s="81" t="s">
        <v>550</v>
      </c>
      <c r="C221" s="73" t="s">
        <v>185</v>
      </c>
      <c r="D221" s="1">
        <v>118</v>
      </c>
    </row>
    <row r="222" spans="1:4" ht="15" customHeight="1" x14ac:dyDescent="0.25">
      <c r="A222" s="73" t="s">
        <v>90</v>
      </c>
      <c r="B222" s="81" t="s">
        <v>551</v>
      </c>
      <c r="C222" s="73" t="s">
        <v>185</v>
      </c>
      <c r="D222" s="1">
        <v>325</v>
      </c>
    </row>
    <row r="223" spans="1:4" ht="15" customHeight="1" x14ac:dyDescent="0.25">
      <c r="A223" s="73" t="s">
        <v>552</v>
      </c>
      <c r="B223" s="81" t="s">
        <v>553</v>
      </c>
      <c r="C223" s="73" t="s">
        <v>185</v>
      </c>
      <c r="D223" s="1">
        <v>119</v>
      </c>
    </row>
    <row r="224" spans="1:4" ht="15" customHeight="1" x14ac:dyDescent="0.25">
      <c r="A224" s="73" t="s">
        <v>554</v>
      </c>
      <c r="B224" s="81" t="s">
        <v>555</v>
      </c>
      <c r="C224" s="73" t="s">
        <v>181</v>
      </c>
      <c r="D224" s="1">
        <v>130</v>
      </c>
    </row>
    <row r="225" spans="1:4" ht="15" customHeight="1" x14ac:dyDescent="0.25">
      <c r="A225" s="73" t="s">
        <v>556</v>
      </c>
      <c r="B225" s="81" t="s">
        <v>557</v>
      </c>
      <c r="C225" s="73" t="s">
        <v>185</v>
      </c>
      <c r="D225" s="1">
        <v>131</v>
      </c>
    </row>
    <row r="226" spans="1:4" ht="15" customHeight="1" x14ac:dyDescent="0.25">
      <c r="A226" s="73" t="s">
        <v>558</v>
      </c>
      <c r="B226" s="74" t="s">
        <v>559</v>
      </c>
      <c r="C226" s="73"/>
      <c r="D226" s="1">
        <v>132</v>
      </c>
    </row>
    <row r="227" spans="1:4" ht="15" customHeight="1" x14ac:dyDescent="0.25">
      <c r="A227" s="73" t="s">
        <v>560</v>
      </c>
      <c r="B227" s="74" t="s">
        <v>561</v>
      </c>
      <c r="C227" s="73"/>
      <c r="D227" s="1">
        <v>134</v>
      </c>
    </row>
    <row r="228" spans="1:4" ht="15" customHeight="1" x14ac:dyDescent="0.25">
      <c r="A228" s="73" t="s">
        <v>562</v>
      </c>
      <c r="B228" s="76" t="s">
        <v>563</v>
      </c>
      <c r="C228" s="73" t="s">
        <v>185</v>
      </c>
      <c r="D228" s="1">
        <v>140</v>
      </c>
    </row>
    <row r="229" spans="1:4" ht="15" customHeight="1" x14ac:dyDescent="0.25">
      <c r="A229" s="73" t="s">
        <v>57</v>
      </c>
      <c r="B229" s="76" t="s">
        <v>564</v>
      </c>
      <c r="C229" s="73" t="s">
        <v>185</v>
      </c>
      <c r="D229" s="1">
        <v>136</v>
      </c>
    </row>
    <row r="230" spans="1:4" ht="15" customHeight="1" x14ac:dyDescent="0.25">
      <c r="A230" s="73" t="s">
        <v>128</v>
      </c>
      <c r="B230" s="81" t="s">
        <v>565</v>
      </c>
      <c r="C230" s="73" t="s">
        <v>185</v>
      </c>
      <c r="D230" s="1">
        <v>414</v>
      </c>
    </row>
    <row r="231" spans="1:4" ht="15" customHeight="1" x14ac:dyDescent="0.25">
      <c r="A231" s="73" t="s">
        <v>566</v>
      </c>
      <c r="B231" s="74" t="s">
        <v>567</v>
      </c>
      <c r="C231" s="73" t="s">
        <v>181</v>
      </c>
      <c r="D231" s="1">
        <v>145</v>
      </c>
    </row>
    <row r="232" spans="1:4" ht="15" customHeight="1" x14ac:dyDescent="0.25">
      <c r="A232" s="73" t="s">
        <v>58</v>
      </c>
      <c r="B232" s="81" t="s">
        <v>568</v>
      </c>
      <c r="C232" s="73" t="s">
        <v>185</v>
      </c>
      <c r="D232" s="1">
        <v>146</v>
      </c>
    </row>
    <row r="233" spans="1:4" ht="15" customHeight="1" x14ac:dyDescent="0.25">
      <c r="A233" s="73">
        <v>148</v>
      </c>
      <c r="B233" s="81" t="s">
        <v>569</v>
      </c>
      <c r="C233" s="73" t="s">
        <v>185</v>
      </c>
      <c r="D233" s="1">
        <v>148</v>
      </c>
    </row>
    <row r="234" spans="1:4" ht="15" customHeight="1" x14ac:dyDescent="0.25">
      <c r="A234" s="73" t="s">
        <v>59</v>
      </c>
      <c r="B234" s="81" t="s">
        <v>570</v>
      </c>
      <c r="C234" s="73" t="s">
        <v>181</v>
      </c>
      <c r="D234" s="1">
        <v>149</v>
      </c>
    </row>
    <row r="235" spans="1:4" ht="15" customHeight="1" x14ac:dyDescent="0.25">
      <c r="A235" s="73">
        <v>150</v>
      </c>
      <c r="B235" s="81" t="s">
        <v>571</v>
      </c>
      <c r="C235" s="73"/>
      <c r="D235" s="1">
        <v>150</v>
      </c>
    </row>
    <row r="236" spans="1:4" ht="15" customHeight="1" x14ac:dyDescent="0.25">
      <c r="A236" s="73" t="s">
        <v>572</v>
      </c>
      <c r="B236" s="81" t="s">
        <v>573</v>
      </c>
      <c r="C236" s="73" t="s">
        <v>185</v>
      </c>
      <c r="D236" s="1">
        <v>152</v>
      </c>
    </row>
    <row r="237" spans="1:4" ht="15" customHeight="1" x14ac:dyDescent="0.25">
      <c r="A237" s="73" t="s">
        <v>91</v>
      </c>
      <c r="B237" s="81" t="s">
        <v>574</v>
      </c>
      <c r="C237" s="73"/>
      <c r="D237" s="1">
        <v>156</v>
      </c>
    </row>
    <row r="238" spans="1:4" ht="15" customHeight="1" x14ac:dyDescent="0.25">
      <c r="A238" s="73" t="s">
        <v>575</v>
      </c>
      <c r="B238" s="81" t="s">
        <v>576</v>
      </c>
      <c r="C238" s="73"/>
      <c r="D238" s="1">
        <v>158</v>
      </c>
    </row>
    <row r="239" spans="1:4" ht="15" customHeight="1" x14ac:dyDescent="0.25">
      <c r="A239" s="73" t="s">
        <v>577</v>
      </c>
      <c r="B239" s="81" t="s">
        <v>578</v>
      </c>
      <c r="C239" s="73" t="s">
        <v>181</v>
      </c>
      <c r="D239" s="1">
        <v>159</v>
      </c>
    </row>
    <row r="240" spans="1:4" ht="15" customHeight="1" x14ac:dyDescent="0.25">
      <c r="A240" s="73" t="s">
        <v>92</v>
      </c>
      <c r="B240" s="81" t="s">
        <v>579</v>
      </c>
      <c r="C240" s="73" t="s">
        <v>185</v>
      </c>
      <c r="D240" s="1">
        <v>161</v>
      </c>
    </row>
    <row r="241" spans="1:4" ht="15" customHeight="1" x14ac:dyDescent="0.25">
      <c r="A241" s="73" t="s">
        <v>580</v>
      </c>
      <c r="B241" s="81" t="s">
        <v>581</v>
      </c>
      <c r="C241" s="73"/>
      <c r="D241" s="1">
        <v>162</v>
      </c>
    </row>
    <row r="242" spans="1:4" ht="15" customHeight="1" x14ac:dyDescent="0.25">
      <c r="A242" s="73" t="s">
        <v>582</v>
      </c>
      <c r="B242" s="81" t="s">
        <v>583</v>
      </c>
      <c r="C242" s="73" t="s">
        <v>181</v>
      </c>
      <c r="D242" s="1">
        <v>163</v>
      </c>
    </row>
    <row r="243" spans="1:4" ht="15" customHeight="1" x14ac:dyDescent="0.25">
      <c r="A243" s="73" t="s">
        <v>584</v>
      </c>
      <c r="B243" s="81" t="s">
        <v>585</v>
      </c>
      <c r="C243" s="73" t="s">
        <v>181</v>
      </c>
      <c r="D243" s="1">
        <v>164</v>
      </c>
    </row>
    <row r="244" spans="1:4" ht="15" customHeight="1" x14ac:dyDescent="0.25">
      <c r="A244" s="73" t="s">
        <v>586</v>
      </c>
      <c r="B244" s="81" t="s">
        <v>587</v>
      </c>
      <c r="C244" s="73" t="s">
        <v>181</v>
      </c>
      <c r="D244" s="1">
        <v>415</v>
      </c>
    </row>
    <row r="245" spans="1:4" ht="15" customHeight="1" x14ac:dyDescent="0.25">
      <c r="A245" s="73" t="s">
        <v>588</v>
      </c>
      <c r="B245" s="74" t="s">
        <v>589</v>
      </c>
      <c r="C245" s="73" t="s">
        <v>181</v>
      </c>
      <c r="D245" s="1">
        <v>165</v>
      </c>
    </row>
    <row r="246" spans="1:4" ht="15" customHeight="1" x14ac:dyDescent="0.25">
      <c r="A246" s="73" t="s">
        <v>590</v>
      </c>
      <c r="B246" s="74" t="s">
        <v>591</v>
      </c>
      <c r="C246" s="73" t="s">
        <v>181</v>
      </c>
      <c r="D246" s="1">
        <v>166</v>
      </c>
    </row>
    <row r="247" spans="1:4" ht="15" customHeight="1" x14ac:dyDescent="0.25">
      <c r="A247" s="78" t="s">
        <v>592</v>
      </c>
      <c r="B247" s="74" t="s">
        <v>593</v>
      </c>
      <c r="C247" s="73"/>
      <c r="D247" s="1">
        <v>167</v>
      </c>
    </row>
    <row r="248" spans="1:4" ht="15" customHeight="1" x14ac:dyDescent="0.25">
      <c r="A248" s="78" t="s">
        <v>594</v>
      </c>
      <c r="B248" s="74" t="s">
        <v>595</v>
      </c>
      <c r="C248" s="73" t="s">
        <v>181</v>
      </c>
      <c r="D248" s="1">
        <v>168</v>
      </c>
    </row>
    <row r="249" spans="1:4" ht="15" customHeight="1" x14ac:dyDescent="0.25">
      <c r="A249" s="73" t="s">
        <v>596</v>
      </c>
      <c r="B249" s="74" t="s">
        <v>597</v>
      </c>
      <c r="C249" s="73" t="s">
        <v>181</v>
      </c>
      <c r="D249" s="1">
        <v>169</v>
      </c>
    </row>
    <row r="250" spans="1:4" ht="15" customHeight="1" x14ac:dyDescent="0.25">
      <c r="A250" s="77" t="s">
        <v>598</v>
      </c>
      <c r="B250" s="74" t="s">
        <v>599</v>
      </c>
      <c r="C250" s="73" t="s">
        <v>185</v>
      </c>
      <c r="D250" s="1">
        <v>172</v>
      </c>
    </row>
    <row r="251" spans="1:4" ht="15" customHeight="1" x14ac:dyDescent="0.25">
      <c r="A251" s="73" t="s">
        <v>600</v>
      </c>
      <c r="B251" s="74" t="s">
        <v>601</v>
      </c>
      <c r="C251" s="73"/>
      <c r="D251" s="1">
        <v>175</v>
      </c>
    </row>
    <row r="252" spans="1:4" ht="15" customHeight="1" x14ac:dyDescent="0.25">
      <c r="A252" s="73" t="s">
        <v>602</v>
      </c>
      <c r="B252" s="74" t="s">
        <v>603</v>
      </c>
      <c r="C252" s="73"/>
      <c r="D252" s="1">
        <v>186</v>
      </c>
    </row>
    <row r="253" spans="1:4" ht="15" customHeight="1" x14ac:dyDescent="0.25">
      <c r="A253" s="73" t="s">
        <v>604</v>
      </c>
      <c r="B253" s="81" t="s">
        <v>605</v>
      </c>
      <c r="C253" s="73" t="s">
        <v>185</v>
      </c>
      <c r="D253" s="1">
        <v>185</v>
      </c>
    </row>
    <row r="254" spans="1:4" ht="15" customHeight="1" x14ac:dyDescent="0.25">
      <c r="A254" s="73" t="s">
        <v>606</v>
      </c>
      <c r="B254" s="81" t="s">
        <v>607</v>
      </c>
      <c r="C254" s="73" t="s">
        <v>185</v>
      </c>
      <c r="D254" s="1">
        <v>416</v>
      </c>
    </row>
    <row r="255" spans="1:4" ht="15" customHeight="1" x14ac:dyDescent="0.25">
      <c r="A255" s="73" t="s">
        <v>608</v>
      </c>
      <c r="B255" s="81" t="s">
        <v>609</v>
      </c>
      <c r="C255" s="73" t="s">
        <v>185</v>
      </c>
      <c r="D255" s="1">
        <v>419</v>
      </c>
    </row>
    <row r="256" spans="1:4" ht="15" customHeight="1" x14ac:dyDescent="0.25">
      <c r="A256" s="73" t="s">
        <v>610</v>
      </c>
      <c r="B256" s="81" t="s">
        <v>611</v>
      </c>
      <c r="C256" s="73" t="s">
        <v>185</v>
      </c>
      <c r="D256" s="1">
        <v>417</v>
      </c>
    </row>
    <row r="257" spans="1:4" ht="15" customHeight="1" x14ac:dyDescent="0.25">
      <c r="A257" s="73" t="s">
        <v>612</v>
      </c>
      <c r="B257" s="75" t="s">
        <v>613</v>
      </c>
      <c r="C257" s="73"/>
      <c r="D257" s="1">
        <v>187</v>
      </c>
    </row>
    <row r="258" spans="1:4" ht="15" customHeight="1" x14ac:dyDescent="0.25">
      <c r="A258" s="73" t="s">
        <v>614</v>
      </c>
      <c r="B258" s="81" t="s">
        <v>615</v>
      </c>
      <c r="C258" s="73" t="s">
        <v>185</v>
      </c>
      <c r="D258" s="1">
        <v>420</v>
      </c>
    </row>
    <row r="259" spans="1:4" ht="15" customHeight="1" x14ac:dyDescent="0.25">
      <c r="A259" s="73" t="s">
        <v>616</v>
      </c>
      <c r="B259" s="81" t="s">
        <v>617</v>
      </c>
      <c r="C259" s="73" t="s">
        <v>185</v>
      </c>
      <c r="D259" s="1">
        <v>421</v>
      </c>
    </row>
    <row r="260" spans="1:4" ht="15" customHeight="1" x14ac:dyDescent="0.25">
      <c r="A260" s="73" t="s">
        <v>618</v>
      </c>
      <c r="B260" s="81" t="s">
        <v>619</v>
      </c>
      <c r="C260" s="73" t="s">
        <v>185</v>
      </c>
      <c r="D260" s="1">
        <v>422</v>
      </c>
    </row>
    <row r="261" spans="1:4" ht="15" customHeight="1" x14ac:dyDescent="0.25">
      <c r="A261" s="73" t="s">
        <v>620</v>
      </c>
      <c r="B261" s="81" t="s">
        <v>621</v>
      </c>
      <c r="C261" s="73" t="s">
        <v>185</v>
      </c>
      <c r="D261" s="1">
        <v>423</v>
      </c>
    </row>
    <row r="262" spans="1:4" ht="15" customHeight="1" x14ac:dyDescent="0.25">
      <c r="A262" s="73" t="s">
        <v>622</v>
      </c>
      <c r="B262" s="81" t="s">
        <v>623</v>
      </c>
      <c r="C262" s="73" t="s">
        <v>185</v>
      </c>
      <c r="D262" s="1">
        <v>188</v>
      </c>
    </row>
    <row r="263" spans="1:4" ht="15" customHeight="1" x14ac:dyDescent="0.25">
      <c r="A263" s="73" t="s">
        <v>624</v>
      </c>
      <c r="B263" s="74" t="s">
        <v>625</v>
      </c>
      <c r="C263" s="73" t="s">
        <v>181</v>
      </c>
      <c r="D263" s="1">
        <v>189</v>
      </c>
    </row>
    <row r="264" spans="1:4" ht="15" customHeight="1" x14ac:dyDescent="0.25">
      <c r="A264" s="73" t="s">
        <v>93</v>
      </c>
      <c r="B264" s="81" t="s">
        <v>626</v>
      </c>
      <c r="C264" s="73" t="s">
        <v>185</v>
      </c>
      <c r="D264" s="1">
        <v>520</v>
      </c>
    </row>
    <row r="265" spans="1:4" ht="15" customHeight="1" x14ac:dyDescent="0.25">
      <c r="A265" s="73" t="s">
        <v>627</v>
      </c>
      <c r="B265" s="81" t="s">
        <v>628</v>
      </c>
      <c r="C265" s="73"/>
      <c r="D265" s="1">
        <v>247</v>
      </c>
    </row>
    <row r="266" spans="1:4" ht="15" customHeight="1" x14ac:dyDescent="0.25">
      <c r="A266" s="73" t="s">
        <v>629</v>
      </c>
      <c r="B266" s="81" t="s">
        <v>630</v>
      </c>
      <c r="C266" s="73"/>
      <c r="D266" s="1">
        <v>248</v>
      </c>
    </row>
    <row r="267" spans="1:4" ht="15" customHeight="1" x14ac:dyDescent="0.25">
      <c r="A267" s="73" t="s">
        <v>94</v>
      </c>
      <c r="B267" s="81" t="s">
        <v>631</v>
      </c>
      <c r="C267" s="73" t="s">
        <v>185</v>
      </c>
      <c r="D267" s="1">
        <v>328</v>
      </c>
    </row>
    <row r="268" spans="1:4" ht="15" customHeight="1" x14ac:dyDescent="0.25">
      <c r="A268" s="73" t="s">
        <v>632</v>
      </c>
      <c r="B268" s="81" t="s">
        <v>633</v>
      </c>
      <c r="C268" s="73" t="s">
        <v>185</v>
      </c>
      <c r="D268" s="1">
        <v>194</v>
      </c>
    </row>
    <row r="269" spans="1:4" ht="15" customHeight="1" x14ac:dyDescent="0.25">
      <c r="A269" s="73" t="s">
        <v>634</v>
      </c>
      <c r="B269" s="81" t="s">
        <v>635</v>
      </c>
      <c r="C269" s="73" t="s">
        <v>185</v>
      </c>
      <c r="D269" s="1">
        <v>197</v>
      </c>
    </row>
    <row r="270" spans="1:4" ht="15" customHeight="1" x14ac:dyDescent="0.25">
      <c r="A270" s="73" t="s">
        <v>636</v>
      </c>
      <c r="B270" s="81" t="s">
        <v>637</v>
      </c>
      <c r="C270" s="73" t="s">
        <v>181</v>
      </c>
      <c r="D270" s="1">
        <v>198</v>
      </c>
    </row>
    <row r="271" spans="1:4" ht="15" customHeight="1" x14ac:dyDescent="0.25">
      <c r="A271" s="73" t="s">
        <v>638</v>
      </c>
      <c r="B271" s="76" t="s">
        <v>639</v>
      </c>
      <c r="C271" s="73"/>
      <c r="D271" s="1">
        <v>521</v>
      </c>
    </row>
    <row r="272" spans="1:4" ht="15" customHeight="1" x14ac:dyDescent="0.25">
      <c r="A272" s="73" t="s">
        <v>640</v>
      </c>
      <c r="B272" s="74" t="s">
        <v>641</v>
      </c>
      <c r="C272" s="73"/>
      <c r="D272" s="1">
        <v>199</v>
      </c>
    </row>
    <row r="273" spans="1:4" ht="15" customHeight="1" x14ac:dyDescent="0.25">
      <c r="A273" s="73">
        <v>200</v>
      </c>
      <c r="B273" s="74" t="s">
        <v>642</v>
      </c>
      <c r="C273" s="73" t="s">
        <v>181</v>
      </c>
      <c r="D273" s="1">
        <v>200</v>
      </c>
    </row>
    <row r="274" spans="1:4" ht="15" customHeight="1" x14ac:dyDescent="0.25">
      <c r="A274" s="73" t="s">
        <v>643</v>
      </c>
      <c r="B274" s="81" t="s">
        <v>644</v>
      </c>
      <c r="C274" s="73" t="s">
        <v>185</v>
      </c>
      <c r="D274" s="1">
        <v>201</v>
      </c>
    </row>
    <row r="275" spans="1:4" ht="15" customHeight="1" x14ac:dyDescent="0.25">
      <c r="A275" s="73" t="s">
        <v>645</v>
      </c>
      <c r="B275" s="81" t="s">
        <v>646</v>
      </c>
      <c r="C275" s="73" t="s">
        <v>185</v>
      </c>
      <c r="D275" s="1">
        <v>202</v>
      </c>
    </row>
    <row r="276" spans="1:4" ht="15" customHeight="1" x14ac:dyDescent="0.25">
      <c r="A276" s="73" t="s">
        <v>647</v>
      </c>
      <c r="B276" s="81" t="s">
        <v>648</v>
      </c>
      <c r="C276" s="73"/>
      <c r="D276" s="1">
        <v>258</v>
      </c>
    </row>
    <row r="277" spans="1:4" ht="15" customHeight="1" x14ac:dyDescent="0.25">
      <c r="A277" s="73" t="s">
        <v>649</v>
      </c>
      <c r="B277" s="81" t="s">
        <v>650</v>
      </c>
      <c r="C277" s="73" t="s">
        <v>185</v>
      </c>
      <c r="D277" s="1">
        <v>259</v>
      </c>
    </row>
    <row r="278" spans="1:4" ht="15" customHeight="1" x14ac:dyDescent="0.25">
      <c r="A278" s="73" t="s">
        <v>651</v>
      </c>
      <c r="B278" s="81" t="s">
        <v>652</v>
      </c>
      <c r="C278" s="73" t="s">
        <v>185</v>
      </c>
      <c r="D278" s="1">
        <v>260</v>
      </c>
    </row>
    <row r="279" spans="1:4" ht="15" customHeight="1" x14ac:dyDescent="0.25">
      <c r="A279" s="73" t="s">
        <v>653</v>
      </c>
      <c r="B279" s="81" t="s">
        <v>654</v>
      </c>
      <c r="C279" s="73" t="s">
        <v>185</v>
      </c>
      <c r="D279" s="1">
        <v>261</v>
      </c>
    </row>
    <row r="280" spans="1:4" ht="15" customHeight="1" x14ac:dyDescent="0.25">
      <c r="A280" s="73" t="s">
        <v>655</v>
      </c>
      <c r="B280" s="81" t="s">
        <v>656</v>
      </c>
      <c r="C280" s="73" t="s">
        <v>185</v>
      </c>
      <c r="D280" s="1">
        <v>262</v>
      </c>
    </row>
    <row r="281" spans="1:4" ht="15" customHeight="1" x14ac:dyDescent="0.25">
      <c r="A281" s="73" t="s">
        <v>657</v>
      </c>
      <c r="B281" s="74" t="s">
        <v>658</v>
      </c>
      <c r="C281" s="73" t="s">
        <v>181</v>
      </c>
      <c r="D281" s="1">
        <v>320</v>
      </c>
    </row>
    <row r="282" spans="1:4" ht="15" customHeight="1" x14ac:dyDescent="0.25">
      <c r="A282" s="73" t="s">
        <v>95</v>
      </c>
      <c r="B282" s="76" t="s">
        <v>659</v>
      </c>
      <c r="C282" s="73" t="s">
        <v>181</v>
      </c>
      <c r="D282" s="1">
        <v>523</v>
      </c>
    </row>
    <row r="283" spans="1:4" ht="15" customHeight="1" x14ac:dyDescent="0.25">
      <c r="A283" s="73" t="s">
        <v>660</v>
      </c>
      <c r="B283" s="74" t="s">
        <v>661</v>
      </c>
      <c r="C283" s="73"/>
      <c r="D283" s="1">
        <v>204</v>
      </c>
    </row>
    <row r="284" spans="1:4" ht="15" customHeight="1" x14ac:dyDescent="0.25">
      <c r="A284" s="73" t="s">
        <v>662</v>
      </c>
      <c r="B284" s="74" t="s">
        <v>663</v>
      </c>
      <c r="C284" s="73"/>
      <c r="D284" s="1">
        <v>205</v>
      </c>
    </row>
    <row r="285" spans="1:4" ht="15" customHeight="1" x14ac:dyDescent="0.25">
      <c r="A285" s="73" t="s">
        <v>664</v>
      </c>
      <c r="B285" s="81" t="s">
        <v>665</v>
      </c>
      <c r="C285" s="73" t="s">
        <v>185</v>
      </c>
      <c r="D285" s="1">
        <v>210</v>
      </c>
    </row>
    <row r="286" spans="1:4" ht="15" customHeight="1" x14ac:dyDescent="0.25">
      <c r="A286" s="73" t="s">
        <v>666</v>
      </c>
      <c r="B286" s="81" t="s">
        <v>667</v>
      </c>
      <c r="C286" s="73" t="s">
        <v>185</v>
      </c>
      <c r="D286" s="1">
        <v>211</v>
      </c>
    </row>
    <row r="287" spans="1:4" ht="15" customHeight="1" x14ac:dyDescent="0.25">
      <c r="A287" s="73" t="s">
        <v>668</v>
      </c>
      <c r="B287" s="81" t="s">
        <v>669</v>
      </c>
      <c r="C287" s="73" t="s">
        <v>185</v>
      </c>
      <c r="D287" s="1">
        <v>524</v>
      </c>
    </row>
    <row r="288" spans="1:4" ht="15" customHeight="1" x14ac:dyDescent="0.25">
      <c r="A288" s="73" t="s">
        <v>670</v>
      </c>
      <c r="B288" s="81" t="s">
        <v>671</v>
      </c>
      <c r="C288" s="73" t="s">
        <v>185</v>
      </c>
      <c r="D288" s="1">
        <v>213</v>
      </c>
    </row>
    <row r="289" spans="1:4" ht="15" customHeight="1" x14ac:dyDescent="0.25">
      <c r="A289" s="73" t="s">
        <v>672</v>
      </c>
      <c r="B289" s="81" t="s">
        <v>673</v>
      </c>
      <c r="C289" s="73" t="s">
        <v>181</v>
      </c>
      <c r="D289" s="1">
        <v>319</v>
      </c>
    </row>
    <row r="290" spans="1:4" ht="15" customHeight="1" x14ac:dyDescent="0.25">
      <c r="A290" s="73" t="s">
        <v>674</v>
      </c>
      <c r="B290" s="74" t="s">
        <v>675</v>
      </c>
      <c r="C290" s="73" t="s">
        <v>181</v>
      </c>
      <c r="D290" s="1">
        <v>214</v>
      </c>
    </row>
    <row r="291" spans="1:4" ht="15" customHeight="1" x14ac:dyDescent="0.25">
      <c r="A291" s="73" t="s">
        <v>676</v>
      </c>
      <c r="B291" s="81" t="s">
        <v>677</v>
      </c>
      <c r="C291" s="73" t="s">
        <v>181</v>
      </c>
      <c r="D291" s="1">
        <v>221</v>
      </c>
    </row>
    <row r="292" spans="1:4" ht="15" customHeight="1" x14ac:dyDescent="0.25">
      <c r="A292" s="73" t="s">
        <v>678</v>
      </c>
      <c r="B292" s="81" t="s">
        <v>679</v>
      </c>
      <c r="C292" s="73" t="s">
        <v>181</v>
      </c>
      <c r="D292" s="1">
        <v>263</v>
      </c>
    </row>
    <row r="293" spans="1:4" ht="15" customHeight="1" x14ac:dyDescent="0.25">
      <c r="A293" s="73" t="s">
        <v>680</v>
      </c>
      <c r="B293" s="81" t="s">
        <v>681</v>
      </c>
      <c r="C293" s="73" t="s">
        <v>181</v>
      </c>
      <c r="D293" s="1">
        <v>264</v>
      </c>
    </row>
    <row r="294" spans="1:4" ht="15" customHeight="1" x14ac:dyDescent="0.25">
      <c r="A294" s="73" t="s">
        <v>682</v>
      </c>
      <c r="B294" s="81" t="s">
        <v>683</v>
      </c>
      <c r="C294" s="73" t="s">
        <v>181</v>
      </c>
      <c r="D294" s="1">
        <v>49</v>
      </c>
    </row>
    <row r="295" spans="1:4" ht="15" customHeight="1" x14ac:dyDescent="0.25">
      <c r="A295" s="73" t="s">
        <v>684</v>
      </c>
      <c r="B295" s="81" t="s">
        <v>685</v>
      </c>
      <c r="C295" s="73" t="s">
        <v>181</v>
      </c>
      <c r="D295" s="1">
        <v>50</v>
      </c>
    </row>
    <row r="296" spans="1:4" ht="15" customHeight="1" x14ac:dyDescent="0.25">
      <c r="A296" s="73" t="s">
        <v>686</v>
      </c>
      <c r="B296" s="81" t="s">
        <v>687</v>
      </c>
      <c r="C296" s="73"/>
      <c r="D296" s="1">
        <v>51</v>
      </c>
    </row>
    <row r="297" spans="1:4" ht="15" customHeight="1" x14ac:dyDescent="0.25">
      <c r="A297" s="73" t="s">
        <v>688</v>
      </c>
      <c r="B297" s="74" t="s">
        <v>689</v>
      </c>
      <c r="C297" s="73" t="s">
        <v>181</v>
      </c>
      <c r="D297" s="1">
        <v>223</v>
      </c>
    </row>
    <row r="298" spans="1:4" ht="15" customHeight="1" x14ac:dyDescent="0.25">
      <c r="A298" s="73" t="s">
        <v>690</v>
      </c>
      <c r="B298" s="74" t="s">
        <v>691</v>
      </c>
      <c r="C298" s="73" t="s">
        <v>181</v>
      </c>
      <c r="D298" s="1">
        <v>224</v>
      </c>
    </row>
    <row r="299" spans="1:4" ht="15" customHeight="1" x14ac:dyDescent="0.25">
      <c r="A299" s="73" t="s">
        <v>692</v>
      </c>
      <c r="B299" s="81" t="s">
        <v>693</v>
      </c>
      <c r="C299" s="73" t="s">
        <v>185</v>
      </c>
      <c r="D299" s="1">
        <v>225</v>
      </c>
    </row>
    <row r="300" spans="1:4" ht="15" customHeight="1" x14ac:dyDescent="0.25">
      <c r="A300" s="73">
        <v>227</v>
      </c>
      <c r="B300" s="81" t="s">
        <v>694</v>
      </c>
      <c r="C300" s="73"/>
      <c r="D300" s="1">
        <v>227</v>
      </c>
    </row>
    <row r="301" spans="1:4" ht="15" customHeight="1" x14ac:dyDescent="0.25">
      <c r="A301" s="73" t="s">
        <v>695</v>
      </c>
      <c r="B301" s="81" t="s">
        <v>696</v>
      </c>
      <c r="C301" s="73" t="s">
        <v>181</v>
      </c>
      <c r="D301" s="1">
        <v>357</v>
      </c>
    </row>
    <row r="302" spans="1:4" ht="15" customHeight="1" x14ac:dyDescent="0.25">
      <c r="A302" s="73" t="s">
        <v>697</v>
      </c>
      <c r="B302" s="81" t="s">
        <v>698</v>
      </c>
      <c r="C302" s="73" t="s">
        <v>185</v>
      </c>
      <c r="D302" s="1">
        <v>228</v>
      </c>
    </row>
    <row r="303" spans="1:4" ht="15" customHeight="1" x14ac:dyDescent="0.25">
      <c r="A303" s="73" t="s">
        <v>60</v>
      </c>
      <c r="B303" s="81" t="s">
        <v>699</v>
      </c>
      <c r="C303" s="73" t="s">
        <v>185</v>
      </c>
      <c r="D303" s="1">
        <v>229</v>
      </c>
    </row>
    <row r="304" spans="1:4" ht="15" customHeight="1" x14ac:dyDescent="0.25">
      <c r="A304" s="73" t="s">
        <v>700</v>
      </c>
      <c r="B304" s="81" t="s">
        <v>701</v>
      </c>
      <c r="C304" s="73"/>
      <c r="D304" s="1">
        <v>231</v>
      </c>
    </row>
    <row r="305" spans="1:4" ht="15" customHeight="1" x14ac:dyDescent="0.25">
      <c r="A305" s="73" t="s">
        <v>702</v>
      </c>
      <c r="B305" s="81" t="s">
        <v>703</v>
      </c>
      <c r="C305" s="73" t="s">
        <v>185</v>
      </c>
      <c r="D305" s="1">
        <v>232</v>
      </c>
    </row>
    <row r="306" spans="1:4" ht="15" customHeight="1" x14ac:dyDescent="0.25">
      <c r="A306" s="73" t="s">
        <v>96</v>
      </c>
      <c r="B306" s="81" t="s">
        <v>704</v>
      </c>
      <c r="C306" s="73" t="s">
        <v>185</v>
      </c>
      <c r="D306" s="1">
        <v>233</v>
      </c>
    </row>
    <row r="307" spans="1:4" ht="15" customHeight="1" x14ac:dyDescent="0.25">
      <c r="A307" s="73" t="s">
        <v>705</v>
      </c>
      <c r="B307" s="81" t="s">
        <v>706</v>
      </c>
      <c r="C307" s="73" t="s">
        <v>185</v>
      </c>
      <c r="D307" s="1">
        <v>234</v>
      </c>
    </row>
    <row r="308" spans="1:4" ht="15" customHeight="1" x14ac:dyDescent="0.25">
      <c r="A308" s="73" t="s">
        <v>707</v>
      </c>
      <c r="B308" s="81" t="s">
        <v>708</v>
      </c>
      <c r="C308" s="73" t="s">
        <v>185</v>
      </c>
      <c r="D308" s="1">
        <v>265</v>
      </c>
    </row>
    <row r="309" spans="1:4" ht="15" customHeight="1" x14ac:dyDescent="0.25">
      <c r="A309" s="73" t="s">
        <v>709</v>
      </c>
      <c r="B309" s="81" t="s">
        <v>710</v>
      </c>
      <c r="C309" s="73" t="s">
        <v>185</v>
      </c>
      <c r="D309" s="1">
        <v>266</v>
      </c>
    </row>
    <row r="310" spans="1:4" ht="15" customHeight="1" x14ac:dyDescent="0.25">
      <c r="A310" s="73" t="s">
        <v>711</v>
      </c>
      <c r="B310" s="81" t="s">
        <v>712</v>
      </c>
      <c r="C310" s="73"/>
      <c r="D310" s="1">
        <v>267</v>
      </c>
    </row>
    <row r="311" spans="1:4" ht="15" customHeight="1" x14ac:dyDescent="0.25">
      <c r="A311" s="73" t="s">
        <v>713</v>
      </c>
      <c r="B311" s="81" t="s">
        <v>714</v>
      </c>
      <c r="C311" s="73" t="s">
        <v>185</v>
      </c>
      <c r="D311" s="1">
        <v>268</v>
      </c>
    </row>
    <row r="312" spans="1:4" ht="15" customHeight="1" x14ac:dyDescent="0.25">
      <c r="A312" s="73" t="s">
        <v>715</v>
      </c>
      <c r="B312" s="81" t="s">
        <v>716</v>
      </c>
      <c r="C312" s="73" t="s">
        <v>185</v>
      </c>
      <c r="D312" s="1">
        <v>269</v>
      </c>
    </row>
    <row r="313" spans="1:4" ht="15" customHeight="1" x14ac:dyDescent="0.25">
      <c r="A313" s="73" t="s">
        <v>717</v>
      </c>
      <c r="B313" s="81" t="s">
        <v>718</v>
      </c>
      <c r="C313" s="73" t="s">
        <v>185</v>
      </c>
      <c r="D313" s="1">
        <v>270</v>
      </c>
    </row>
    <row r="314" spans="1:4" ht="15" customHeight="1" x14ac:dyDescent="0.25">
      <c r="A314" s="73" t="s">
        <v>719</v>
      </c>
      <c r="B314" s="81" t="s">
        <v>720</v>
      </c>
      <c r="C314" s="73" t="s">
        <v>185</v>
      </c>
      <c r="D314" s="1">
        <v>271</v>
      </c>
    </row>
    <row r="315" spans="1:4" ht="15" customHeight="1" x14ac:dyDescent="0.25">
      <c r="A315" s="73" t="s">
        <v>721</v>
      </c>
      <c r="B315" s="81" t="s">
        <v>722</v>
      </c>
      <c r="C315" s="73" t="s">
        <v>185</v>
      </c>
      <c r="D315" s="1">
        <v>272</v>
      </c>
    </row>
    <row r="316" spans="1:4" ht="15" customHeight="1" x14ac:dyDescent="0.25">
      <c r="A316" s="73" t="s">
        <v>173</v>
      </c>
      <c r="B316" s="81" t="s">
        <v>723</v>
      </c>
      <c r="C316" s="73" t="s">
        <v>185</v>
      </c>
      <c r="D316" s="1">
        <v>236</v>
      </c>
    </row>
    <row r="317" spans="1:4" ht="15" customHeight="1" x14ac:dyDescent="0.25">
      <c r="A317" s="73" t="s">
        <v>724</v>
      </c>
      <c r="B317" s="81" t="s">
        <v>725</v>
      </c>
      <c r="C317" s="73" t="s">
        <v>185</v>
      </c>
      <c r="D317" s="1">
        <v>237</v>
      </c>
    </row>
    <row r="318" spans="1:4" ht="15" customHeight="1" x14ac:dyDescent="0.25">
      <c r="A318" s="73" t="s">
        <v>726</v>
      </c>
      <c r="B318" s="81" t="s">
        <v>727</v>
      </c>
      <c r="C318" s="73" t="s">
        <v>185</v>
      </c>
      <c r="D318" s="1">
        <v>235</v>
      </c>
    </row>
    <row r="319" spans="1:4" ht="15" customHeight="1" x14ac:dyDescent="0.25">
      <c r="A319" s="73" t="s">
        <v>728</v>
      </c>
      <c r="B319" s="74" t="s">
        <v>729</v>
      </c>
      <c r="C319" s="73">
        <v>0</v>
      </c>
      <c r="D319" s="1">
        <v>238</v>
      </c>
    </row>
    <row r="320" spans="1:4" ht="15" customHeight="1" x14ac:dyDescent="0.25">
      <c r="A320" s="73" t="s">
        <v>129</v>
      </c>
      <c r="B320" s="81" t="s">
        <v>730</v>
      </c>
      <c r="C320" s="73" t="s">
        <v>185</v>
      </c>
      <c r="D320" s="1">
        <v>424</v>
      </c>
    </row>
    <row r="321" spans="1:4" ht="15" customHeight="1" x14ac:dyDescent="0.25">
      <c r="A321" s="73" t="s">
        <v>130</v>
      </c>
      <c r="B321" s="81" t="s">
        <v>731</v>
      </c>
      <c r="C321" s="73" t="s">
        <v>185</v>
      </c>
      <c r="D321" s="1">
        <v>425</v>
      </c>
    </row>
    <row r="322" spans="1:4" ht="15" customHeight="1" x14ac:dyDescent="0.25">
      <c r="A322" s="73">
        <v>239</v>
      </c>
      <c r="B322" s="81" t="s">
        <v>732</v>
      </c>
      <c r="C322" s="73" t="s">
        <v>181</v>
      </c>
      <c r="D322" s="1">
        <v>239</v>
      </c>
    </row>
    <row r="323" spans="1:4" ht="15" customHeight="1" x14ac:dyDescent="0.25">
      <c r="A323" s="73" t="s">
        <v>733</v>
      </c>
      <c r="B323" s="74" t="s">
        <v>734</v>
      </c>
      <c r="C323" s="73" t="s">
        <v>181</v>
      </c>
      <c r="D323" s="1">
        <v>241</v>
      </c>
    </row>
    <row r="324" spans="1:4" ht="15" customHeight="1" x14ac:dyDescent="0.25">
      <c r="A324" s="73" t="s">
        <v>47</v>
      </c>
      <c r="B324" s="81" t="s">
        <v>735</v>
      </c>
      <c r="C324" s="73" t="s">
        <v>185</v>
      </c>
      <c r="D324" s="1">
        <v>250</v>
      </c>
    </row>
    <row r="325" spans="1:4" ht="15" customHeight="1" x14ac:dyDescent="0.25">
      <c r="A325" s="73" t="s">
        <v>736</v>
      </c>
      <c r="B325" s="81" t="s">
        <v>737</v>
      </c>
      <c r="C325" s="73" t="s">
        <v>181</v>
      </c>
      <c r="D325" s="1">
        <v>251</v>
      </c>
    </row>
    <row r="326" spans="1:4" ht="15" customHeight="1" x14ac:dyDescent="0.25">
      <c r="A326" s="73" t="s">
        <v>738</v>
      </c>
      <c r="B326" s="74" t="s">
        <v>739</v>
      </c>
      <c r="C326" s="73" t="s">
        <v>181</v>
      </c>
      <c r="D326" s="1">
        <v>252</v>
      </c>
    </row>
    <row r="327" spans="1:4" ht="15" customHeight="1" x14ac:dyDescent="0.25">
      <c r="A327" s="73" t="s">
        <v>740</v>
      </c>
      <c r="B327" s="74" t="s">
        <v>741</v>
      </c>
      <c r="C327" s="73" t="s">
        <v>181</v>
      </c>
      <c r="D327" s="1">
        <v>253</v>
      </c>
    </row>
    <row r="328" spans="1:4" ht="15" customHeight="1" x14ac:dyDescent="0.25">
      <c r="A328" s="73" t="s">
        <v>742</v>
      </c>
      <c r="B328" s="81" t="s">
        <v>743</v>
      </c>
      <c r="C328" s="73" t="s">
        <v>185</v>
      </c>
      <c r="D328" s="1">
        <v>285</v>
      </c>
    </row>
    <row r="329" spans="1:4" ht="15" customHeight="1" x14ac:dyDescent="0.25">
      <c r="A329" s="73">
        <v>352</v>
      </c>
      <c r="B329" s="81" t="s">
        <v>744</v>
      </c>
      <c r="C329" s="73" t="s">
        <v>185</v>
      </c>
      <c r="D329" s="1">
        <v>352</v>
      </c>
    </row>
    <row r="330" spans="1:4" ht="15" customHeight="1" x14ac:dyDescent="0.25">
      <c r="A330" s="73" t="s">
        <v>745</v>
      </c>
      <c r="B330" s="74" t="s">
        <v>746</v>
      </c>
      <c r="C330" s="73" t="s">
        <v>181</v>
      </c>
      <c r="D330" s="1">
        <v>255</v>
      </c>
    </row>
    <row r="331" spans="1:4" ht="15" customHeight="1" x14ac:dyDescent="0.25">
      <c r="A331" s="73" t="s">
        <v>747</v>
      </c>
      <c r="B331" s="74" t="s">
        <v>748</v>
      </c>
      <c r="C331" s="73"/>
      <c r="D331" s="1">
        <v>256</v>
      </c>
    </row>
    <row r="332" spans="1:4" ht="15" customHeight="1" x14ac:dyDescent="0.25">
      <c r="A332" s="73" t="s">
        <v>749</v>
      </c>
      <c r="B332" s="81" t="s">
        <v>750</v>
      </c>
      <c r="C332" s="73" t="s">
        <v>181</v>
      </c>
      <c r="D332" s="1">
        <v>254</v>
      </c>
    </row>
    <row r="333" spans="1:4" ht="15" customHeight="1" x14ac:dyDescent="0.25">
      <c r="A333" s="73" t="s">
        <v>751</v>
      </c>
      <c r="B333" s="74" t="s">
        <v>752</v>
      </c>
      <c r="C333" s="73"/>
      <c r="D333" s="1">
        <v>276</v>
      </c>
    </row>
    <row r="334" spans="1:4" ht="15" customHeight="1" x14ac:dyDescent="0.25">
      <c r="A334" s="73" t="s">
        <v>753</v>
      </c>
      <c r="B334" s="74" t="s">
        <v>754</v>
      </c>
      <c r="C334" s="73"/>
      <c r="D334" s="1">
        <v>277</v>
      </c>
    </row>
    <row r="335" spans="1:4" ht="15" customHeight="1" x14ac:dyDescent="0.25">
      <c r="A335" s="73" t="s">
        <v>755</v>
      </c>
      <c r="B335" s="81" t="s">
        <v>756</v>
      </c>
      <c r="C335" s="73" t="s">
        <v>185</v>
      </c>
      <c r="D335" s="1">
        <v>278</v>
      </c>
    </row>
    <row r="336" spans="1:4" ht="15" customHeight="1" x14ac:dyDescent="0.25">
      <c r="A336" s="73" t="s">
        <v>757</v>
      </c>
      <c r="B336" s="74" t="s">
        <v>758</v>
      </c>
      <c r="C336" s="73"/>
      <c r="D336" s="1">
        <v>279</v>
      </c>
    </row>
    <row r="337" spans="1:4" ht="15" customHeight="1" x14ac:dyDescent="0.25">
      <c r="A337" s="73" t="s">
        <v>759</v>
      </c>
      <c r="B337" s="81" t="s">
        <v>760</v>
      </c>
      <c r="C337" s="73" t="s">
        <v>185</v>
      </c>
      <c r="D337" s="1">
        <v>280</v>
      </c>
    </row>
    <row r="338" spans="1:4" ht="15" customHeight="1" x14ac:dyDescent="0.25">
      <c r="A338" s="73" t="s">
        <v>761</v>
      </c>
      <c r="B338" s="81" t="s">
        <v>762</v>
      </c>
      <c r="C338" s="73" t="s">
        <v>185</v>
      </c>
      <c r="D338" s="1">
        <v>281</v>
      </c>
    </row>
    <row r="339" spans="1:4" ht="15" customHeight="1" x14ac:dyDescent="0.25">
      <c r="A339" s="73" t="s">
        <v>763</v>
      </c>
      <c r="B339" s="81" t="s">
        <v>764</v>
      </c>
      <c r="C339" s="73"/>
      <c r="D339" s="1">
        <v>282</v>
      </c>
    </row>
    <row r="340" spans="1:4" ht="15" customHeight="1" x14ac:dyDescent="0.25">
      <c r="A340" s="73" t="s">
        <v>765</v>
      </c>
      <c r="B340" s="81" t="s">
        <v>766</v>
      </c>
      <c r="C340" s="73" t="s">
        <v>185</v>
      </c>
      <c r="D340" s="1">
        <v>286</v>
      </c>
    </row>
    <row r="341" spans="1:4" ht="15" customHeight="1" x14ac:dyDescent="0.25">
      <c r="A341" s="73" t="s">
        <v>767</v>
      </c>
      <c r="B341" s="81" t="s">
        <v>768</v>
      </c>
      <c r="C341" s="73" t="s">
        <v>185</v>
      </c>
      <c r="D341" s="1">
        <v>287</v>
      </c>
    </row>
    <row r="342" spans="1:4" ht="15" customHeight="1" x14ac:dyDescent="0.25">
      <c r="A342" s="73" t="s">
        <v>171</v>
      </c>
      <c r="B342" s="81" t="s">
        <v>769</v>
      </c>
      <c r="C342" s="73" t="s">
        <v>185</v>
      </c>
      <c r="D342" s="1">
        <v>297</v>
      </c>
    </row>
    <row r="343" spans="1:4" ht="15" customHeight="1" x14ac:dyDescent="0.25">
      <c r="A343" s="73" t="s">
        <v>770</v>
      </c>
      <c r="B343" s="81" t="s">
        <v>771</v>
      </c>
      <c r="C343" s="73" t="s">
        <v>185</v>
      </c>
      <c r="D343" s="1">
        <v>288</v>
      </c>
    </row>
    <row r="344" spans="1:4" ht="15" customHeight="1" x14ac:dyDescent="0.25">
      <c r="A344" s="73" t="s">
        <v>61</v>
      </c>
      <c r="B344" s="81" t="s">
        <v>772</v>
      </c>
      <c r="C344" s="73" t="s">
        <v>185</v>
      </c>
      <c r="D344" s="1">
        <v>289</v>
      </c>
    </row>
    <row r="345" spans="1:4" ht="15" customHeight="1" x14ac:dyDescent="0.25">
      <c r="A345" s="73" t="s">
        <v>773</v>
      </c>
      <c r="B345" s="81" t="s">
        <v>774</v>
      </c>
      <c r="C345" s="73" t="s">
        <v>185</v>
      </c>
      <c r="D345" s="1">
        <v>290</v>
      </c>
    </row>
    <row r="346" spans="1:4" ht="15" customHeight="1" x14ac:dyDescent="0.25">
      <c r="A346" s="73" t="s">
        <v>775</v>
      </c>
      <c r="B346" s="74" t="s">
        <v>776</v>
      </c>
      <c r="C346" s="73" t="s">
        <v>181</v>
      </c>
      <c r="D346" s="1">
        <v>291</v>
      </c>
    </row>
    <row r="347" spans="1:4" ht="15" customHeight="1" x14ac:dyDescent="0.25">
      <c r="A347" s="73" t="s">
        <v>97</v>
      </c>
      <c r="B347" s="81" t="s">
        <v>777</v>
      </c>
      <c r="C347" s="73" t="s">
        <v>185</v>
      </c>
      <c r="D347" s="1">
        <v>292</v>
      </c>
    </row>
    <row r="348" spans="1:4" ht="15" customHeight="1" x14ac:dyDescent="0.25">
      <c r="A348" s="73" t="s">
        <v>778</v>
      </c>
      <c r="B348" s="81" t="s">
        <v>779</v>
      </c>
      <c r="C348" s="73"/>
      <c r="D348" s="1">
        <v>69</v>
      </c>
    </row>
    <row r="349" spans="1:4" ht="15" customHeight="1" x14ac:dyDescent="0.25">
      <c r="A349" s="73" t="s">
        <v>98</v>
      </c>
      <c r="B349" s="81" t="s">
        <v>780</v>
      </c>
      <c r="C349" s="73" t="s">
        <v>185</v>
      </c>
      <c r="D349" s="1">
        <v>240</v>
      </c>
    </row>
    <row r="350" spans="1:4" ht="15" customHeight="1" x14ac:dyDescent="0.25">
      <c r="A350" s="78" t="s">
        <v>781</v>
      </c>
      <c r="B350" s="81" t="s">
        <v>782</v>
      </c>
      <c r="C350" s="73" t="s">
        <v>181</v>
      </c>
      <c r="D350" s="1">
        <v>293</v>
      </c>
    </row>
    <row r="351" spans="1:4" ht="15" customHeight="1" x14ac:dyDescent="0.25">
      <c r="A351" s="73" t="s">
        <v>783</v>
      </c>
      <c r="B351" s="81" t="s">
        <v>784</v>
      </c>
      <c r="C351" s="73" t="s">
        <v>185</v>
      </c>
      <c r="D351" s="1">
        <v>294</v>
      </c>
    </row>
    <row r="352" spans="1:4" ht="15" customHeight="1" x14ac:dyDescent="0.25">
      <c r="A352" s="73" t="s">
        <v>131</v>
      </c>
      <c r="B352" s="81" t="s">
        <v>785</v>
      </c>
      <c r="C352" s="73" t="s">
        <v>185</v>
      </c>
      <c r="D352" s="1">
        <v>426</v>
      </c>
    </row>
    <row r="353" spans="1:4" ht="15" customHeight="1" x14ac:dyDescent="0.25">
      <c r="A353" s="73" t="s">
        <v>786</v>
      </c>
      <c r="B353" s="81" t="s">
        <v>787</v>
      </c>
      <c r="C353" s="73" t="s">
        <v>185</v>
      </c>
      <c r="D353" s="1">
        <v>570</v>
      </c>
    </row>
    <row r="354" spans="1:4" ht="15" customHeight="1" x14ac:dyDescent="0.25">
      <c r="A354" s="73" t="s">
        <v>788</v>
      </c>
      <c r="B354" s="81" t="s">
        <v>789</v>
      </c>
      <c r="C354" s="73"/>
      <c r="D354" s="1">
        <v>295</v>
      </c>
    </row>
    <row r="355" spans="1:4" ht="15" customHeight="1" x14ac:dyDescent="0.25">
      <c r="A355" s="73" t="s">
        <v>790</v>
      </c>
      <c r="B355" s="81" t="s">
        <v>791</v>
      </c>
      <c r="C355" s="73" t="s">
        <v>185</v>
      </c>
      <c r="D355" s="1">
        <v>300</v>
      </c>
    </row>
    <row r="356" spans="1:4" ht="15" customHeight="1" x14ac:dyDescent="0.25">
      <c r="A356" s="73" t="s">
        <v>792</v>
      </c>
      <c r="B356" s="81" t="s">
        <v>793</v>
      </c>
      <c r="C356" s="73"/>
      <c r="D356" s="1">
        <v>301</v>
      </c>
    </row>
    <row r="357" spans="1:4" ht="15" customHeight="1" x14ac:dyDescent="0.25">
      <c r="A357" s="73" t="s">
        <v>99</v>
      </c>
      <c r="B357" s="81" t="s">
        <v>794</v>
      </c>
      <c r="C357" s="73"/>
      <c r="D357" s="1">
        <v>302</v>
      </c>
    </row>
    <row r="358" spans="1:4" ht="15" customHeight="1" x14ac:dyDescent="0.25">
      <c r="A358" s="73" t="s">
        <v>100</v>
      </c>
      <c r="B358" s="81" t="s">
        <v>795</v>
      </c>
      <c r="C358" s="73" t="s">
        <v>185</v>
      </c>
      <c r="D358" s="1">
        <v>157</v>
      </c>
    </row>
    <row r="359" spans="1:4" ht="15" customHeight="1" x14ac:dyDescent="0.25">
      <c r="A359" s="73" t="s">
        <v>796</v>
      </c>
      <c r="B359" s="74" t="s">
        <v>797</v>
      </c>
      <c r="C359" s="73"/>
      <c r="D359" s="1">
        <v>304</v>
      </c>
    </row>
    <row r="360" spans="1:4" ht="15" customHeight="1" x14ac:dyDescent="0.25">
      <c r="A360" s="73" t="s">
        <v>62</v>
      </c>
      <c r="B360" s="81" t="s">
        <v>798</v>
      </c>
      <c r="C360" s="73" t="s">
        <v>185</v>
      </c>
      <c r="D360" s="1">
        <v>305</v>
      </c>
    </row>
    <row r="361" spans="1:4" ht="15" customHeight="1" x14ac:dyDescent="0.25">
      <c r="A361" s="73" t="s">
        <v>799</v>
      </c>
      <c r="B361" s="74" t="s">
        <v>800</v>
      </c>
      <c r="C361" s="73" t="s">
        <v>181</v>
      </c>
      <c r="D361" s="1">
        <v>306</v>
      </c>
    </row>
    <row r="362" spans="1:4" ht="15" customHeight="1" x14ac:dyDescent="0.25">
      <c r="A362" s="73" t="s">
        <v>801</v>
      </c>
      <c r="B362" s="81" t="s">
        <v>802</v>
      </c>
      <c r="C362" s="73" t="s">
        <v>185</v>
      </c>
      <c r="D362" s="1">
        <v>311</v>
      </c>
    </row>
    <row r="363" spans="1:4" ht="15" customHeight="1" x14ac:dyDescent="0.25">
      <c r="A363" s="73" t="s">
        <v>63</v>
      </c>
      <c r="B363" s="81" t="s">
        <v>803</v>
      </c>
      <c r="C363" s="73" t="s">
        <v>185</v>
      </c>
      <c r="D363" s="1">
        <v>312</v>
      </c>
    </row>
    <row r="364" spans="1:4" ht="15" customHeight="1" x14ac:dyDescent="0.25">
      <c r="A364" s="73" t="s">
        <v>804</v>
      </c>
      <c r="B364" s="81" t="s">
        <v>805</v>
      </c>
      <c r="C364" s="73" t="s">
        <v>185</v>
      </c>
      <c r="D364" s="1">
        <v>153</v>
      </c>
    </row>
    <row r="365" spans="1:4" ht="15" customHeight="1" x14ac:dyDescent="0.25">
      <c r="A365" s="73" t="s">
        <v>806</v>
      </c>
      <c r="B365" s="74" t="s">
        <v>807</v>
      </c>
      <c r="C365" s="73"/>
      <c r="D365" s="1">
        <v>314</v>
      </c>
    </row>
    <row r="366" spans="1:4" ht="15" customHeight="1" x14ac:dyDescent="0.25">
      <c r="A366" s="78" t="s">
        <v>808</v>
      </c>
      <c r="B366" s="74" t="s">
        <v>809</v>
      </c>
      <c r="C366" s="73"/>
      <c r="D366" s="1">
        <v>315</v>
      </c>
    </row>
    <row r="367" spans="1:4" ht="15" customHeight="1" x14ac:dyDescent="0.25">
      <c r="A367" s="73" t="s">
        <v>64</v>
      </c>
      <c r="B367" s="81" t="s">
        <v>810</v>
      </c>
      <c r="C367" s="73" t="s">
        <v>185</v>
      </c>
      <c r="D367" s="1">
        <v>316</v>
      </c>
    </row>
    <row r="368" spans="1:4" ht="15" customHeight="1" x14ac:dyDescent="0.25">
      <c r="A368" s="73" t="s">
        <v>101</v>
      </c>
      <c r="B368" s="81" t="s">
        <v>811</v>
      </c>
      <c r="C368" s="73" t="s">
        <v>185</v>
      </c>
      <c r="D368" s="1">
        <v>321</v>
      </c>
    </row>
    <row r="369" spans="1:4" ht="15" customHeight="1" x14ac:dyDescent="0.25">
      <c r="A369" s="73" t="s">
        <v>812</v>
      </c>
      <c r="B369" s="81" t="s">
        <v>813</v>
      </c>
      <c r="C369" s="73" t="s">
        <v>185</v>
      </c>
      <c r="D369" s="1">
        <v>322</v>
      </c>
    </row>
    <row r="370" spans="1:4" ht="15" customHeight="1" x14ac:dyDescent="0.25">
      <c r="A370" s="73" t="s">
        <v>814</v>
      </c>
      <c r="B370" s="81" t="s">
        <v>815</v>
      </c>
      <c r="C370" s="73" t="s">
        <v>185</v>
      </c>
      <c r="D370" s="1">
        <v>334</v>
      </c>
    </row>
    <row r="371" spans="1:4" ht="15" customHeight="1" x14ac:dyDescent="0.25">
      <c r="A371" s="73" t="s">
        <v>816</v>
      </c>
      <c r="B371" s="81" t="s">
        <v>817</v>
      </c>
      <c r="C371" s="73" t="s">
        <v>185</v>
      </c>
      <c r="D371" s="1">
        <v>336</v>
      </c>
    </row>
    <row r="372" spans="1:4" ht="15" customHeight="1" x14ac:dyDescent="0.25">
      <c r="A372" s="73" t="s">
        <v>102</v>
      </c>
      <c r="B372" s="81" t="s">
        <v>818</v>
      </c>
      <c r="C372" s="73" t="s">
        <v>185</v>
      </c>
      <c r="D372" s="1">
        <v>337</v>
      </c>
    </row>
    <row r="373" spans="1:4" ht="15" customHeight="1" x14ac:dyDescent="0.25">
      <c r="A373" s="73" t="s">
        <v>819</v>
      </c>
      <c r="B373" s="81" t="s">
        <v>820</v>
      </c>
      <c r="C373" s="73" t="s">
        <v>185</v>
      </c>
      <c r="D373" s="1">
        <v>299</v>
      </c>
    </row>
    <row r="374" spans="1:4" ht="15" customHeight="1" x14ac:dyDescent="0.25">
      <c r="A374" s="73" t="s">
        <v>821</v>
      </c>
      <c r="B374" s="81" t="s">
        <v>822</v>
      </c>
      <c r="C374" s="73" t="s">
        <v>185</v>
      </c>
      <c r="D374" s="1">
        <v>339</v>
      </c>
    </row>
    <row r="375" spans="1:4" ht="15" customHeight="1" x14ac:dyDescent="0.25">
      <c r="A375" s="73" t="s">
        <v>823</v>
      </c>
      <c r="B375" s="74" t="s">
        <v>824</v>
      </c>
      <c r="C375" s="73" t="s">
        <v>181</v>
      </c>
      <c r="D375" s="1">
        <v>340</v>
      </c>
    </row>
    <row r="376" spans="1:4" ht="15" customHeight="1" x14ac:dyDescent="0.25">
      <c r="A376" s="73" t="s">
        <v>825</v>
      </c>
      <c r="B376" s="81" t="s">
        <v>826</v>
      </c>
      <c r="C376" s="73" t="s">
        <v>185</v>
      </c>
      <c r="D376" s="1">
        <v>346</v>
      </c>
    </row>
    <row r="377" spans="1:4" ht="15" customHeight="1" x14ac:dyDescent="0.25">
      <c r="A377" s="73" t="s">
        <v>827</v>
      </c>
      <c r="B377" s="81" t="s">
        <v>828</v>
      </c>
      <c r="C377" s="73" t="s">
        <v>185</v>
      </c>
      <c r="D377" s="1">
        <v>298</v>
      </c>
    </row>
    <row r="378" spans="1:4" ht="15" customHeight="1" x14ac:dyDescent="0.25">
      <c r="A378" s="73" t="s">
        <v>829</v>
      </c>
      <c r="B378" s="81" t="s">
        <v>830</v>
      </c>
      <c r="C378" s="73" t="s">
        <v>181</v>
      </c>
      <c r="D378" s="1">
        <v>638</v>
      </c>
    </row>
    <row r="379" spans="1:4" ht="15" customHeight="1" x14ac:dyDescent="0.25">
      <c r="A379" s="73" t="s">
        <v>831</v>
      </c>
      <c r="B379" s="74" t="s">
        <v>832</v>
      </c>
      <c r="C379" s="73" t="s">
        <v>181</v>
      </c>
      <c r="D379" s="1">
        <v>347</v>
      </c>
    </row>
    <row r="380" spans="1:4" ht="15" customHeight="1" x14ac:dyDescent="0.25">
      <c r="A380" s="73" t="s">
        <v>833</v>
      </c>
      <c r="B380" s="81" t="s">
        <v>834</v>
      </c>
      <c r="C380" s="73" t="s">
        <v>181</v>
      </c>
      <c r="D380" s="1">
        <v>348</v>
      </c>
    </row>
    <row r="381" spans="1:4" ht="15" customHeight="1" x14ac:dyDescent="0.25">
      <c r="A381" s="73">
        <v>349</v>
      </c>
      <c r="B381" s="81" t="s">
        <v>835</v>
      </c>
      <c r="C381" s="73" t="s">
        <v>185</v>
      </c>
      <c r="D381" s="1">
        <v>349</v>
      </c>
    </row>
    <row r="382" spans="1:4" ht="15" customHeight="1" x14ac:dyDescent="0.25">
      <c r="A382" s="73">
        <v>350</v>
      </c>
      <c r="B382" s="81" t="s">
        <v>836</v>
      </c>
      <c r="C382" s="73" t="s">
        <v>181</v>
      </c>
      <c r="D382" s="1">
        <v>350</v>
      </c>
    </row>
    <row r="383" spans="1:4" ht="15" customHeight="1" x14ac:dyDescent="0.25">
      <c r="A383" s="73" t="s">
        <v>837</v>
      </c>
      <c r="B383" s="74" t="s">
        <v>838</v>
      </c>
      <c r="C383" s="73"/>
      <c r="D383" s="1">
        <v>359</v>
      </c>
    </row>
    <row r="384" spans="1:4" ht="15" customHeight="1" x14ac:dyDescent="0.25">
      <c r="A384" s="73" t="s">
        <v>839</v>
      </c>
      <c r="B384" s="74" t="s">
        <v>840</v>
      </c>
      <c r="C384" s="73"/>
      <c r="D384" s="1">
        <v>360</v>
      </c>
    </row>
    <row r="385" spans="1:4" ht="15" customHeight="1" x14ac:dyDescent="0.25">
      <c r="A385" s="73" t="s">
        <v>65</v>
      </c>
      <c r="B385" s="81" t="s">
        <v>841</v>
      </c>
      <c r="C385" s="73" t="s">
        <v>181</v>
      </c>
      <c r="D385" s="1">
        <v>361</v>
      </c>
    </row>
    <row r="386" spans="1:4" ht="15" customHeight="1" x14ac:dyDescent="0.25">
      <c r="A386" s="73" t="s">
        <v>842</v>
      </c>
      <c r="B386" s="74" t="s">
        <v>843</v>
      </c>
      <c r="C386" s="73"/>
      <c r="D386" s="1">
        <v>362</v>
      </c>
    </row>
    <row r="387" spans="1:4" ht="15" customHeight="1" x14ac:dyDescent="0.25">
      <c r="A387" s="73" t="s">
        <v>844</v>
      </c>
      <c r="B387" s="81" t="s">
        <v>845</v>
      </c>
      <c r="C387" s="73" t="s">
        <v>185</v>
      </c>
      <c r="D387" s="1">
        <v>629</v>
      </c>
    </row>
    <row r="388" spans="1:4" ht="15" customHeight="1" x14ac:dyDescent="0.25">
      <c r="A388" s="73" t="s">
        <v>846</v>
      </c>
      <c r="B388" s="76" t="s">
        <v>847</v>
      </c>
      <c r="C388" s="73"/>
      <c r="D388" s="1">
        <v>203</v>
      </c>
    </row>
    <row r="389" spans="1:4" ht="15" customHeight="1" x14ac:dyDescent="0.25">
      <c r="A389" s="73" t="s">
        <v>848</v>
      </c>
      <c r="B389" s="81" t="s">
        <v>849</v>
      </c>
      <c r="C389" s="73" t="s">
        <v>185</v>
      </c>
      <c r="D389" s="1">
        <v>208</v>
      </c>
    </row>
    <row r="390" spans="1:4" ht="15" customHeight="1" x14ac:dyDescent="0.25">
      <c r="A390" s="73" t="s">
        <v>850</v>
      </c>
      <c r="B390" s="74" t="s">
        <v>851</v>
      </c>
      <c r="C390" s="73"/>
      <c r="D390" s="1">
        <v>386</v>
      </c>
    </row>
    <row r="391" spans="1:4" ht="15" customHeight="1" x14ac:dyDescent="0.25">
      <c r="A391" s="73" t="s">
        <v>49</v>
      </c>
      <c r="B391" s="81" t="s">
        <v>852</v>
      </c>
      <c r="C391" s="73" t="s">
        <v>185</v>
      </c>
      <c r="D391" s="1">
        <v>428</v>
      </c>
    </row>
    <row r="392" spans="1:4" ht="15" customHeight="1" x14ac:dyDescent="0.25">
      <c r="A392" s="73" t="s">
        <v>853</v>
      </c>
      <c r="B392" s="81" t="s">
        <v>854</v>
      </c>
      <c r="C392" s="73"/>
      <c r="D392" s="1">
        <v>78</v>
      </c>
    </row>
    <row r="393" spans="1:4" ht="15" customHeight="1" x14ac:dyDescent="0.25">
      <c r="A393" s="73" t="s">
        <v>855</v>
      </c>
      <c r="B393" s="81" t="s">
        <v>856</v>
      </c>
      <c r="C393" s="73"/>
      <c r="D393" s="1">
        <v>369</v>
      </c>
    </row>
    <row r="394" spans="1:4" ht="15" customHeight="1" x14ac:dyDescent="0.25">
      <c r="A394" s="73" t="s">
        <v>66</v>
      </c>
      <c r="B394" s="81" t="s">
        <v>857</v>
      </c>
      <c r="C394" s="73" t="s">
        <v>185</v>
      </c>
      <c r="D394" s="1">
        <v>364</v>
      </c>
    </row>
    <row r="395" spans="1:4" ht="15" customHeight="1" x14ac:dyDescent="0.25">
      <c r="A395" s="73" t="s">
        <v>858</v>
      </c>
      <c r="B395" s="81" t="s">
        <v>859</v>
      </c>
      <c r="C395" s="73" t="s">
        <v>185</v>
      </c>
      <c r="D395" s="1">
        <v>370</v>
      </c>
    </row>
    <row r="396" spans="1:4" ht="15" customHeight="1" x14ac:dyDescent="0.25">
      <c r="A396" s="73" t="s">
        <v>860</v>
      </c>
      <c r="B396" s="81" t="s">
        <v>861</v>
      </c>
      <c r="C396" s="73" t="s">
        <v>185</v>
      </c>
      <c r="D396" s="1">
        <v>640</v>
      </c>
    </row>
    <row r="397" spans="1:4" ht="15" customHeight="1" x14ac:dyDescent="0.25">
      <c r="A397" s="73" t="s">
        <v>862</v>
      </c>
      <c r="B397" s="81" t="s">
        <v>863</v>
      </c>
      <c r="C397" s="73" t="s">
        <v>185</v>
      </c>
      <c r="D397" s="1">
        <v>371</v>
      </c>
    </row>
    <row r="398" spans="1:4" ht="15" customHeight="1" x14ac:dyDescent="0.25">
      <c r="A398" s="73" t="s">
        <v>864</v>
      </c>
      <c r="B398" s="81" t="s">
        <v>865</v>
      </c>
      <c r="C398" s="73" t="s">
        <v>185</v>
      </c>
      <c r="D398" s="1">
        <v>641</v>
      </c>
    </row>
    <row r="399" spans="1:4" ht="15" customHeight="1" x14ac:dyDescent="0.25">
      <c r="A399" s="73">
        <v>365</v>
      </c>
      <c r="B399" s="81" t="s">
        <v>866</v>
      </c>
      <c r="C399" s="73" t="s">
        <v>185</v>
      </c>
      <c r="D399" s="1">
        <v>365</v>
      </c>
    </row>
    <row r="400" spans="1:4" ht="15" customHeight="1" x14ac:dyDescent="0.25">
      <c r="A400" s="73">
        <v>368</v>
      </c>
      <c r="B400" s="81" t="s">
        <v>867</v>
      </c>
      <c r="C400" s="73" t="s">
        <v>185</v>
      </c>
      <c r="D400" s="1">
        <v>368</v>
      </c>
    </row>
    <row r="401" spans="1:4" ht="15" customHeight="1" x14ac:dyDescent="0.25">
      <c r="A401" s="73" t="s">
        <v>868</v>
      </c>
      <c r="B401" s="81" t="s">
        <v>869</v>
      </c>
      <c r="C401" s="73" t="s">
        <v>185</v>
      </c>
      <c r="D401" s="1">
        <v>372</v>
      </c>
    </row>
    <row r="402" spans="1:4" ht="15" customHeight="1" x14ac:dyDescent="0.25">
      <c r="A402" s="73" t="s">
        <v>870</v>
      </c>
      <c r="B402" s="81" t="s">
        <v>871</v>
      </c>
      <c r="C402" s="73" t="s">
        <v>185</v>
      </c>
      <c r="D402" s="1">
        <v>644</v>
      </c>
    </row>
    <row r="403" spans="1:4" ht="15" customHeight="1" x14ac:dyDescent="0.25">
      <c r="A403" s="73" t="s">
        <v>872</v>
      </c>
      <c r="B403" s="81" t="s">
        <v>873</v>
      </c>
      <c r="C403" s="73" t="s">
        <v>185</v>
      </c>
      <c r="D403" s="1">
        <v>366</v>
      </c>
    </row>
    <row r="404" spans="1:4" ht="15" customHeight="1" x14ac:dyDescent="0.25">
      <c r="A404" s="73" t="s">
        <v>874</v>
      </c>
      <c r="B404" s="81" t="s">
        <v>875</v>
      </c>
      <c r="C404" s="73" t="s">
        <v>185</v>
      </c>
      <c r="D404" s="1">
        <v>367</v>
      </c>
    </row>
    <row r="405" spans="1:4" ht="15" customHeight="1" x14ac:dyDescent="0.25">
      <c r="A405" s="73" t="s">
        <v>876</v>
      </c>
      <c r="B405" s="81" t="s">
        <v>877</v>
      </c>
      <c r="C405" s="73" t="s">
        <v>185</v>
      </c>
      <c r="D405" s="1">
        <v>642</v>
      </c>
    </row>
    <row r="406" spans="1:4" ht="15" customHeight="1" x14ac:dyDescent="0.25">
      <c r="A406" s="73" t="s">
        <v>878</v>
      </c>
      <c r="B406" s="81" t="s">
        <v>879</v>
      </c>
      <c r="C406" s="73" t="s">
        <v>185</v>
      </c>
      <c r="D406" s="1">
        <v>643</v>
      </c>
    </row>
    <row r="407" spans="1:4" ht="15" customHeight="1" x14ac:dyDescent="0.25">
      <c r="A407" s="73" t="s">
        <v>880</v>
      </c>
      <c r="B407" s="81" t="s">
        <v>881</v>
      </c>
      <c r="C407" s="73" t="s">
        <v>185</v>
      </c>
      <c r="D407" s="1">
        <v>639</v>
      </c>
    </row>
    <row r="408" spans="1:4" ht="15" customHeight="1" x14ac:dyDescent="0.25">
      <c r="A408" s="73" t="s">
        <v>882</v>
      </c>
      <c r="B408" s="81" t="s">
        <v>883</v>
      </c>
      <c r="C408" s="73" t="s">
        <v>185</v>
      </c>
      <c r="D408" s="1">
        <v>373</v>
      </c>
    </row>
    <row r="409" spans="1:4" ht="15" customHeight="1" x14ac:dyDescent="0.25">
      <c r="A409" s="73" t="s">
        <v>884</v>
      </c>
      <c r="B409" s="74" t="s">
        <v>885</v>
      </c>
      <c r="C409" s="73" t="s">
        <v>181</v>
      </c>
      <c r="D409" s="1">
        <v>376</v>
      </c>
    </row>
    <row r="410" spans="1:4" ht="15" customHeight="1" x14ac:dyDescent="0.25">
      <c r="A410" s="73" t="s">
        <v>886</v>
      </c>
      <c r="B410" s="81" t="s">
        <v>887</v>
      </c>
      <c r="C410" s="73" t="s">
        <v>181</v>
      </c>
      <c r="D410" s="1">
        <v>377</v>
      </c>
    </row>
    <row r="411" spans="1:4" ht="15" customHeight="1" x14ac:dyDescent="0.25">
      <c r="A411" s="73" t="s">
        <v>888</v>
      </c>
      <c r="B411" s="81" t="s">
        <v>889</v>
      </c>
      <c r="C411" s="73" t="s">
        <v>181</v>
      </c>
      <c r="D411" s="1">
        <v>378</v>
      </c>
    </row>
    <row r="412" spans="1:4" ht="15" customHeight="1" x14ac:dyDescent="0.25">
      <c r="A412" s="73" t="s">
        <v>890</v>
      </c>
      <c r="B412" s="74" t="s">
        <v>891</v>
      </c>
      <c r="C412" s="73" t="s">
        <v>181</v>
      </c>
      <c r="D412" s="1">
        <v>379</v>
      </c>
    </row>
    <row r="413" spans="1:4" ht="15" customHeight="1" x14ac:dyDescent="0.25">
      <c r="A413" s="73" t="s">
        <v>892</v>
      </c>
      <c r="B413" s="81" t="s">
        <v>893</v>
      </c>
      <c r="C413" s="73" t="s">
        <v>185</v>
      </c>
      <c r="D413" s="1">
        <v>381</v>
      </c>
    </row>
    <row r="414" spans="1:4" ht="15" customHeight="1" x14ac:dyDescent="0.25">
      <c r="A414" s="73" t="s">
        <v>894</v>
      </c>
      <c r="B414" s="74" t="s">
        <v>895</v>
      </c>
      <c r="C414" s="73" t="s">
        <v>181</v>
      </c>
      <c r="D414" s="1">
        <v>383</v>
      </c>
    </row>
    <row r="415" spans="1:4" ht="15" customHeight="1" x14ac:dyDescent="0.25">
      <c r="A415" s="73" t="s">
        <v>896</v>
      </c>
      <c r="B415" s="74" t="s">
        <v>897</v>
      </c>
      <c r="C415" s="73"/>
      <c r="D415" s="1">
        <v>384</v>
      </c>
    </row>
    <row r="416" spans="1:4" ht="15" customHeight="1" x14ac:dyDescent="0.25">
      <c r="A416" s="73" t="s">
        <v>898</v>
      </c>
      <c r="B416" s="81" t="s">
        <v>899</v>
      </c>
      <c r="C416" s="73" t="s">
        <v>181</v>
      </c>
      <c r="D416" s="1">
        <v>387</v>
      </c>
    </row>
    <row r="417" spans="1:4" ht="15" customHeight="1" x14ac:dyDescent="0.25">
      <c r="A417" s="73" t="s">
        <v>900</v>
      </c>
      <c r="B417" s="74" t="s">
        <v>901</v>
      </c>
      <c r="C417" s="73" t="s">
        <v>181</v>
      </c>
      <c r="D417" s="1">
        <v>342</v>
      </c>
    </row>
    <row r="418" spans="1:4" ht="15" customHeight="1" x14ac:dyDescent="0.25">
      <c r="A418" s="73" t="s">
        <v>902</v>
      </c>
      <c r="B418" s="81" t="s">
        <v>903</v>
      </c>
      <c r="C418" s="73" t="s">
        <v>181</v>
      </c>
      <c r="D418" s="1">
        <v>178</v>
      </c>
    </row>
    <row r="419" spans="1:4" ht="15" customHeight="1" x14ac:dyDescent="0.25">
      <c r="A419" s="73" t="s">
        <v>904</v>
      </c>
      <c r="B419" s="81" t="s">
        <v>905</v>
      </c>
      <c r="C419" s="73" t="s">
        <v>181</v>
      </c>
      <c r="D419" s="1">
        <v>179</v>
      </c>
    </row>
    <row r="420" spans="1:4" ht="15" customHeight="1" x14ac:dyDescent="0.25">
      <c r="A420" s="73" t="s">
        <v>906</v>
      </c>
      <c r="B420" s="81" t="s">
        <v>907</v>
      </c>
      <c r="C420" s="73" t="s">
        <v>185</v>
      </c>
      <c r="D420" s="1">
        <v>180</v>
      </c>
    </row>
    <row r="421" spans="1:4" ht="15" customHeight="1" x14ac:dyDescent="0.25">
      <c r="A421" s="73" t="s">
        <v>908</v>
      </c>
      <c r="B421" s="81" t="s">
        <v>909</v>
      </c>
      <c r="C421" s="73" t="s">
        <v>181</v>
      </c>
      <c r="D421" s="1">
        <v>177</v>
      </c>
    </row>
    <row r="422" spans="1:4" ht="15" customHeight="1" x14ac:dyDescent="0.25">
      <c r="A422" s="73" t="s">
        <v>910</v>
      </c>
      <c r="B422" s="81" t="s">
        <v>911</v>
      </c>
      <c r="C422" s="73"/>
      <c r="D422" s="1">
        <v>390</v>
      </c>
    </row>
    <row r="423" spans="1:4" ht="15" customHeight="1" x14ac:dyDescent="0.25">
      <c r="A423" s="73" t="s">
        <v>912</v>
      </c>
      <c r="B423" s="81" t="s">
        <v>913</v>
      </c>
      <c r="C423" s="73"/>
      <c r="D423" s="1">
        <v>181</v>
      </c>
    </row>
    <row r="424" spans="1:4" ht="15" customHeight="1" x14ac:dyDescent="0.25">
      <c r="A424" s="73" t="s">
        <v>914</v>
      </c>
      <c r="B424" s="81" t="s">
        <v>915</v>
      </c>
      <c r="C424" s="73" t="s">
        <v>181</v>
      </c>
      <c r="D424" s="1">
        <v>182</v>
      </c>
    </row>
    <row r="425" spans="1:4" ht="15" customHeight="1" x14ac:dyDescent="0.25">
      <c r="A425" s="73" t="s">
        <v>916</v>
      </c>
      <c r="B425" s="81" t="s">
        <v>917</v>
      </c>
      <c r="C425" s="73" t="s">
        <v>185</v>
      </c>
      <c r="D425" s="1">
        <v>395</v>
      </c>
    </row>
    <row r="426" spans="1:4" ht="15" customHeight="1" x14ac:dyDescent="0.25">
      <c r="A426" s="73" t="s">
        <v>918</v>
      </c>
      <c r="B426" s="74" t="s">
        <v>919</v>
      </c>
      <c r="C426" s="73" t="s">
        <v>181</v>
      </c>
      <c r="D426" s="1">
        <v>392</v>
      </c>
    </row>
    <row r="427" spans="1:4" ht="15" customHeight="1" x14ac:dyDescent="0.25">
      <c r="A427" s="73" t="s">
        <v>920</v>
      </c>
      <c r="B427" s="81" t="s">
        <v>921</v>
      </c>
      <c r="C427" s="73" t="s">
        <v>185</v>
      </c>
      <c r="D427" s="1">
        <v>394</v>
      </c>
    </row>
    <row r="428" spans="1:4" ht="15" customHeight="1" x14ac:dyDescent="0.25">
      <c r="A428" s="73" t="s">
        <v>922</v>
      </c>
      <c r="B428" s="74" t="s">
        <v>923</v>
      </c>
      <c r="C428" s="73"/>
      <c r="D428" s="1">
        <v>393</v>
      </c>
    </row>
    <row r="429" spans="1:4" ht="15" customHeight="1" x14ac:dyDescent="0.25">
      <c r="A429" s="73" t="s">
        <v>924</v>
      </c>
      <c r="B429" s="74" t="s">
        <v>925</v>
      </c>
      <c r="C429" s="73" t="s">
        <v>181</v>
      </c>
      <c r="D429" s="1">
        <v>396</v>
      </c>
    </row>
    <row r="430" spans="1:4" ht="15" customHeight="1" x14ac:dyDescent="0.25">
      <c r="A430" s="73" t="s">
        <v>926</v>
      </c>
      <c r="B430" s="81" t="s">
        <v>927</v>
      </c>
      <c r="C430" s="73"/>
      <c r="D430" s="1">
        <v>397</v>
      </c>
    </row>
    <row r="431" spans="1:4" ht="15" customHeight="1" x14ac:dyDescent="0.25">
      <c r="A431" s="73" t="s">
        <v>928</v>
      </c>
      <c r="B431" s="81" t="s">
        <v>929</v>
      </c>
      <c r="C431" s="73"/>
      <c r="D431" s="1">
        <v>398</v>
      </c>
    </row>
    <row r="432" spans="1:4" ht="15" customHeight="1" x14ac:dyDescent="0.25">
      <c r="A432" s="73" t="s">
        <v>930</v>
      </c>
      <c r="B432" s="81" t="s">
        <v>931</v>
      </c>
      <c r="C432" s="73" t="s">
        <v>185</v>
      </c>
      <c r="D432" s="1">
        <v>31</v>
      </c>
    </row>
    <row r="433" spans="1:4" ht="15" customHeight="1" x14ac:dyDescent="0.25">
      <c r="A433" s="73" t="s">
        <v>932</v>
      </c>
      <c r="B433" s="74" t="s">
        <v>933</v>
      </c>
      <c r="C433" s="73" t="s">
        <v>181</v>
      </c>
      <c r="D433" s="1">
        <v>32</v>
      </c>
    </row>
    <row r="434" spans="1:4" ht="15" customHeight="1" x14ac:dyDescent="0.25">
      <c r="A434" s="73" t="s">
        <v>934</v>
      </c>
      <c r="B434" s="81" t="s">
        <v>935</v>
      </c>
      <c r="C434" s="73" t="s">
        <v>185</v>
      </c>
      <c r="D434" s="1">
        <v>154</v>
      </c>
    </row>
    <row r="435" spans="1:4" ht="15" customHeight="1" x14ac:dyDescent="0.25">
      <c r="A435" s="73" t="s">
        <v>151</v>
      </c>
      <c r="B435" s="81" t="s">
        <v>936</v>
      </c>
      <c r="C435" s="73" t="s">
        <v>185</v>
      </c>
      <c r="D435" s="1">
        <v>548</v>
      </c>
    </row>
    <row r="436" spans="1:4" ht="15" customHeight="1" x14ac:dyDescent="0.25">
      <c r="A436" s="73" t="s">
        <v>141</v>
      </c>
      <c r="B436" s="81" t="s">
        <v>937</v>
      </c>
      <c r="C436" s="73" t="s">
        <v>185</v>
      </c>
      <c r="D436" s="1">
        <v>533</v>
      </c>
    </row>
    <row r="437" spans="1:4" ht="15" customHeight="1" x14ac:dyDescent="0.25">
      <c r="A437" s="73" t="s">
        <v>938</v>
      </c>
      <c r="B437" s="81" t="s">
        <v>939</v>
      </c>
      <c r="C437" s="73"/>
      <c r="D437" s="1">
        <v>589</v>
      </c>
    </row>
    <row r="438" spans="1:4" ht="15" customHeight="1" x14ac:dyDescent="0.25">
      <c r="A438" s="73" t="s">
        <v>940</v>
      </c>
      <c r="B438" s="74" t="s">
        <v>941</v>
      </c>
      <c r="C438" s="73"/>
      <c r="D438" s="1">
        <v>501</v>
      </c>
    </row>
    <row r="439" spans="1:4" ht="15" customHeight="1" x14ac:dyDescent="0.25">
      <c r="A439" s="73" t="s">
        <v>942</v>
      </c>
      <c r="B439" s="74" t="s">
        <v>943</v>
      </c>
      <c r="C439" s="73" t="s">
        <v>181</v>
      </c>
      <c r="D439" s="1">
        <v>16</v>
      </c>
    </row>
    <row r="440" spans="1:4" ht="15" customHeight="1" x14ac:dyDescent="0.25">
      <c r="A440" s="73" t="s">
        <v>944</v>
      </c>
      <c r="B440" s="81" t="s">
        <v>945</v>
      </c>
      <c r="C440" s="73" t="s">
        <v>185</v>
      </c>
      <c r="D440" s="1">
        <v>604</v>
      </c>
    </row>
    <row r="441" spans="1:4" ht="15" customHeight="1" x14ac:dyDescent="0.25">
      <c r="A441" s="73" t="s">
        <v>946</v>
      </c>
      <c r="B441" s="74" t="s">
        <v>947</v>
      </c>
      <c r="C441" s="73" t="s">
        <v>181</v>
      </c>
      <c r="D441" s="1">
        <v>605</v>
      </c>
    </row>
    <row r="442" spans="1:4" ht="15" customHeight="1" x14ac:dyDescent="0.25">
      <c r="A442" s="73" t="s">
        <v>948</v>
      </c>
      <c r="B442" s="81" t="s">
        <v>949</v>
      </c>
      <c r="C442" s="73" t="s">
        <v>185</v>
      </c>
      <c r="D442" s="1">
        <v>630</v>
      </c>
    </row>
    <row r="443" spans="1:4" ht="15" customHeight="1" x14ac:dyDescent="0.25">
      <c r="A443" s="73" t="s">
        <v>950</v>
      </c>
      <c r="B443" s="81" t="s">
        <v>951</v>
      </c>
      <c r="C443" s="73" t="s">
        <v>185</v>
      </c>
      <c r="D443" s="1">
        <v>446</v>
      </c>
    </row>
    <row r="444" spans="1:4" ht="15" customHeight="1" x14ac:dyDescent="0.25">
      <c r="A444" s="73" t="s">
        <v>952</v>
      </c>
      <c r="B444" s="76" t="s">
        <v>953</v>
      </c>
      <c r="C444" s="73" t="s">
        <v>181</v>
      </c>
      <c r="D444" s="1">
        <v>450</v>
      </c>
    </row>
    <row r="445" spans="1:4" ht="15" customHeight="1" x14ac:dyDescent="0.25">
      <c r="A445" s="73" t="s">
        <v>954</v>
      </c>
      <c r="B445" s="76" t="s">
        <v>955</v>
      </c>
      <c r="C445" s="73" t="s">
        <v>181</v>
      </c>
      <c r="D445" s="1">
        <v>451</v>
      </c>
    </row>
    <row r="446" spans="1:4" ht="15" customHeight="1" x14ac:dyDescent="0.25">
      <c r="A446" s="73" t="s">
        <v>956</v>
      </c>
      <c r="B446" s="76" t="s">
        <v>957</v>
      </c>
      <c r="C446" s="73" t="s">
        <v>181</v>
      </c>
      <c r="D446" s="1">
        <v>452</v>
      </c>
    </row>
    <row r="447" spans="1:4" ht="15" customHeight="1" x14ac:dyDescent="0.25">
      <c r="A447" s="73" t="s">
        <v>958</v>
      </c>
      <c r="B447" s="76" t="s">
        <v>959</v>
      </c>
      <c r="C447" s="73"/>
      <c r="D447" s="1">
        <v>453</v>
      </c>
    </row>
    <row r="448" spans="1:4" ht="15" customHeight="1" x14ac:dyDescent="0.25">
      <c r="A448" s="73" t="s">
        <v>960</v>
      </c>
      <c r="B448" s="76" t="s">
        <v>961</v>
      </c>
      <c r="C448" s="73"/>
      <c r="D448" s="1">
        <v>454</v>
      </c>
    </row>
    <row r="449" spans="1:4" ht="15" customHeight="1" x14ac:dyDescent="0.25">
      <c r="A449" s="73" t="s">
        <v>962</v>
      </c>
      <c r="B449" s="76" t="s">
        <v>963</v>
      </c>
      <c r="C449" s="73"/>
      <c r="D449" s="1">
        <v>455</v>
      </c>
    </row>
    <row r="450" spans="1:4" ht="15" customHeight="1" x14ac:dyDescent="0.25">
      <c r="A450" s="73" t="s">
        <v>964</v>
      </c>
      <c r="B450" s="76" t="s">
        <v>965</v>
      </c>
      <c r="C450" s="73"/>
      <c r="D450" s="1">
        <v>448</v>
      </c>
    </row>
    <row r="451" spans="1:4" ht="15" customHeight="1" x14ac:dyDescent="0.25">
      <c r="A451" s="73" t="s">
        <v>966</v>
      </c>
      <c r="B451" s="76" t="s">
        <v>967</v>
      </c>
      <c r="C451" s="73"/>
      <c r="D451" s="1">
        <v>449</v>
      </c>
    </row>
    <row r="452" spans="1:4" ht="15" customHeight="1" x14ac:dyDescent="0.25">
      <c r="A452" s="73" t="s">
        <v>968</v>
      </c>
      <c r="B452" s="81" t="s">
        <v>969</v>
      </c>
      <c r="C452" s="73" t="s">
        <v>185</v>
      </c>
      <c r="D452" s="1">
        <v>466</v>
      </c>
    </row>
    <row r="453" spans="1:4" ht="15" customHeight="1" x14ac:dyDescent="0.25">
      <c r="A453" s="73" t="s">
        <v>970</v>
      </c>
      <c r="B453" s="81" t="s">
        <v>971</v>
      </c>
      <c r="C453" s="73" t="s">
        <v>185</v>
      </c>
      <c r="D453" s="1">
        <v>467</v>
      </c>
    </row>
    <row r="454" spans="1:4" ht="15" customHeight="1" x14ac:dyDescent="0.25">
      <c r="A454" s="73" t="s">
        <v>972</v>
      </c>
      <c r="B454" s="81" t="s">
        <v>973</v>
      </c>
      <c r="C454" s="73" t="s">
        <v>185</v>
      </c>
      <c r="D454" s="1">
        <v>468</v>
      </c>
    </row>
    <row r="455" spans="1:4" ht="15" customHeight="1" x14ac:dyDescent="0.25">
      <c r="A455" s="73" t="s">
        <v>974</v>
      </c>
      <c r="B455" s="81" t="s">
        <v>975</v>
      </c>
      <c r="C455" s="73" t="s">
        <v>185</v>
      </c>
      <c r="D455" s="1">
        <v>469</v>
      </c>
    </row>
    <row r="456" spans="1:4" ht="15" customHeight="1" x14ac:dyDescent="0.25">
      <c r="A456" s="73" t="s">
        <v>976</v>
      </c>
      <c r="B456" s="81" t="s">
        <v>977</v>
      </c>
      <c r="C456" s="73" t="s">
        <v>185</v>
      </c>
      <c r="D456" s="1">
        <v>470</v>
      </c>
    </row>
    <row r="457" spans="1:4" ht="15" customHeight="1" x14ac:dyDescent="0.25">
      <c r="A457" s="73" t="s">
        <v>978</v>
      </c>
      <c r="B457" s="81" t="s">
        <v>979</v>
      </c>
      <c r="C457" s="73" t="s">
        <v>185</v>
      </c>
      <c r="D457" s="1">
        <v>474</v>
      </c>
    </row>
    <row r="458" spans="1:4" ht="15" customHeight="1" x14ac:dyDescent="0.25">
      <c r="A458" s="73" t="s">
        <v>980</v>
      </c>
      <c r="B458" s="81" t="s">
        <v>981</v>
      </c>
      <c r="C458" s="73" t="s">
        <v>185</v>
      </c>
      <c r="D458" s="1">
        <v>475</v>
      </c>
    </row>
    <row r="459" spans="1:4" ht="15" customHeight="1" x14ac:dyDescent="0.25">
      <c r="A459" s="73" t="s">
        <v>982</v>
      </c>
      <c r="B459" s="81" t="s">
        <v>983</v>
      </c>
      <c r="C459" s="73" t="s">
        <v>185</v>
      </c>
      <c r="D459" s="1">
        <v>476</v>
      </c>
    </row>
    <row r="460" spans="1:4" ht="15" customHeight="1" x14ac:dyDescent="0.25">
      <c r="A460" s="73" t="s">
        <v>984</v>
      </c>
      <c r="B460" s="81" t="s">
        <v>985</v>
      </c>
      <c r="C460" s="73" t="s">
        <v>185</v>
      </c>
      <c r="D460" s="1">
        <v>477</v>
      </c>
    </row>
    <row r="461" spans="1:4" ht="15" customHeight="1" x14ac:dyDescent="0.25">
      <c r="A461" s="73" t="s">
        <v>986</v>
      </c>
      <c r="B461" s="76" t="s">
        <v>987</v>
      </c>
      <c r="C461" s="73" t="s">
        <v>185</v>
      </c>
      <c r="D461" s="1">
        <v>458</v>
      </c>
    </row>
    <row r="462" spans="1:4" ht="15" customHeight="1" x14ac:dyDescent="0.25">
      <c r="A462" s="73" t="s">
        <v>988</v>
      </c>
      <c r="B462" s="81" t="s">
        <v>989</v>
      </c>
      <c r="C462" s="73" t="s">
        <v>185</v>
      </c>
      <c r="D462" s="1">
        <v>481</v>
      </c>
    </row>
    <row r="463" spans="1:4" ht="15" customHeight="1" x14ac:dyDescent="0.25">
      <c r="A463" s="73" t="s">
        <v>990</v>
      </c>
      <c r="B463" s="81" t="s">
        <v>991</v>
      </c>
      <c r="C463" s="73" t="s">
        <v>185</v>
      </c>
      <c r="D463" s="1">
        <v>463</v>
      </c>
    </row>
    <row r="464" spans="1:4" ht="15" customHeight="1" x14ac:dyDescent="0.25">
      <c r="A464" s="73" t="s">
        <v>992</v>
      </c>
      <c r="B464" s="81" t="s">
        <v>993</v>
      </c>
      <c r="C464" s="73" t="s">
        <v>185</v>
      </c>
      <c r="D464" s="1">
        <v>464</v>
      </c>
    </row>
    <row r="465" spans="1:4" ht="15" customHeight="1" x14ac:dyDescent="0.25">
      <c r="A465" s="73" t="s">
        <v>994</v>
      </c>
      <c r="B465" s="76" t="s">
        <v>995</v>
      </c>
      <c r="C465" s="73" t="s">
        <v>185</v>
      </c>
      <c r="D465" s="1">
        <v>465</v>
      </c>
    </row>
    <row r="466" spans="1:4" ht="15" customHeight="1" x14ac:dyDescent="0.25">
      <c r="A466" s="73" t="s">
        <v>996</v>
      </c>
      <c r="B466" s="76" t="s">
        <v>997</v>
      </c>
      <c r="C466" s="73" t="s">
        <v>185</v>
      </c>
      <c r="D466" s="1">
        <v>471</v>
      </c>
    </row>
    <row r="467" spans="1:4" ht="15" customHeight="1" x14ac:dyDescent="0.25">
      <c r="A467" s="73" t="s">
        <v>998</v>
      </c>
      <c r="B467" s="76" t="s">
        <v>999</v>
      </c>
      <c r="C467" s="73" t="s">
        <v>185</v>
      </c>
      <c r="D467" s="1">
        <v>472</v>
      </c>
    </row>
    <row r="468" spans="1:4" ht="15" customHeight="1" x14ac:dyDescent="0.25">
      <c r="A468" s="73" t="s">
        <v>1000</v>
      </c>
      <c r="B468" s="76" t="s">
        <v>1001</v>
      </c>
      <c r="C468" s="73" t="s">
        <v>185</v>
      </c>
      <c r="D468" s="1">
        <v>473</v>
      </c>
    </row>
    <row r="469" spans="1:4" ht="15" customHeight="1" x14ac:dyDescent="0.25">
      <c r="A469" s="73" t="s">
        <v>1002</v>
      </c>
      <c r="B469" s="76" t="s">
        <v>1003</v>
      </c>
      <c r="C469" s="73" t="s">
        <v>185</v>
      </c>
      <c r="D469" s="1">
        <v>478</v>
      </c>
    </row>
    <row r="470" spans="1:4" ht="15" customHeight="1" x14ac:dyDescent="0.25">
      <c r="A470" s="73" t="s">
        <v>1004</v>
      </c>
      <c r="B470" s="76" t="s">
        <v>1005</v>
      </c>
      <c r="C470" s="73" t="s">
        <v>185</v>
      </c>
      <c r="D470" s="1">
        <v>479</v>
      </c>
    </row>
    <row r="471" spans="1:4" ht="15" customHeight="1" x14ac:dyDescent="0.25">
      <c r="A471" s="73" t="s">
        <v>1006</v>
      </c>
      <c r="B471" s="76" t="s">
        <v>1007</v>
      </c>
      <c r="C471" s="73" t="s">
        <v>185</v>
      </c>
      <c r="D471" s="1">
        <v>480</v>
      </c>
    </row>
    <row r="472" spans="1:4" ht="15" customHeight="1" x14ac:dyDescent="0.25">
      <c r="A472" s="73" t="s">
        <v>1008</v>
      </c>
      <c r="B472" s="76" t="s">
        <v>1009</v>
      </c>
      <c r="C472" s="73" t="s">
        <v>185</v>
      </c>
      <c r="D472" s="1">
        <v>482</v>
      </c>
    </row>
    <row r="473" spans="1:4" ht="15" customHeight="1" x14ac:dyDescent="0.25">
      <c r="A473" s="73" t="s">
        <v>1010</v>
      </c>
      <c r="B473" s="76" t="s">
        <v>1011</v>
      </c>
      <c r="C473" s="73" t="s">
        <v>185</v>
      </c>
      <c r="D473" s="1">
        <v>483</v>
      </c>
    </row>
    <row r="474" spans="1:4" ht="15" customHeight="1" x14ac:dyDescent="0.25">
      <c r="A474" s="73" t="s">
        <v>1012</v>
      </c>
      <c r="B474" s="76" t="s">
        <v>1013</v>
      </c>
      <c r="C474" s="73" t="s">
        <v>185</v>
      </c>
      <c r="D474" s="1">
        <v>484</v>
      </c>
    </row>
    <row r="475" spans="1:4" ht="15" customHeight="1" x14ac:dyDescent="0.25">
      <c r="A475" s="73" t="s">
        <v>1014</v>
      </c>
      <c r="B475" s="76" t="s">
        <v>1015</v>
      </c>
      <c r="C475" s="73" t="s">
        <v>185</v>
      </c>
      <c r="D475" s="1">
        <v>459</v>
      </c>
    </row>
    <row r="476" spans="1:4" ht="15" customHeight="1" x14ac:dyDescent="0.25">
      <c r="A476" s="73" t="s">
        <v>1016</v>
      </c>
      <c r="B476" s="76" t="s">
        <v>1017</v>
      </c>
      <c r="C476" s="73" t="s">
        <v>185</v>
      </c>
      <c r="D476" s="1">
        <v>460</v>
      </c>
    </row>
    <row r="477" spans="1:4" ht="15" customHeight="1" x14ac:dyDescent="0.25">
      <c r="A477" s="73" t="s">
        <v>1018</v>
      </c>
      <c r="B477" s="76" t="s">
        <v>1019</v>
      </c>
      <c r="C477" s="73" t="s">
        <v>185</v>
      </c>
      <c r="D477" s="1">
        <v>461</v>
      </c>
    </row>
    <row r="478" spans="1:4" ht="15" customHeight="1" x14ac:dyDescent="0.25">
      <c r="A478" s="73" t="s">
        <v>1020</v>
      </c>
      <c r="B478" s="76" t="s">
        <v>1021</v>
      </c>
      <c r="C478" s="73" t="s">
        <v>185</v>
      </c>
      <c r="D478" s="1">
        <v>462</v>
      </c>
    </row>
    <row r="479" spans="1:4" ht="15" customHeight="1" x14ac:dyDescent="0.25">
      <c r="A479" s="73" t="s">
        <v>1022</v>
      </c>
      <c r="B479" s="76" t="s">
        <v>1023</v>
      </c>
      <c r="C479" s="73" t="s">
        <v>185</v>
      </c>
      <c r="D479" s="1">
        <v>457</v>
      </c>
    </row>
    <row r="480" spans="1:4" ht="15" customHeight="1" x14ac:dyDescent="0.25">
      <c r="A480" s="73" t="s">
        <v>1024</v>
      </c>
      <c r="B480" s="81" t="s">
        <v>1025</v>
      </c>
      <c r="C480" s="73" t="s">
        <v>181</v>
      </c>
      <c r="D480" s="1">
        <v>106</v>
      </c>
    </row>
    <row r="481" spans="1:4" ht="15" customHeight="1" x14ac:dyDescent="0.25">
      <c r="A481" s="73" t="s">
        <v>1026</v>
      </c>
      <c r="B481" s="81" t="s">
        <v>1027</v>
      </c>
      <c r="C481" s="73"/>
      <c r="D481" s="1">
        <v>133</v>
      </c>
    </row>
    <row r="482" spans="1:4" ht="15" customHeight="1" x14ac:dyDescent="0.25">
      <c r="A482" s="73" t="s">
        <v>1028</v>
      </c>
      <c r="B482" s="81" t="s">
        <v>1029</v>
      </c>
      <c r="C482" s="73"/>
      <c r="D482" s="1">
        <v>151</v>
      </c>
    </row>
    <row r="483" spans="1:4" ht="15" customHeight="1" x14ac:dyDescent="0.25">
      <c r="A483" s="73" t="s">
        <v>1030</v>
      </c>
      <c r="B483" s="81" t="s">
        <v>1031</v>
      </c>
      <c r="C483" s="73" t="s">
        <v>185</v>
      </c>
      <c r="D483" s="1">
        <v>155</v>
      </c>
    </row>
    <row r="484" spans="1:4" ht="15" customHeight="1" x14ac:dyDescent="0.25">
      <c r="A484" s="73" t="s">
        <v>103</v>
      </c>
      <c r="B484" s="81" t="s">
        <v>1032</v>
      </c>
      <c r="C484" s="73" t="s">
        <v>185</v>
      </c>
      <c r="D484" s="1">
        <v>112</v>
      </c>
    </row>
    <row r="485" spans="1:4" ht="15" customHeight="1" x14ac:dyDescent="0.25">
      <c r="A485" s="73" t="s">
        <v>1033</v>
      </c>
      <c r="B485" s="74" t="s">
        <v>1034</v>
      </c>
      <c r="C485" s="73" t="s">
        <v>181</v>
      </c>
      <c r="D485" s="1">
        <v>485</v>
      </c>
    </row>
    <row r="486" spans="1:4" ht="15" customHeight="1" x14ac:dyDescent="0.25">
      <c r="A486" s="73" t="s">
        <v>1035</v>
      </c>
      <c r="B486" s="81" t="s">
        <v>1036</v>
      </c>
      <c r="C486" s="73" t="s">
        <v>185</v>
      </c>
      <c r="D486" s="1">
        <v>486</v>
      </c>
    </row>
    <row r="487" spans="1:4" ht="15" customHeight="1" x14ac:dyDescent="0.25">
      <c r="A487" s="73" t="s">
        <v>104</v>
      </c>
      <c r="B487" s="81" t="s">
        <v>1037</v>
      </c>
      <c r="C487" s="73" t="s">
        <v>185</v>
      </c>
      <c r="D487" s="1">
        <v>124</v>
      </c>
    </row>
    <row r="488" spans="1:4" ht="15" customHeight="1" x14ac:dyDescent="0.25">
      <c r="A488" s="73" t="s">
        <v>1038</v>
      </c>
      <c r="B488" s="81" t="s">
        <v>1039</v>
      </c>
      <c r="C488" s="73" t="s">
        <v>181</v>
      </c>
      <c r="D488" s="1">
        <v>487</v>
      </c>
    </row>
    <row r="489" spans="1:4" ht="15" customHeight="1" x14ac:dyDescent="0.25">
      <c r="A489" s="73">
        <v>489</v>
      </c>
      <c r="B489" s="81" t="s">
        <v>1040</v>
      </c>
      <c r="C489" s="73"/>
      <c r="D489" s="1">
        <v>489</v>
      </c>
    </row>
    <row r="490" spans="1:4" ht="15" customHeight="1" x14ac:dyDescent="0.25">
      <c r="A490" s="73" t="s">
        <v>1041</v>
      </c>
      <c r="B490" s="81" t="s">
        <v>1042</v>
      </c>
      <c r="C490" s="73" t="s">
        <v>181</v>
      </c>
      <c r="D490" s="1">
        <v>491</v>
      </c>
    </row>
    <row r="491" spans="1:4" ht="15" customHeight="1" x14ac:dyDescent="0.25">
      <c r="A491" s="73" t="s">
        <v>1043</v>
      </c>
      <c r="B491" s="81" t="s">
        <v>1044</v>
      </c>
      <c r="C491" s="73" t="s">
        <v>181</v>
      </c>
      <c r="D491" s="1">
        <v>490</v>
      </c>
    </row>
    <row r="492" spans="1:4" ht="15" customHeight="1" x14ac:dyDescent="0.25">
      <c r="A492" s="73" t="s">
        <v>132</v>
      </c>
      <c r="B492" s="81" t="s">
        <v>1045</v>
      </c>
      <c r="C492" s="73" t="s">
        <v>185</v>
      </c>
      <c r="D492" s="1">
        <v>429</v>
      </c>
    </row>
    <row r="493" spans="1:4" ht="15" customHeight="1" x14ac:dyDescent="0.25">
      <c r="A493" s="73" t="s">
        <v>1046</v>
      </c>
      <c r="B493" s="74" t="s">
        <v>1047</v>
      </c>
      <c r="C493" s="73" t="s">
        <v>181</v>
      </c>
      <c r="D493" s="1">
        <v>492</v>
      </c>
    </row>
    <row r="494" spans="1:4" ht="15" customHeight="1" x14ac:dyDescent="0.25">
      <c r="A494" s="73" t="s">
        <v>133</v>
      </c>
      <c r="B494" s="81" t="s">
        <v>1048</v>
      </c>
      <c r="C494" s="73" t="s">
        <v>185</v>
      </c>
      <c r="D494" s="1">
        <v>430</v>
      </c>
    </row>
    <row r="495" spans="1:4" ht="15" customHeight="1" x14ac:dyDescent="0.25">
      <c r="A495" s="73" t="s">
        <v>1049</v>
      </c>
      <c r="B495" s="74" t="s">
        <v>1050</v>
      </c>
      <c r="C495" s="73" t="s">
        <v>181</v>
      </c>
      <c r="D495" s="1">
        <v>493</v>
      </c>
    </row>
    <row r="496" spans="1:4" ht="15" customHeight="1" x14ac:dyDescent="0.25">
      <c r="A496" s="73" t="s">
        <v>1051</v>
      </c>
      <c r="B496" s="74" t="s">
        <v>1052</v>
      </c>
      <c r="C496" s="73" t="s">
        <v>181</v>
      </c>
      <c r="D496" s="1">
        <v>494</v>
      </c>
    </row>
    <row r="497" spans="1:4" ht="15" customHeight="1" x14ac:dyDescent="0.25">
      <c r="A497" s="78" t="s">
        <v>1053</v>
      </c>
      <c r="B497" s="74" t="s">
        <v>1054</v>
      </c>
      <c r="C497" s="73"/>
      <c r="D497" s="1">
        <v>495</v>
      </c>
    </row>
    <row r="498" spans="1:4" ht="15" customHeight="1" x14ac:dyDescent="0.25">
      <c r="A498" s="73" t="s">
        <v>1055</v>
      </c>
      <c r="B498" s="74" t="s">
        <v>1056</v>
      </c>
      <c r="C498" s="73"/>
      <c r="D498" s="1">
        <v>496</v>
      </c>
    </row>
    <row r="499" spans="1:4" ht="15" customHeight="1" x14ac:dyDescent="0.25">
      <c r="A499" s="73" t="s">
        <v>105</v>
      </c>
      <c r="B499" s="81" t="s">
        <v>1057</v>
      </c>
      <c r="C499" s="73" t="s">
        <v>185</v>
      </c>
      <c r="D499" s="1">
        <v>497</v>
      </c>
    </row>
    <row r="500" spans="1:4" ht="15" customHeight="1" x14ac:dyDescent="0.25">
      <c r="A500" s="73" t="s">
        <v>1058</v>
      </c>
      <c r="B500" s="74" t="s">
        <v>1059</v>
      </c>
      <c r="C500" s="73"/>
      <c r="D500" s="1">
        <v>498</v>
      </c>
    </row>
    <row r="501" spans="1:4" ht="15" customHeight="1" x14ac:dyDescent="0.25">
      <c r="A501" s="73" t="s">
        <v>1060</v>
      </c>
      <c r="B501" s="74" t="s">
        <v>1061</v>
      </c>
      <c r="C501" s="73"/>
      <c r="D501" s="1">
        <v>499</v>
      </c>
    </row>
    <row r="502" spans="1:4" ht="15" customHeight="1" x14ac:dyDescent="0.25">
      <c r="A502" s="73" t="s">
        <v>1062</v>
      </c>
      <c r="B502" s="81" t="s">
        <v>1063</v>
      </c>
      <c r="C502" s="73" t="s">
        <v>185</v>
      </c>
      <c r="D502" s="1">
        <v>503</v>
      </c>
    </row>
    <row r="503" spans="1:4" ht="15" customHeight="1" x14ac:dyDescent="0.25">
      <c r="A503" s="73" t="s">
        <v>1064</v>
      </c>
      <c r="B503" s="81" t="s">
        <v>1065</v>
      </c>
      <c r="C503" s="73" t="s">
        <v>185</v>
      </c>
      <c r="D503" s="1">
        <v>506</v>
      </c>
    </row>
    <row r="504" spans="1:4" ht="15" customHeight="1" x14ac:dyDescent="0.25">
      <c r="A504" s="73" t="s">
        <v>1066</v>
      </c>
      <c r="B504" s="81" t="s">
        <v>1067</v>
      </c>
      <c r="C504" s="73"/>
      <c r="D504" s="1">
        <v>507</v>
      </c>
    </row>
    <row r="505" spans="1:4" ht="15" customHeight="1" x14ac:dyDescent="0.25">
      <c r="A505" s="73">
        <v>504</v>
      </c>
      <c r="B505" s="81" t="s">
        <v>1068</v>
      </c>
      <c r="C505" s="73" t="s">
        <v>185</v>
      </c>
      <c r="D505" s="1">
        <v>504</v>
      </c>
    </row>
    <row r="506" spans="1:4" ht="15" customHeight="1" x14ac:dyDescent="0.25">
      <c r="A506" s="73" t="s">
        <v>1069</v>
      </c>
      <c r="B506" s="81" t="s">
        <v>1070</v>
      </c>
      <c r="C506" s="73"/>
      <c r="D506" s="1">
        <v>508</v>
      </c>
    </row>
    <row r="507" spans="1:4" ht="15" customHeight="1" x14ac:dyDescent="0.25">
      <c r="A507" s="73" t="s">
        <v>1071</v>
      </c>
      <c r="B507" s="81" t="s">
        <v>1072</v>
      </c>
      <c r="C507" s="73"/>
      <c r="D507" s="1">
        <v>509</v>
      </c>
    </row>
    <row r="508" spans="1:4" ht="15" customHeight="1" x14ac:dyDescent="0.25">
      <c r="A508" s="73" t="s">
        <v>1073</v>
      </c>
      <c r="B508" s="81" t="s">
        <v>1074</v>
      </c>
      <c r="C508" s="73" t="s">
        <v>181</v>
      </c>
      <c r="D508" s="1">
        <v>510</v>
      </c>
    </row>
    <row r="509" spans="1:4" ht="15" customHeight="1" x14ac:dyDescent="0.25">
      <c r="A509" s="78" t="s">
        <v>1075</v>
      </c>
      <c r="B509" s="81" t="s">
        <v>1076</v>
      </c>
      <c r="C509" s="73" t="s">
        <v>181</v>
      </c>
      <c r="D509" s="1">
        <v>511</v>
      </c>
    </row>
    <row r="510" spans="1:4" ht="15" customHeight="1" x14ac:dyDescent="0.25">
      <c r="A510" s="73" t="s">
        <v>1077</v>
      </c>
      <c r="B510" s="81" t="s">
        <v>1078</v>
      </c>
      <c r="C510" s="73"/>
      <c r="D510" s="1">
        <v>636</v>
      </c>
    </row>
    <row r="511" spans="1:4" ht="15" customHeight="1" x14ac:dyDescent="0.25">
      <c r="A511" s="73">
        <v>518</v>
      </c>
      <c r="B511" s="81" t="s">
        <v>1079</v>
      </c>
      <c r="C511" s="73"/>
      <c r="D511" s="1">
        <v>518</v>
      </c>
    </row>
    <row r="512" spans="1:4" ht="15" customHeight="1" x14ac:dyDescent="0.25">
      <c r="A512" s="73" t="s">
        <v>1080</v>
      </c>
      <c r="B512" s="81" t="s">
        <v>1081</v>
      </c>
      <c r="C512" s="73" t="s">
        <v>185</v>
      </c>
      <c r="D512" s="1">
        <v>525</v>
      </c>
    </row>
    <row r="513" spans="1:4" ht="15" customHeight="1" x14ac:dyDescent="0.25">
      <c r="A513" s="73" t="s">
        <v>1082</v>
      </c>
      <c r="B513" s="81" t="s">
        <v>1083</v>
      </c>
      <c r="C513" s="73"/>
      <c r="D513" s="1">
        <v>391</v>
      </c>
    </row>
    <row r="514" spans="1:4" ht="15" customHeight="1" x14ac:dyDescent="0.25">
      <c r="A514" s="73">
        <v>447</v>
      </c>
      <c r="B514" s="81" t="s">
        <v>1084</v>
      </c>
      <c r="C514" s="73"/>
      <c r="D514" s="1">
        <v>447</v>
      </c>
    </row>
    <row r="515" spans="1:4" ht="15" customHeight="1" x14ac:dyDescent="0.25">
      <c r="A515" s="73" t="s">
        <v>152</v>
      </c>
      <c r="B515" s="81" t="s">
        <v>1085</v>
      </c>
      <c r="C515" s="73" t="s">
        <v>185</v>
      </c>
      <c r="D515" s="1">
        <v>456</v>
      </c>
    </row>
    <row r="516" spans="1:4" ht="15" customHeight="1" x14ac:dyDescent="0.25">
      <c r="A516" s="73">
        <v>645</v>
      </c>
      <c r="B516" s="81" t="s">
        <v>1086</v>
      </c>
      <c r="C516" s="73" t="s">
        <v>181</v>
      </c>
      <c r="D516" s="1">
        <v>645</v>
      </c>
    </row>
    <row r="517" spans="1:4" ht="15" customHeight="1" x14ac:dyDescent="0.25">
      <c r="A517" s="73">
        <v>646</v>
      </c>
      <c r="B517" s="81" t="s">
        <v>1087</v>
      </c>
      <c r="C517" s="73" t="s">
        <v>185</v>
      </c>
      <c r="D517" s="1">
        <v>646</v>
      </c>
    </row>
    <row r="518" spans="1:4" ht="15" customHeight="1" x14ac:dyDescent="0.25">
      <c r="A518" s="73">
        <v>432</v>
      </c>
      <c r="B518" s="81" t="s">
        <v>1088</v>
      </c>
      <c r="C518" s="73" t="s">
        <v>185</v>
      </c>
      <c r="D518" s="1">
        <v>432</v>
      </c>
    </row>
    <row r="519" spans="1:4" ht="15" customHeight="1" x14ac:dyDescent="0.25">
      <c r="A519" s="73">
        <v>401</v>
      </c>
      <c r="B519" s="81" t="s">
        <v>1089</v>
      </c>
      <c r="C519" s="73" t="s">
        <v>185</v>
      </c>
      <c r="D519" s="1">
        <v>401</v>
      </c>
    </row>
    <row r="520" spans="1:4" ht="15" customHeight="1" x14ac:dyDescent="0.25">
      <c r="A520" s="78" t="s">
        <v>1090</v>
      </c>
      <c r="B520" s="74" t="s">
        <v>1091</v>
      </c>
      <c r="C520" s="73" t="s">
        <v>181</v>
      </c>
      <c r="D520" s="1">
        <v>553</v>
      </c>
    </row>
    <row r="521" spans="1:4" ht="15" customHeight="1" x14ac:dyDescent="0.25">
      <c r="A521" s="73" t="s">
        <v>1092</v>
      </c>
      <c r="B521" s="74" t="s">
        <v>1093</v>
      </c>
      <c r="C521" s="73"/>
      <c r="D521" s="1">
        <v>554</v>
      </c>
    </row>
    <row r="522" spans="1:4" ht="15" customHeight="1" x14ac:dyDescent="0.25">
      <c r="A522" s="78" t="s">
        <v>1094</v>
      </c>
      <c r="B522" s="81" t="s">
        <v>1095</v>
      </c>
      <c r="C522" s="73"/>
      <c r="D522" s="1">
        <v>70</v>
      </c>
    </row>
    <row r="523" spans="1:4" ht="15" customHeight="1" x14ac:dyDescent="0.25">
      <c r="A523" s="73" t="s">
        <v>1096</v>
      </c>
      <c r="B523" s="81" t="s">
        <v>1097</v>
      </c>
      <c r="C523" s="73" t="s">
        <v>185</v>
      </c>
      <c r="D523" s="1">
        <v>500</v>
      </c>
    </row>
    <row r="524" spans="1:4" ht="15" customHeight="1" x14ac:dyDescent="0.25">
      <c r="A524" s="73" t="s">
        <v>1098</v>
      </c>
      <c r="B524" s="74" t="s">
        <v>1099</v>
      </c>
      <c r="C524" s="73" t="s">
        <v>181</v>
      </c>
      <c r="D524" s="1">
        <v>555</v>
      </c>
    </row>
    <row r="525" spans="1:4" ht="15" customHeight="1" x14ac:dyDescent="0.25">
      <c r="A525" s="73" t="s">
        <v>1100</v>
      </c>
      <c r="B525" s="74" t="s">
        <v>1101</v>
      </c>
      <c r="C525" s="73" t="s">
        <v>181</v>
      </c>
      <c r="D525" s="1">
        <v>556</v>
      </c>
    </row>
    <row r="526" spans="1:4" ht="15" customHeight="1" x14ac:dyDescent="0.25">
      <c r="A526" s="73" t="s">
        <v>106</v>
      </c>
      <c r="B526" s="81" t="s">
        <v>1102</v>
      </c>
      <c r="C526" s="73" t="s">
        <v>185</v>
      </c>
      <c r="D526" s="1">
        <v>559</v>
      </c>
    </row>
    <row r="527" spans="1:4" ht="15" customHeight="1" x14ac:dyDescent="0.25">
      <c r="A527" s="73" t="s">
        <v>1103</v>
      </c>
      <c r="B527" s="81" t="s">
        <v>1104</v>
      </c>
      <c r="C527" s="73" t="s">
        <v>185</v>
      </c>
      <c r="D527" s="1">
        <v>560</v>
      </c>
    </row>
    <row r="528" spans="1:4" ht="15" customHeight="1" x14ac:dyDescent="0.25">
      <c r="A528" s="73" t="s">
        <v>1105</v>
      </c>
      <c r="B528" s="81" t="s">
        <v>1106</v>
      </c>
      <c r="C528" s="73" t="s">
        <v>181</v>
      </c>
      <c r="D528" s="1">
        <v>561</v>
      </c>
    </row>
    <row r="529" spans="1:4" ht="15" customHeight="1" x14ac:dyDescent="0.25">
      <c r="A529" s="73" t="s">
        <v>1107</v>
      </c>
      <c r="B529" s="74" t="s">
        <v>1108</v>
      </c>
      <c r="C529" s="73"/>
      <c r="D529" s="1">
        <v>562</v>
      </c>
    </row>
    <row r="530" spans="1:4" ht="15" customHeight="1" x14ac:dyDescent="0.25">
      <c r="A530" s="73" t="s">
        <v>1109</v>
      </c>
      <c r="B530" s="81" t="s">
        <v>1110</v>
      </c>
      <c r="C530" s="73"/>
      <c r="D530" s="1">
        <v>273</v>
      </c>
    </row>
    <row r="531" spans="1:4" ht="15" customHeight="1" x14ac:dyDescent="0.25">
      <c r="A531" s="73" t="s">
        <v>170</v>
      </c>
      <c r="B531" s="81" t="s">
        <v>1111</v>
      </c>
      <c r="C531" s="73" t="s">
        <v>181</v>
      </c>
      <c r="D531" s="1">
        <v>274</v>
      </c>
    </row>
    <row r="532" spans="1:4" ht="15" customHeight="1" x14ac:dyDescent="0.25">
      <c r="A532" s="73" t="s">
        <v>1112</v>
      </c>
      <c r="B532" s="81" t="s">
        <v>1113</v>
      </c>
      <c r="C532" s="73" t="s">
        <v>185</v>
      </c>
      <c r="D532" s="1">
        <v>563</v>
      </c>
    </row>
    <row r="533" spans="1:4" ht="15" customHeight="1" x14ac:dyDescent="0.25">
      <c r="A533" s="73" t="s">
        <v>1114</v>
      </c>
      <c r="B533" s="74" t="s">
        <v>1115</v>
      </c>
      <c r="C533" s="73"/>
      <c r="D533" s="1">
        <v>565</v>
      </c>
    </row>
    <row r="534" spans="1:4" ht="15" customHeight="1" x14ac:dyDescent="0.25">
      <c r="A534" s="73" t="s">
        <v>1116</v>
      </c>
      <c r="B534" s="81" t="s">
        <v>1117</v>
      </c>
      <c r="C534" s="73" t="s">
        <v>185</v>
      </c>
      <c r="D534" s="1">
        <v>631</v>
      </c>
    </row>
    <row r="535" spans="1:4" ht="15" customHeight="1" x14ac:dyDescent="0.25">
      <c r="A535" s="73" t="s">
        <v>134</v>
      </c>
      <c r="B535" s="81" t="s">
        <v>1118</v>
      </c>
      <c r="C535" s="73" t="s">
        <v>185</v>
      </c>
      <c r="D535" s="1">
        <v>431</v>
      </c>
    </row>
    <row r="536" spans="1:4" ht="15" customHeight="1" x14ac:dyDescent="0.25">
      <c r="A536" s="73" t="s">
        <v>1119</v>
      </c>
      <c r="B536" s="81" t="s">
        <v>1120</v>
      </c>
      <c r="C536" s="73" t="s">
        <v>181</v>
      </c>
      <c r="D536" s="1">
        <v>566</v>
      </c>
    </row>
    <row r="537" spans="1:4" ht="15" customHeight="1" x14ac:dyDescent="0.25">
      <c r="A537" s="73" t="s">
        <v>1121</v>
      </c>
      <c r="B537" s="81" t="s">
        <v>1122</v>
      </c>
      <c r="C537" s="73" t="s">
        <v>185</v>
      </c>
      <c r="D537" s="1">
        <v>567</v>
      </c>
    </row>
    <row r="538" spans="1:4" ht="15" customHeight="1" x14ac:dyDescent="0.25">
      <c r="A538" s="73" t="s">
        <v>1123</v>
      </c>
      <c r="B538" s="81" t="s">
        <v>1124</v>
      </c>
      <c r="C538" s="73" t="s">
        <v>185</v>
      </c>
      <c r="D538" s="1">
        <v>568</v>
      </c>
    </row>
    <row r="539" spans="1:4" ht="15" customHeight="1" x14ac:dyDescent="0.25">
      <c r="A539" s="73">
        <v>571</v>
      </c>
      <c r="B539" s="81" t="s">
        <v>1125</v>
      </c>
      <c r="C539" s="73" t="s">
        <v>185</v>
      </c>
      <c r="D539" s="1">
        <v>571</v>
      </c>
    </row>
    <row r="540" spans="1:4" ht="15" customHeight="1" x14ac:dyDescent="0.25">
      <c r="A540" s="73">
        <v>572</v>
      </c>
      <c r="B540" s="81" t="s">
        <v>1126</v>
      </c>
      <c r="C540" s="73"/>
      <c r="D540" s="1">
        <v>572</v>
      </c>
    </row>
    <row r="541" spans="1:4" ht="15" customHeight="1" x14ac:dyDescent="0.25">
      <c r="A541" s="73" t="s">
        <v>1127</v>
      </c>
      <c r="B541" s="81" t="s">
        <v>1128</v>
      </c>
      <c r="C541" s="73"/>
      <c r="D541" s="1">
        <v>573</v>
      </c>
    </row>
    <row r="542" spans="1:4" ht="15" customHeight="1" x14ac:dyDescent="0.25">
      <c r="A542" s="73">
        <v>353</v>
      </c>
      <c r="B542" s="81" t="s">
        <v>1129</v>
      </c>
      <c r="C542" s="73" t="s">
        <v>185</v>
      </c>
      <c r="D542" s="1">
        <v>353</v>
      </c>
    </row>
    <row r="543" spans="1:4" ht="15" customHeight="1" x14ac:dyDescent="0.25">
      <c r="A543" s="73" t="s">
        <v>1130</v>
      </c>
      <c r="B543" s="74" t="s">
        <v>1131</v>
      </c>
      <c r="C543" s="73" t="s">
        <v>181</v>
      </c>
      <c r="D543" s="1">
        <v>574</v>
      </c>
    </row>
    <row r="544" spans="1:4" ht="15" customHeight="1" x14ac:dyDescent="0.25">
      <c r="A544" s="73" t="s">
        <v>1132</v>
      </c>
      <c r="B544" s="81" t="s">
        <v>1133</v>
      </c>
      <c r="C544" s="73" t="s">
        <v>181</v>
      </c>
      <c r="D544" s="1">
        <v>79</v>
      </c>
    </row>
    <row r="545" spans="1:4" ht="15" customHeight="1" x14ac:dyDescent="0.25">
      <c r="A545" s="78" t="s">
        <v>1134</v>
      </c>
      <c r="B545" s="81" t="s">
        <v>1135</v>
      </c>
      <c r="C545" s="73" t="s">
        <v>181</v>
      </c>
      <c r="D545" s="1">
        <v>577</v>
      </c>
    </row>
    <row r="546" spans="1:4" ht="15" customHeight="1" x14ac:dyDescent="0.25">
      <c r="A546" s="73" t="s">
        <v>67</v>
      </c>
      <c r="B546" s="81" t="s">
        <v>1136</v>
      </c>
      <c r="C546" s="73" t="s">
        <v>185</v>
      </c>
      <c r="D546" s="1">
        <v>575</v>
      </c>
    </row>
    <row r="547" spans="1:4" ht="15" customHeight="1" x14ac:dyDescent="0.25">
      <c r="A547" s="73" t="s">
        <v>1137</v>
      </c>
      <c r="B547" s="81" t="s">
        <v>1138</v>
      </c>
      <c r="C547" s="73" t="s">
        <v>181</v>
      </c>
      <c r="D547" s="1">
        <v>578</v>
      </c>
    </row>
    <row r="548" spans="1:4" ht="15" customHeight="1" x14ac:dyDescent="0.25">
      <c r="A548" s="73" t="s">
        <v>1139</v>
      </c>
      <c r="B548" s="74" t="s">
        <v>1140</v>
      </c>
      <c r="C548" s="73" t="s">
        <v>181</v>
      </c>
      <c r="D548" s="1">
        <v>579</v>
      </c>
    </row>
    <row r="549" spans="1:4" ht="15" customHeight="1" x14ac:dyDescent="0.25">
      <c r="A549" s="73" t="s">
        <v>113</v>
      </c>
      <c r="B549" s="81" t="s">
        <v>1141</v>
      </c>
      <c r="C549" s="73"/>
      <c r="D549" s="1">
        <v>580</v>
      </c>
    </row>
    <row r="550" spans="1:4" ht="15" customHeight="1" x14ac:dyDescent="0.25">
      <c r="A550" s="73">
        <v>354</v>
      </c>
      <c r="B550" s="81" t="s">
        <v>1142</v>
      </c>
      <c r="C550" s="73" t="s">
        <v>185</v>
      </c>
      <c r="D550" s="1">
        <v>354</v>
      </c>
    </row>
    <row r="551" spans="1:4" ht="15" customHeight="1" x14ac:dyDescent="0.25">
      <c r="A551" s="73" t="s">
        <v>1143</v>
      </c>
      <c r="B551" s="81" t="s">
        <v>1144</v>
      </c>
      <c r="C551" s="73" t="s">
        <v>181</v>
      </c>
      <c r="D551" s="1">
        <v>582</v>
      </c>
    </row>
    <row r="552" spans="1:4" ht="15" customHeight="1" x14ac:dyDescent="0.25">
      <c r="A552" s="73" t="s">
        <v>1145</v>
      </c>
      <c r="B552" s="74" t="s">
        <v>1146</v>
      </c>
      <c r="C552" s="73" t="s">
        <v>181</v>
      </c>
      <c r="D552" s="1">
        <v>583</v>
      </c>
    </row>
    <row r="553" spans="1:4" ht="15" customHeight="1" x14ac:dyDescent="0.25">
      <c r="A553" s="73" t="s">
        <v>1147</v>
      </c>
      <c r="B553" s="74" t="s">
        <v>1148</v>
      </c>
      <c r="C553" s="73" t="s">
        <v>181</v>
      </c>
      <c r="D553" s="1">
        <v>584</v>
      </c>
    </row>
    <row r="554" spans="1:4" ht="15" customHeight="1" x14ac:dyDescent="0.25">
      <c r="A554" s="73" t="s">
        <v>107</v>
      </c>
      <c r="B554" s="81" t="s">
        <v>1149</v>
      </c>
      <c r="C554" s="73" t="s">
        <v>185</v>
      </c>
      <c r="D554" s="1">
        <v>585</v>
      </c>
    </row>
    <row r="555" spans="1:4" ht="15" customHeight="1" x14ac:dyDescent="0.25">
      <c r="A555" s="73" t="s">
        <v>1150</v>
      </c>
      <c r="B555" s="81" t="s">
        <v>1151</v>
      </c>
      <c r="C555" s="73" t="s">
        <v>185</v>
      </c>
      <c r="D555" s="1">
        <v>586</v>
      </c>
    </row>
    <row r="556" spans="1:4" ht="15" customHeight="1" x14ac:dyDescent="0.25">
      <c r="A556" s="73" t="s">
        <v>1152</v>
      </c>
      <c r="B556" s="74" t="s">
        <v>1153</v>
      </c>
      <c r="C556" s="73" t="s">
        <v>181</v>
      </c>
      <c r="D556" s="1">
        <v>587</v>
      </c>
    </row>
    <row r="557" spans="1:4" ht="15" customHeight="1" x14ac:dyDescent="0.25">
      <c r="A557" s="73" t="s">
        <v>1154</v>
      </c>
      <c r="B557" s="74" t="s">
        <v>1155</v>
      </c>
      <c r="C557" s="73"/>
      <c r="D557" s="1">
        <v>588</v>
      </c>
    </row>
    <row r="558" spans="1:4" ht="15" customHeight="1" x14ac:dyDescent="0.25">
      <c r="A558" s="78" t="s">
        <v>1156</v>
      </c>
      <c r="B558" s="81" t="s">
        <v>1157</v>
      </c>
      <c r="C558" s="73" t="s">
        <v>181</v>
      </c>
      <c r="D558" s="1">
        <v>590</v>
      </c>
    </row>
    <row r="559" spans="1:4" ht="15" customHeight="1" x14ac:dyDescent="0.25">
      <c r="A559" s="73" t="s">
        <v>1158</v>
      </c>
      <c r="B559" s="81" t="s">
        <v>1159</v>
      </c>
      <c r="C559" s="73" t="s">
        <v>181</v>
      </c>
      <c r="D559" s="1">
        <v>591</v>
      </c>
    </row>
    <row r="560" spans="1:4" ht="15" customHeight="1" x14ac:dyDescent="0.25">
      <c r="A560" s="73">
        <v>358</v>
      </c>
      <c r="B560" s="81" t="s">
        <v>1160</v>
      </c>
      <c r="C560" s="73"/>
      <c r="D560" s="1">
        <v>358</v>
      </c>
    </row>
    <row r="561" spans="1:4" ht="15" customHeight="1" x14ac:dyDescent="0.25">
      <c r="A561" s="73" t="s">
        <v>1161</v>
      </c>
      <c r="B561" s="81" t="s">
        <v>1162</v>
      </c>
      <c r="C561" s="73" t="s">
        <v>185</v>
      </c>
      <c r="D561" s="1">
        <v>76</v>
      </c>
    </row>
    <row r="562" spans="1:4" ht="15" customHeight="1" x14ac:dyDescent="0.25">
      <c r="A562" s="73" t="s">
        <v>1163</v>
      </c>
      <c r="B562" s="81" t="s">
        <v>1164</v>
      </c>
      <c r="C562" s="73" t="s">
        <v>181</v>
      </c>
      <c r="D562" s="1">
        <v>592</v>
      </c>
    </row>
    <row r="563" spans="1:4" ht="15" customHeight="1" x14ac:dyDescent="0.25">
      <c r="A563" s="73" t="s">
        <v>1165</v>
      </c>
      <c r="B563" s="81" t="s">
        <v>1166</v>
      </c>
      <c r="C563" s="73" t="s">
        <v>181</v>
      </c>
      <c r="D563" s="1">
        <v>80</v>
      </c>
    </row>
    <row r="564" spans="1:4" ht="15" customHeight="1" x14ac:dyDescent="0.25">
      <c r="A564" s="73" t="s">
        <v>1167</v>
      </c>
      <c r="B564" s="74" t="s">
        <v>1168</v>
      </c>
      <c r="C564" s="73"/>
      <c r="D564" s="1">
        <v>593</v>
      </c>
    </row>
    <row r="565" spans="1:4" ht="15" customHeight="1" x14ac:dyDescent="0.25">
      <c r="A565" s="73" t="s">
        <v>108</v>
      </c>
      <c r="B565" s="81" t="s">
        <v>1169</v>
      </c>
      <c r="C565" s="73" t="s">
        <v>185</v>
      </c>
      <c r="D565" s="1">
        <v>488</v>
      </c>
    </row>
    <row r="566" spans="1:4" ht="15" customHeight="1" x14ac:dyDescent="0.25">
      <c r="A566" s="73" t="s">
        <v>114</v>
      </c>
      <c r="B566" s="81" t="s">
        <v>1170</v>
      </c>
      <c r="C566" s="73" t="s">
        <v>181</v>
      </c>
      <c r="D566" s="1">
        <v>595</v>
      </c>
    </row>
    <row r="567" spans="1:4" ht="15" customHeight="1" x14ac:dyDescent="0.25">
      <c r="A567" s="73" t="s">
        <v>1171</v>
      </c>
      <c r="B567" s="81" t="s">
        <v>1172</v>
      </c>
      <c r="C567" s="73"/>
      <c r="D567" s="1">
        <v>596</v>
      </c>
    </row>
    <row r="568" spans="1:4" ht="15" customHeight="1" x14ac:dyDescent="0.25">
      <c r="A568" s="73" t="s">
        <v>1173</v>
      </c>
      <c r="B568" s="81" t="s">
        <v>1174</v>
      </c>
      <c r="C568" s="73" t="s">
        <v>181</v>
      </c>
      <c r="D568" s="1">
        <v>598</v>
      </c>
    </row>
    <row r="569" spans="1:4" ht="15" customHeight="1" x14ac:dyDescent="0.25">
      <c r="A569" s="73" t="s">
        <v>1175</v>
      </c>
      <c r="B569" s="81" t="s">
        <v>1176</v>
      </c>
      <c r="C569" s="73" t="s">
        <v>185</v>
      </c>
      <c r="D569" s="1">
        <v>599</v>
      </c>
    </row>
    <row r="570" spans="1:4" ht="15" customHeight="1" x14ac:dyDescent="0.25">
      <c r="A570" s="73" t="s">
        <v>68</v>
      </c>
      <c r="B570" s="81" t="s">
        <v>1177</v>
      </c>
      <c r="C570" s="73" t="s">
        <v>185</v>
      </c>
      <c r="D570" s="1">
        <v>600</v>
      </c>
    </row>
    <row r="571" spans="1:4" ht="15" customHeight="1" x14ac:dyDescent="0.25">
      <c r="A571" s="73" t="s">
        <v>1178</v>
      </c>
      <c r="B571" s="81" t="s">
        <v>1179</v>
      </c>
      <c r="C571" s="73"/>
      <c r="D571" s="1">
        <v>601</v>
      </c>
    </row>
    <row r="572" spans="1:4" ht="15" customHeight="1" x14ac:dyDescent="0.25">
      <c r="A572" s="73" t="s">
        <v>1180</v>
      </c>
      <c r="B572" s="81" t="s">
        <v>1181</v>
      </c>
      <c r="C572" s="73" t="s">
        <v>185</v>
      </c>
      <c r="D572" s="1">
        <v>602</v>
      </c>
    </row>
    <row r="573" spans="1:4" ht="15" customHeight="1" x14ac:dyDescent="0.25">
      <c r="A573" s="73" t="s">
        <v>1182</v>
      </c>
      <c r="B573" s="81" t="s">
        <v>1183</v>
      </c>
      <c r="C573" s="73"/>
      <c r="D573" s="1">
        <v>603</v>
      </c>
    </row>
    <row r="574" spans="1:4" ht="15" customHeight="1" x14ac:dyDescent="0.25">
      <c r="A574" s="73" t="s">
        <v>1184</v>
      </c>
      <c r="B574" s="81" t="s">
        <v>1185</v>
      </c>
      <c r="C574" s="73"/>
      <c r="D574" s="1">
        <v>552</v>
      </c>
    </row>
    <row r="575" spans="1:4" ht="15" customHeight="1" x14ac:dyDescent="0.25">
      <c r="A575" s="73" t="s">
        <v>1186</v>
      </c>
      <c r="B575" s="81" t="s">
        <v>1187</v>
      </c>
      <c r="C575" s="73"/>
      <c r="D575" s="1">
        <v>537</v>
      </c>
    </row>
    <row r="576" spans="1:4" ht="15" customHeight="1" x14ac:dyDescent="0.25">
      <c r="A576" s="73" t="s">
        <v>1188</v>
      </c>
      <c r="B576" s="81" t="s">
        <v>1189</v>
      </c>
      <c r="C576" s="73"/>
      <c r="D576" s="1">
        <v>551</v>
      </c>
    </row>
    <row r="577" spans="1:4" ht="15" customHeight="1" x14ac:dyDescent="0.25">
      <c r="A577" s="73" t="s">
        <v>1190</v>
      </c>
      <c r="B577" s="81" t="s">
        <v>1191</v>
      </c>
      <c r="C577" s="73"/>
      <c r="D577" s="1">
        <v>536</v>
      </c>
    </row>
    <row r="578" spans="1:4" ht="15" customHeight="1" x14ac:dyDescent="0.25">
      <c r="A578" s="73" t="s">
        <v>1192</v>
      </c>
      <c r="B578" s="81" t="s">
        <v>1193</v>
      </c>
      <c r="C578" s="73" t="s">
        <v>181</v>
      </c>
      <c r="D578" s="1">
        <v>550</v>
      </c>
    </row>
    <row r="579" spans="1:4" ht="15" customHeight="1" x14ac:dyDescent="0.25">
      <c r="A579" s="73" t="s">
        <v>1194</v>
      </c>
      <c r="B579" s="81" t="s">
        <v>1195</v>
      </c>
      <c r="C579" s="73" t="s">
        <v>181</v>
      </c>
      <c r="D579" s="1">
        <v>535</v>
      </c>
    </row>
    <row r="580" spans="1:4" ht="15" customHeight="1" x14ac:dyDescent="0.25">
      <c r="A580" s="73" t="s">
        <v>1196</v>
      </c>
      <c r="B580" s="81" t="s">
        <v>1197</v>
      </c>
      <c r="C580" s="73" t="s">
        <v>181</v>
      </c>
      <c r="D580" s="1">
        <v>549</v>
      </c>
    </row>
    <row r="581" spans="1:4" ht="15" customHeight="1" x14ac:dyDescent="0.25">
      <c r="A581" s="73" t="s">
        <v>1198</v>
      </c>
      <c r="B581" s="81" t="s">
        <v>1199</v>
      </c>
      <c r="C581" s="73" t="s">
        <v>181</v>
      </c>
      <c r="D581" s="1">
        <v>534</v>
      </c>
    </row>
    <row r="582" spans="1:4" ht="15" customHeight="1" x14ac:dyDescent="0.25">
      <c r="A582" s="73" t="s">
        <v>1200</v>
      </c>
      <c r="B582" s="81" t="s">
        <v>1201</v>
      </c>
      <c r="C582" s="73" t="s">
        <v>185</v>
      </c>
      <c r="D582" s="1">
        <v>606</v>
      </c>
    </row>
    <row r="583" spans="1:4" ht="15" customHeight="1" x14ac:dyDescent="0.25">
      <c r="A583" s="73" t="s">
        <v>1202</v>
      </c>
      <c r="B583" s="74" t="s">
        <v>1203</v>
      </c>
      <c r="C583" s="73" t="s">
        <v>181</v>
      </c>
      <c r="D583" s="1">
        <v>116</v>
      </c>
    </row>
    <row r="584" spans="1:4" ht="15" customHeight="1" x14ac:dyDescent="0.25">
      <c r="A584" s="73" t="s">
        <v>1204</v>
      </c>
      <c r="B584" s="74" t="s">
        <v>1205</v>
      </c>
      <c r="C584" s="73" t="s">
        <v>181</v>
      </c>
      <c r="D584" s="1">
        <v>323</v>
      </c>
    </row>
    <row r="585" spans="1:4" ht="15" customHeight="1" x14ac:dyDescent="0.25">
      <c r="A585" s="73" t="s">
        <v>1206</v>
      </c>
      <c r="B585" s="76" t="s">
        <v>1207</v>
      </c>
      <c r="C585" s="73"/>
      <c r="D585" s="1">
        <v>399</v>
      </c>
    </row>
    <row r="586" spans="1:4" ht="15" customHeight="1" x14ac:dyDescent="0.25">
      <c r="A586" s="73" t="s">
        <v>1208</v>
      </c>
      <c r="B586" s="81" t="s">
        <v>1209</v>
      </c>
      <c r="C586" s="73"/>
      <c r="D586" s="1">
        <v>512</v>
      </c>
    </row>
    <row r="587" spans="1:4" ht="15" customHeight="1" x14ac:dyDescent="0.25">
      <c r="A587" s="73" t="s">
        <v>109</v>
      </c>
      <c r="B587" s="81" t="s">
        <v>1210</v>
      </c>
      <c r="C587" s="73" t="s">
        <v>185</v>
      </c>
      <c r="D587" s="1">
        <v>608</v>
      </c>
    </row>
    <row r="588" spans="1:4" ht="15" customHeight="1" x14ac:dyDescent="0.25">
      <c r="A588" s="73" t="s">
        <v>110</v>
      </c>
      <c r="B588" s="81" t="s">
        <v>1211</v>
      </c>
      <c r="C588" s="73" t="s">
        <v>181</v>
      </c>
      <c r="D588" s="1">
        <v>249</v>
      </c>
    </row>
    <row r="589" spans="1:4" ht="15" customHeight="1" x14ac:dyDescent="0.25">
      <c r="A589" s="73" t="s">
        <v>1212</v>
      </c>
      <c r="B589" s="81" t="s">
        <v>1213</v>
      </c>
      <c r="C589" s="73" t="s">
        <v>181</v>
      </c>
      <c r="D589" s="1">
        <v>513</v>
      </c>
    </row>
    <row r="590" spans="1:4" ht="15" customHeight="1" x14ac:dyDescent="0.25">
      <c r="A590" s="73" t="s">
        <v>1214</v>
      </c>
      <c r="B590" s="81" t="s">
        <v>1215</v>
      </c>
      <c r="C590" s="73" t="s">
        <v>185</v>
      </c>
      <c r="D590" s="1">
        <v>610</v>
      </c>
    </row>
    <row r="591" spans="1:4" ht="15" customHeight="1" x14ac:dyDescent="0.25">
      <c r="A591" s="73" t="s">
        <v>1216</v>
      </c>
      <c r="B591" s="81" t="s">
        <v>1217</v>
      </c>
      <c r="C591" s="73" t="s">
        <v>185</v>
      </c>
      <c r="D591" s="1">
        <v>275</v>
      </c>
    </row>
    <row r="592" spans="1:4" ht="15" customHeight="1" x14ac:dyDescent="0.25">
      <c r="A592" s="73" t="s">
        <v>1218</v>
      </c>
      <c r="B592" s="81" t="s">
        <v>1219</v>
      </c>
      <c r="C592" s="73" t="s">
        <v>185</v>
      </c>
      <c r="D592" s="1">
        <v>611</v>
      </c>
    </row>
    <row r="593" spans="1:4" ht="15" customHeight="1" x14ac:dyDescent="0.25">
      <c r="A593" s="73" t="s">
        <v>1220</v>
      </c>
      <c r="B593" s="81" t="s">
        <v>1221</v>
      </c>
      <c r="C593" s="73" t="s">
        <v>181</v>
      </c>
      <c r="D593" s="1">
        <v>514</v>
      </c>
    </row>
    <row r="594" spans="1:4" ht="15" customHeight="1" x14ac:dyDescent="0.25">
      <c r="A594" s="73" t="s">
        <v>1222</v>
      </c>
      <c r="B594" s="81" t="s">
        <v>1223</v>
      </c>
      <c r="C594" s="73" t="s">
        <v>181</v>
      </c>
      <c r="D594" s="1">
        <v>515</v>
      </c>
    </row>
    <row r="595" spans="1:4" ht="15" customHeight="1" x14ac:dyDescent="0.25">
      <c r="A595" s="73" t="s">
        <v>1224</v>
      </c>
      <c r="B595" s="81" t="s">
        <v>1225</v>
      </c>
      <c r="C595" s="73" t="s">
        <v>181</v>
      </c>
      <c r="D595" s="1">
        <v>516</v>
      </c>
    </row>
    <row r="596" spans="1:4" ht="15" customHeight="1" x14ac:dyDescent="0.25">
      <c r="A596" s="73" t="s">
        <v>1226</v>
      </c>
      <c r="B596" s="81" t="s">
        <v>1227</v>
      </c>
      <c r="C596" s="73"/>
      <c r="D596" s="1">
        <v>517</v>
      </c>
    </row>
    <row r="597" spans="1:4" ht="15" customHeight="1" x14ac:dyDescent="0.25">
      <c r="A597" s="73" t="s">
        <v>1228</v>
      </c>
      <c r="B597" s="74" t="s">
        <v>1229</v>
      </c>
      <c r="C597" s="73" t="s">
        <v>181</v>
      </c>
      <c r="D597" s="1">
        <v>43</v>
      </c>
    </row>
    <row r="598" spans="1:4" ht="15" customHeight="1" x14ac:dyDescent="0.25">
      <c r="A598" s="73" t="s">
        <v>1230</v>
      </c>
      <c r="B598" s="74" t="s">
        <v>1231</v>
      </c>
      <c r="C598" s="73" t="s">
        <v>181</v>
      </c>
      <c r="D598" s="1">
        <v>74</v>
      </c>
    </row>
    <row r="599" spans="1:4" ht="15" customHeight="1" x14ac:dyDescent="0.25">
      <c r="A599" s="73" t="s">
        <v>1232</v>
      </c>
      <c r="B599" s="74" t="s">
        <v>1233</v>
      </c>
      <c r="C599" s="73"/>
      <c r="D599" s="1">
        <v>617</v>
      </c>
    </row>
    <row r="600" spans="1:4" ht="15" customHeight="1" x14ac:dyDescent="0.25">
      <c r="A600" s="73" t="s">
        <v>1234</v>
      </c>
      <c r="B600" s="74" t="s">
        <v>1235</v>
      </c>
      <c r="C600" s="73"/>
      <c r="D600" s="1">
        <v>618</v>
      </c>
    </row>
    <row r="601" spans="1:4" ht="15" customHeight="1" x14ac:dyDescent="0.25">
      <c r="A601" s="73" t="s">
        <v>1236</v>
      </c>
      <c r="B601" s="81" t="s">
        <v>1237</v>
      </c>
      <c r="C601" s="73" t="s">
        <v>185</v>
      </c>
      <c r="D601" s="1">
        <v>619</v>
      </c>
    </row>
    <row r="602" spans="1:4" ht="15" customHeight="1" x14ac:dyDescent="0.25">
      <c r="A602" s="73" t="s">
        <v>69</v>
      </c>
      <c r="B602" s="81" t="s">
        <v>1238</v>
      </c>
      <c r="C602" s="73" t="s">
        <v>181</v>
      </c>
      <c r="D602" s="1">
        <v>620</v>
      </c>
    </row>
    <row r="603" spans="1:4" ht="15" customHeight="1" x14ac:dyDescent="0.25">
      <c r="A603" s="73" t="s">
        <v>1239</v>
      </c>
      <c r="B603" s="81" t="s">
        <v>1240</v>
      </c>
      <c r="C603" s="73"/>
      <c r="D603" s="1">
        <v>621</v>
      </c>
    </row>
    <row r="604" spans="1:4" ht="15" customHeight="1" x14ac:dyDescent="0.25">
      <c r="A604" s="73" t="s">
        <v>174</v>
      </c>
      <c r="B604" s="81" t="s">
        <v>1241</v>
      </c>
      <c r="C604" s="73" t="s">
        <v>185</v>
      </c>
      <c r="D604" s="1">
        <v>622</v>
      </c>
    </row>
    <row r="605" spans="1:4" ht="15" customHeight="1" x14ac:dyDescent="0.25">
      <c r="A605" s="73" t="s">
        <v>1242</v>
      </c>
      <c r="B605" s="81" t="s">
        <v>1243</v>
      </c>
      <c r="C605" s="73" t="s">
        <v>185</v>
      </c>
      <c r="D605" s="1">
        <v>623</v>
      </c>
    </row>
    <row r="606" spans="1:4" ht="15" customHeight="1" x14ac:dyDescent="0.25">
      <c r="A606" s="73" t="s">
        <v>111</v>
      </c>
      <c r="B606" s="81" t="s">
        <v>1244</v>
      </c>
      <c r="C606" s="73" t="s">
        <v>185</v>
      </c>
      <c r="D606" s="1">
        <v>624</v>
      </c>
    </row>
    <row r="607" spans="1:4" ht="15" customHeight="1" x14ac:dyDescent="0.25">
      <c r="A607" s="73" t="s">
        <v>1245</v>
      </c>
      <c r="B607" s="81" t="s">
        <v>1246</v>
      </c>
      <c r="C607" s="73" t="s">
        <v>181</v>
      </c>
      <c r="D607" s="1">
        <v>626</v>
      </c>
    </row>
    <row r="608" spans="1:4" ht="15" customHeight="1" x14ac:dyDescent="0.25">
      <c r="A608" s="73" t="s">
        <v>1247</v>
      </c>
      <c r="B608" s="81" t="s">
        <v>1248</v>
      </c>
      <c r="C608" s="73" t="s">
        <v>185</v>
      </c>
      <c r="D608" s="1">
        <v>627</v>
      </c>
    </row>
    <row r="609" spans="1:4" ht="15" customHeight="1" x14ac:dyDescent="0.25">
      <c r="A609" s="73" t="s">
        <v>70</v>
      </c>
      <c r="B609" s="81" t="s">
        <v>1249</v>
      </c>
      <c r="C609" s="73" t="s">
        <v>185</v>
      </c>
      <c r="D609" s="1">
        <v>628</v>
      </c>
    </row>
    <row r="610" spans="1:4" ht="15" customHeight="1" x14ac:dyDescent="0.25">
      <c r="A610" s="73" t="s">
        <v>71</v>
      </c>
      <c r="B610" s="81" t="s">
        <v>1250</v>
      </c>
      <c r="C610" s="73"/>
      <c r="D610" s="1">
        <v>632</v>
      </c>
    </row>
    <row r="611" spans="1:4" ht="15" customHeight="1" x14ac:dyDescent="0.25">
      <c r="A611" s="73" t="s">
        <v>169</v>
      </c>
      <c r="B611" s="81" t="s">
        <v>1251</v>
      </c>
      <c r="C611" s="73"/>
      <c r="D611" s="1">
        <v>633</v>
      </c>
    </row>
  </sheetData>
  <sheetProtection sheet="1" objects="1" scenarios="1" sort="0" autoFilter="0"/>
  <autoFilter ref="A6:C611" xr:uid="{00000000-0009-0000-0000-000006000000}"/>
  <hyperlinks>
    <hyperlink ref="A4" r:id="rId1" xr:uid="{64633C1D-7FD3-4787-88BB-3BA13FC06C6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3"/>
  <sheetViews>
    <sheetView zoomScale="110" zoomScaleNormal="110" workbookViewId="0">
      <selection activeCell="E15" sqref="E15"/>
    </sheetView>
  </sheetViews>
  <sheetFormatPr defaultColWidth="9.140625" defaultRowHeight="15" x14ac:dyDescent="0.25"/>
  <cols>
    <col min="1" max="1" width="9.140625" style="56"/>
    <col min="2" max="2" width="13.7109375" style="46" customWidth="1"/>
    <col min="3" max="3" width="24" style="3" customWidth="1"/>
    <col min="4" max="4" width="108.140625" style="3" customWidth="1"/>
    <col min="5" max="16384" width="9.140625" style="3"/>
  </cols>
  <sheetData>
    <row r="1" spans="1:4" ht="18.75" x14ac:dyDescent="0.25">
      <c r="A1" s="57" t="s">
        <v>1252</v>
      </c>
    </row>
    <row r="3" spans="1:4" s="9" customFormat="1" x14ac:dyDescent="0.25">
      <c r="A3" s="58" t="s">
        <v>1253</v>
      </c>
      <c r="B3" s="68" t="s">
        <v>1254</v>
      </c>
      <c r="C3" s="59" t="s">
        <v>0</v>
      </c>
      <c r="D3" s="59" t="s">
        <v>1255</v>
      </c>
    </row>
    <row r="4" spans="1:4" x14ac:dyDescent="0.25">
      <c r="A4" s="69">
        <v>0</v>
      </c>
      <c r="B4" s="61" t="s">
        <v>1256</v>
      </c>
      <c r="C4" s="60"/>
      <c r="D4" s="60" t="s">
        <v>1257</v>
      </c>
    </row>
    <row r="5" spans="1:4" ht="45" x14ac:dyDescent="0.25">
      <c r="A5" s="69">
        <v>1</v>
      </c>
      <c r="B5" s="61" t="s">
        <v>1258</v>
      </c>
      <c r="C5" s="60"/>
      <c r="D5" s="61" t="s">
        <v>1259</v>
      </c>
    </row>
    <row r="6" spans="1:4" ht="30" x14ac:dyDescent="0.25">
      <c r="A6" s="69">
        <v>1.2</v>
      </c>
      <c r="B6" s="61" t="s">
        <v>1258</v>
      </c>
      <c r="C6" s="60"/>
      <c r="D6" s="61" t="s">
        <v>1260</v>
      </c>
    </row>
    <row r="7" spans="1:4" ht="75" x14ac:dyDescent="0.25">
      <c r="A7" s="69">
        <v>1.3</v>
      </c>
      <c r="B7" s="61" t="s">
        <v>1261</v>
      </c>
      <c r="C7" s="60"/>
      <c r="D7" s="61" t="s">
        <v>1262</v>
      </c>
    </row>
    <row r="8" spans="1:4" x14ac:dyDescent="0.25">
      <c r="A8" s="69">
        <v>1.4</v>
      </c>
      <c r="B8" s="61" t="s">
        <v>1256</v>
      </c>
      <c r="C8" s="60"/>
      <c r="D8" s="61" t="s">
        <v>1263</v>
      </c>
    </row>
    <row r="9" spans="1:4" ht="45" x14ac:dyDescent="0.25">
      <c r="A9" s="62">
        <v>1.5</v>
      </c>
      <c r="B9" s="61" t="s">
        <v>1264</v>
      </c>
      <c r="C9" s="60"/>
      <c r="D9" s="61" t="s">
        <v>1265</v>
      </c>
    </row>
    <row r="10" spans="1:4" x14ac:dyDescent="0.25">
      <c r="A10" s="62">
        <v>1.51</v>
      </c>
      <c r="B10" s="61" t="s">
        <v>1256</v>
      </c>
      <c r="C10" s="60"/>
      <c r="D10" s="61" t="s">
        <v>1266</v>
      </c>
    </row>
    <row r="11" spans="1:4" x14ac:dyDescent="0.25">
      <c r="A11" s="62">
        <v>1.52</v>
      </c>
      <c r="B11" s="61" t="s">
        <v>1256</v>
      </c>
      <c r="C11" s="60"/>
      <c r="D11" s="61" t="s">
        <v>1267</v>
      </c>
    </row>
    <row r="12" spans="1:4" x14ac:dyDescent="0.25">
      <c r="A12" s="62">
        <v>1.53</v>
      </c>
      <c r="B12" s="61" t="s">
        <v>1256</v>
      </c>
      <c r="C12" s="60"/>
      <c r="D12" s="61" t="s">
        <v>1268</v>
      </c>
    </row>
    <row r="13" spans="1:4" x14ac:dyDescent="0.25">
      <c r="A13" s="62">
        <v>1.54</v>
      </c>
      <c r="B13" s="61" t="s">
        <v>1256</v>
      </c>
      <c r="C13" s="60"/>
      <c r="D13" s="61" t="s">
        <v>1269</v>
      </c>
    </row>
    <row r="14" spans="1:4" x14ac:dyDescent="0.25">
      <c r="A14" s="62">
        <v>1.55</v>
      </c>
      <c r="B14" s="61" t="s">
        <v>1270</v>
      </c>
      <c r="C14" s="60"/>
      <c r="D14" s="61" t="s">
        <v>1271</v>
      </c>
    </row>
    <row r="15" spans="1:4" ht="210" x14ac:dyDescent="0.25">
      <c r="A15" s="69">
        <v>1.6</v>
      </c>
      <c r="B15" s="61" t="s">
        <v>1272</v>
      </c>
      <c r="C15" s="60"/>
      <c r="D15" s="61" t="s">
        <v>1273</v>
      </c>
    </row>
    <row r="16" spans="1:4" x14ac:dyDescent="0.25">
      <c r="A16" s="198">
        <v>2</v>
      </c>
      <c r="B16" s="200" t="s">
        <v>1274</v>
      </c>
      <c r="C16" s="60" t="s">
        <v>1275</v>
      </c>
      <c r="D16" s="61" t="s">
        <v>1276</v>
      </c>
    </row>
    <row r="17" spans="1:4" ht="60" x14ac:dyDescent="0.25">
      <c r="A17" s="198"/>
      <c r="B17" s="200"/>
      <c r="C17" s="60" t="s">
        <v>1277</v>
      </c>
      <c r="D17" s="61" t="s">
        <v>1278</v>
      </c>
    </row>
    <row r="18" spans="1:4" x14ac:dyDescent="0.25">
      <c r="A18" s="198"/>
      <c r="B18" s="200"/>
      <c r="C18" s="199" t="s">
        <v>1279</v>
      </c>
      <c r="D18" s="63" t="s">
        <v>1280</v>
      </c>
    </row>
    <row r="19" spans="1:4" x14ac:dyDescent="0.25">
      <c r="A19" s="198"/>
      <c r="B19" s="200"/>
      <c r="C19" s="199"/>
      <c r="D19" s="64" t="s">
        <v>1281</v>
      </c>
    </row>
    <row r="20" spans="1:4" x14ac:dyDescent="0.25">
      <c r="A20" s="198"/>
      <c r="B20" s="200"/>
      <c r="C20" s="199"/>
      <c r="D20" s="65" t="s">
        <v>1282</v>
      </c>
    </row>
    <row r="21" spans="1:4" x14ac:dyDescent="0.25">
      <c r="A21" s="198"/>
      <c r="B21" s="200"/>
      <c r="C21" s="199" t="s">
        <v>1283</v>
      </c>
      <c r="D21" s="63" t="s">
        <v>1281</v>
      </c>
    </row>
    <row r="22" spans="1:4" x14ac:dyDescent="0.25">
      <c r="A22" s="198"/>
      <c r="B22" s="200"/>
      <c r="C22" s="199"/>
      <c r="D22" s="64" t="s">
        <v>1284</v>
      </c>
    </row>
    <row r="23" spans="1:4" x14ac:dyDescent="0.25">
      <c r="A23" s="198"/>
      <c r="B23" s="200"/>
      <c r="C23" s="199"/>
      <c r="D23" s="64" t="s">
        <v>1285</v>
      </c>
    </row>
    <row r="24" spans="1:4" x14ac:dyDescent="0.25">
      <c r="A24" s="198"/>
      <c r="B24" s="200"/>
      <c r="C24" s="199"/>
      <c r="D24" s="64" t="s">
        <v>1286</v>
      </c>
    </row>
    <row r="25" spans="1:4" x14ac:dyDescent="0.25">
      <c r="A25" s="198"/>
      <c r="B25" s="200"/>
      <c r="C25" s="199"/>
      <c r="D25" s="64" t="s">
        <v>1287</v>
      </c>
    </row>
    <row r="26" spans="1:4" x14ac:dyDescent="0.25">
      <c r="A26" s="198"/>
      <c r="B26" s="200"/>
      <c r="C26" s="199"/>
      <c r="D26" s="65" t="s">
        <v>1288</v>
      </c>
    </row>
    <row r="27" spans="1:4" x14ac:dyDescent="0.25">
      <c r="A27" s="198"/>
      <c r="B27" s="200"/>
      <c r="C27" s="199" t="s">
        <v>1289</v>
      </c>
      <c r="D27" s="66" t="s">
        <v>1290</v>
      </c>
    </row>
    <row r="28" spans="1:4" x14ac:dyDescent="0.25">
      <c r="A28" s="198"/>
      <c r="B28" s="200"/>
      <c r="C28" s="199"/>
      <c r="D28" s="64" t="s">
        <v>1281</v>
      </c>
    </row>
    <row r="29" spans="1:4" x14ac:dyDescent="0.25">
      <c r="A29" s="198"/>
      <c r="B29" s="200"/>
      <c r="C29" s="199"/>
      <c r="D29" s="65" t="s">
        <v>1282</v>
      </c>
    </row>
    <row r="30" spans="1:4" x14ac:dyDescent="0.25">
      <c r="A30" s="198"/>
      <c r="B30" s="200"/>
      <c r="C30" s="199" t="s">
        <v>1291</v>
      </c>
      <c r="D30" s="63" t="s">
        <v>1281</v>
      </c>
    </row>
    <row r="31" spans="1:4" x14ac:dyDescent="0.25">
      <c r="A31" s="198"/>
      <c r="B31" s="200"/>
      <c r="C31" s="199"/>
      <c r="D31" s="64" t="s">
        <v>1292</v>
      </c>
    </row>
    <row r="32" spans="1:4" x14ac:dyDescent="0.25">
      <c r="A32" s="198"/>
      <c r="B32" s="200"/>
      <c r="C32" s="199"/>
      <c r="D32" s="67" t="s">
        <v>1293</v>
      </c>
    </row>
    <row r="33" spans="1:4" x14ac:dyDescent="0.25">
      <c r="A33" s="198"/>
      <c r="B33" s="200"/>
      <c r="C33" s="199"/>
      <c r="D33" s="65" t="s">
        <v>1288</v>
      </c>
    </row>
  </sheetData>
  <mergeCells count="6">
    <mergeCell ref="A16:A33"/>
    <mergeCell ref="C21:C26"/>
    <mergeCell ref="C18:C20"/>
    <mergeCell ref="C27:C29"/>
    <mergeCell ref="C30:C33"/>
    <mergeCell ref="B16:B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7de4770a160ba20f16aea753613aea7e">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745619f6a56a70abea93c7938f203a90"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3f71e46e-dbdb-4936-a808-49fb891fc3e2"/>
    <ds:schemaRef ds:uri="6076d197-b432-4a89-8b9d-b97676e775aa"/>
    <ds:schemaRef ds:uri="http://schemas.microsoft.com/sharepoint/v3"/>
    <ds:schemaRef ds:uri="89cdaa30-7b22-4a6a-9ff8-e919efaf11cd"/>
    <ds:schemaRef ds:uri="775c0f9a-bfb9-4f93-9a1e-5d3f3927fe0f"/>
    <ds:schemaRef ds:uri="133440d6-b635-4bf2-b1be-1dfa2e90b7b5"/>
  </ds:schemaRefs>
</ds:datastoreItem>
</file>

<file path=customXml/itemProps2.xml><?xml version="1.0" encoding="utf-8"?>
<ds:datastoreItem xmlns:ds="http://schemas.openxmlformats.org/officeDocument/2006/customXml" ds:itemID="{97F2FABD-2010-4140-86B0-293ED299A2C5}">
  <ds:schemaRefs>
    <ds:schemaRef ds:uri="http://schemas.microsoft.com/sharepoint/events"/>
  </ds:schemaRefs>
</ds:datastoreItem>
</file>

<file path=customXml/itemProps3.xml><?xml version="1.0" encoding="utf-8"?>
<ds:datastoreItem xmlns:ds="http://schemas.openxmlformats.org/officeDocument/2006/customXml" ds:itemID="{43B1BC0C-DCEE-41E4-A9E1-B6EBF880AA36}"/>
</file>

<file path=customXml/itemProps4.xml><?xml version="1.0" encoding="utf-8"?>
<ds:datastoreItem xmlns:ds="http://schemas.openxmlformats.org/officeDocument/2006/customXml" ds:itemID="{1830CE87-5566-4B65-B9AB-B9964C923CAB}">
  <ds:schemaRefs>
    <ds:schemaRef ds:uri="http://schemas.microsoft.com/sharepoint/v3/contenttype/forms"/>
  </ds:schemaRefs>
</ds:datastoreItem>
</file>

<file path=docMetadata/LabelInfo.xml><?xml version="1.0" encoding="utf-8"?>
<clbl:labelList xmlns:clbl="http://schemas.microsoft.com/office/2020/mipLabelMetadata">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Facility Information</vt:lpstr>
      <vt:lpstr>2. TEUs &amp; Activities - EF</vt:lpstr>
      <vt:lpstr>3. Pollutant Emissions - EF</vt:lpstr>
      <vt:lpstr>4. TEUs &amp; Activities- MB</vt:lpstr>
      <vt:lpstr>5. Pollutant Emissions - MB</vt:lpstr>
      <vt:lpstr>DEQ Pollutant List</vt:lpstr>
      <vt:lpstr>RevHistory</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Brian Snuffer Zukas</cp:lastModifiedBy>
  <cp:revision/>
  <cp:lastPrinted>2025-06-04T17:12:07Z</cp:lastPrinted>
  <dcterms:created xsi:type="dcterms:W3CDTF">2018-11-29T22:27:46Z</dcterms:created>
  <dcterms:modified xsi:type="dcterms:W3CDTF">2025-08-28T16:17:31Z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2024-03-13T18:15:49Z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2d0d85eb-a875-4be2-9442-4a28e02b6f15</vt:lpwstr>
  </property>
  <property fmtid="{D5CDD505-2E9C-101B-9397-08002B2CF9AE}" pid="9" name="MSIP_Label_db79d039-fcd0-4045-9c78-4cfb2eba0904_ContentBits">
    <vt:lpwstr>0</vt:lpwstr>
  </property>
  <property fmtid="{D5CDD505-2E9C-101B-9397-08002B2CF9AE}" pid="10" name="MediaServiceImageTags">
    <vt:lpwstr/>
  </property>
  <property fmtid="{D5CDD505-2E9C-101B-9397-08002B2CF9AE}" pid="11" name="_dlc_DocIdItemGuid">
    <vt:lpwstr>5648fb6a-b180-4325-9723-9abd7782d056</vt:lpwstr>
  </property>
</Properties>
</file>