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tciusa.sharepoint.com/sites/Imerys/Shared Documents/OR Lakeview/All Projects/253801.0017  CAO Call-In Support/07  Emission Calculations/"/>
    </mc:Choice>
  </mc:AlternateContent>
  <xr:revisionPtr revIDLastSave="0" documentId="8_{27CAAD24-B8E7-47F3-BAAD-587695F30B90}" xr6:coauthVersionLast="47" xr6:coauthVersionMax="47" xr10:uidLastSave="{00000000-0000-0000-0000-000000000000}"/>
  <bookViews>
    <workbookView xWindow="-120" yWindow="-120" windowWidth="29040" windowHeight="15720"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8" i="9" l="1"/>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35" i="9"/>
  <c r="C236" i="9"/>
  <c r="C237" i="9"/>
  <c r="C234" i="9"/>
  <c r="C233" i="9"/>
  <c r="C232" i="9"/>
  <c r="C231" i="9"/>
  <c r="C230" i="9"/>
  <c r="C229" i="9"/>
  <c r="C228" i="9"/>
  <c r="C227" i="9"/>
  <c r="C226" i="9"/>
  <c r="C225" i="9"/>
  <c r="C224" i="9"/>
  <c r="C223" i="9"/>
  <c r="C222" i="9"/>
  <c r="C221" i="9"/>
  <c r="C220" i="9"/>
  <c r="C21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39" i="9"/>
  <c r="C16" i="9"/>
  <c r="C17" i="9"/>
  <c r="C18" i="9"/>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58" i="9"/>
  <c r="D154" i="9"/>
  <c r="D250" i="9"/>
  <c r="D442"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D39" i="9"/>
  <c r="D40" i="9"/>
  <c r="D41" i="9"/>
  <c r="D42" i="9"/>
  <c r="D43" i="9"/>
  <c r="D44" i="9"/>
  <c r="D45" i="9"/>
  <c r="D46" i="9"/>
  <c r="D47" i="9"/>
  <c r="D48" i="9"/>
  <c r="D49" i="9"/>
  <c r="D50" i="9"/>
  <c r="D51" i="9"/>
  <c r="D52" i="9"/>
  <c r="D53" i="9"/>
  <c r="D54" i="9"/>
  <c r="D55" i="9"/>
  <c r="D56" i="9"/>
  <c r="D57"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K17" i="11"/>
  <c r="J17" i="11"/>
  <c r="F14" i="11"/>
  <c r="J14" i="11" s="1"/>
  <c r="K14" i="11"/>
  <c r="I14" i="11"/>
  <c r="N14" i="11"/>
  <c r="L14" i="11"/>
  <c r="M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<sst xmlns="http://schemas.openxmlformats.org/spreadsheetml/2006/main" count="3590" uniqueCount="1489">
  <si>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</si>
  <si>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</si>
  <si>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</si>
  <si>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</si>
  <si>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</si>
  <si>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</si>
  <si>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</si>
  <si>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</si>
  <si>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</si>
  <si>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</si>
  <si>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</si>
  <si>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</si>
  <si>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</si>
  <si>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</si>
  <si>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</si>
  <si>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</si>
  <si>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</si>
  <si>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</si>
  <si>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</si>
  <si>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</si>
  <si>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</si>
  <si>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</si>
  <si>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</si>
  <si>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</si>
  <si>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</si>
  <si>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</si>
  <si>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</si>
  <si>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</si>
  <si>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</si>
  <si>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</si>
  <si>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</si>
  <si>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</si>
  <si>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</si>
  <si>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</si>
  <si>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</si>
  <si>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</si>
  <si>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</si>
  <si>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</si>
  <si>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</si>
  <si>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</si>
  <si>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</si>
  <si>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</si>
  <si>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</si>
  <si>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</si>
  <si>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</si>
  <si>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</si>
  <si>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</si>
  <si>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</si>
  <si>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</si>
  <si>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</si>
  <si>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</si>
  <si>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</si>
  <si>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</si>
  <si>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</si>
  <si>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</si>
  <si>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</si>
  <si>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</si>
  <si>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</si>
  <si>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</si>
  <si>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</si>
  <si>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</si>
  <si>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</si>
  <si>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</si>
  <si>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</si>
  <si>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</si>
  <si>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</si>
  <si>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</si>
  <si>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</si>
  <si>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</si>
  <si>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</si>
  <si>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</si>
  <si>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</si>
  <si>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</si>
  <si>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</si>
  <si>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</si>
  <si>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</si>
  <si>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</si>
  <si>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</si>
  <si>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</si>
  <si>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</si>
  <si>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Imerys Perlite USA, Inc.</t>
  </si>
  <si>
    <t>Facility Address</t>
  </si>
  <si>
    <t>96078 Industrial Lane</t>
  </si>
  <si>
    <t>City</t>
  </si>
  <si>
    <t>Lakeview</t>
  </si>
  <si>
    <t>Zip Code</t>
  </si>
  <si>
    <t>Source Number
(for existing sources)</t>
  </si>
  <si>
    <t>19-0001-SI-01</t>
  </si>
  <si>
    <t>Facility Contact</t>
  </si>
  <si>
    <t>David Dooley</t>
  </si>
  <si>
    <t>Phone Number</t>
  </si>
  <si>
    <t>541-947-5755</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</si>
  <si>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</si>
  <si>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</si>
  <si>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</si>
  <si>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</si>
  <si>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</si>
  <si>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</si>
  <si>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</si>
  <si>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</si>
  <si>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</si>
  <si>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</si>
  <si>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</si>
  <si>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</si>
  <si>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</si>
  <si>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</si>
  <si>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</si>
  <si>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</si>
  <si>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</si>
  <si>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</si>
  <si>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</si>
  <si>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</si>
  <si>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</si>
  <si>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</si>
  <si>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TEU-RDO</t>
  </si>
  <si>
    <t>Rotary Dryer - Used Oil Burned</t>
  </si>
  <si>
    <t>Mgal</t>
  </si>
  <si>
    <t>Used oil</t>
  </si>
  <si>
    <t>TEU-RDB</t>
  </si>
  <si>
    <t>Rotary Dryer - Baghouse</t>
  </si>
  <si>
    <t>tons ore</t>
  </si>
  <si>
    <t xml:space="preserve">Dry product </t>
  </si>
  <si>
    <t>TEU-Main</t>
  </si>
  <si>
    <t>Screening/Fine Crushing - Main Baghouse</t>
  </si>
  <si>
    <t>TEU-Main-U</t>
  </si>
  <si>
    <t>Screening/Fine Crushing - Main Baghouse Uncontrolled Emissions</t>
  </si>
  <si>
    <t>TEU-New</t>
  </si>
  <si>
    <t>Truck load-out/Rail load-out - New Baghouse</t>
  </si>
  <si>
    <t>TEU-New-U</t>
  </si>
  <si>
    <t>Truck load-out/Rail load-out - New Baghouse Uncontrolled Emissions</t>
  </si>
  <si>
    <t>TEU-ASMH</t>
  </si>
  <si>
    <t>Active Stockpile - Material Handling Emissions</t>
  </si>
  <si>
    <t>Fugitive</t>
  </si>
  <si>
    <t>SP1</t>
  </si>
  <si>
    <t>acres</t>
  </si>
  <si>
    <t>Active raw ore</t>
  </si>
  <si>
    <t>TEU-ASWE</t>
  </si>
  <si>
    <t>Active Stockpile - Wind Erosion Emissions</t>
  </si>
  <si>
    <t>SP1W</t>
  </si>
  <si>
    <t>TEU-ISMH</t>
  </si>
  <si>
    <t>Inactive Stockpile - Material Handling Emissions</t>
  </si>
  <si>
    <t>SP2</t>
  </si>
  <si>
    <t>Inactive raw ore</t>
  </si>
  <si>
    <t>TEU-ISWE</t>
  </si>
  <si>
    <t>Inactive Stockpile - Wind Erosion Emissions</t>
  </si>
  <si>
    <t>SP2W</t>
  </si>
  <si>
    <t>TEU-WELD1</t>
  </si>
  <si>
    <t>SMAW - 7018-- Maintenance Welding</t>
  </si>
  <si>
    <t>WELD</t>
  </si>
  <si>
    <t>1000 lbs</t>
  </si>
  <si>
    <t>Welding rods used</t>
  </si>
  <si>
    <t>TEU-WELD2</t>
  </si>
  <si>
    <t>FCAW - 211 --Maintenance welding Exempt TEU per OAR 340-245-0060(3)(a)</t>
  </si>
  <si>
    <t>TEU-WELD3</t>
  </si>
  <si>
    <t>SMAW - 6011 -- Maintenance welding Exempt TEU per OAR 340-245-0060(3)(a)</t>
  </si>
  <si>
    <t>TEU-WELD4</t>
  </si>
  <si>
    <t>FCAW - Orion Flux Core -- Maintenance Welding</t>
  </si>
  <si>
    <t>TEU-DP1-6</t>
  </si>
  <si>
    <t>Drop Point - Active Raw Ore (representitve of drop points 1-6)</t>
  </si>
  <si>
    <t>DP1-DP6</t>
  </si>
  <si>
    <t>TEU-SCALP</t>
  </si>
  <si>
    <t>Perlite Crushing Emissions from the Scalper</t>
  </si>
  <si>
    <t>P-SCP</t>
  </si>
  <si>
    <t>Dry Product</t>
  </si>
  <si>
    <t>TEU-ROAD</t>
  </si>
  <si>
    <t>Emissions From Unpaved Road Traffic at the Facility</t>
  </si>
  <si>
    <t>ROAD</t>
  </si>
  <si>
    <t>VMT</t>
  </si>
  <si>
    <t>Vehicle Miles Traveled</t>
  </si>
  <si>
    <t>TEU-TANK1</t>
  </si>
  <si>
    <t>Emissions From Oil Storage Tank 1</t>
  </si>
  <si>
    <t>TANK1</t>
  </si>
  <si>
    <t>gal</t>
  </si>
  <si>
    <t>Gallons of Oil</t>
  </si>
  <si>
    <t>TEU-Tank2</t>
  </si>
  <si>
    <t>Emissions From Oil Storage Tank 2</t>
  </si>
  <si>
    <t>TANK2</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</si>
  <si>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</si>
  <si>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</si>
  <si>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</si>
  <si>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</si>
  <si>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</si>
  <si>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</si>
  <si>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</si>
  <si>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</si>
  <si>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</si>
  <si>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</si>
  <si>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</si>
  <si>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</si>
  <si>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</si>
  <si>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</si>
  <si>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</si>
  <si>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</si>
  <si>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</si>
  <si>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</si>
  <si>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</si>
  <si>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</si>
  <si>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</si>
  <si>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71-55-6</t>
  </si>
  <si>
    <t>lb/Mgal</t>
  </si>
  <si>
    <t>CAO Re-Refined Used Oil Combustion EF Basis</t>
  </si>
  <si>
    <t>83-32-9</t>
  </si>
  <si>
    <t>208-96-8</t>
  </si>
  <si>
    <t>120-12-7</t>
  </si>
  <si>
    <t>7440-36-0</t>
  </si>
  <si>
    <t>Source Testing</t>
  </si>
  <si>
    <t>7440-39-3</t>
  </si>
  <si>
    <t>56-55-3</t>
  </si>
  <si>
    <t>71-43-2</t>
  </si>
  <si>
    <t>205-99-2</t>
  </si>
  <si>
    <t>191-24-2</t>
  </si>
  <si>
    <t>7440-41-7</t>
  </si>
  <si>
    <t>7440-43-9</t>
  </si>
  <si>
    <t>Source testing</t>
  </si>
  <si>
    <t>18540-29-9</t>
  </si>
  <si>
    <t>218-01-9</t>
  </si>
  <si>
    <t>7440-48-4</t>
  </si>
  <si>
    <t>7440-50-8</t>
  </si>
  <si>
    <t>53-70-3</t>
  </si>
  <si>
    <t>100-41-4</t>
  </si>
  <si>
    <t>206-44-0</t>
  </si>
  <si>
    <t>86-73-7</t>
  </si>
  <si>
    <t>50-00-0</t>
  </si>
  <si>
    <t>193-39-5</t>
  </si>
  <si>
    <t>7439-92-1</t>
  </si>
  <si>
    <t>7439-96-5</t>
  </si>
  <si>
    <t>7439-97-6</t>
  </si>
  <si>
    <t>1313-27-5</t>
  </si>
  <si>
    <t>91-20-3</t>
  </si>
  <si>
    <t>7440-02-0</t>
  </si>
  <si>
    <t>3268-87-9</t>
  </si>
  <si>
    <t>1330-20-7</t>
  </si>
  <si>
    <t>1336-36-3</t>
  </si>
  <si>
    <t>85-01-8</t>
  </si>
  <si>
    <t>129-00-0</t>
  </si>
  <si>
    <t>7782-49-2</t>
  </si>
  <si>
    <t>108-88-3</t>
  </si>
  <si>
    <t>7440-62-2</t>
  </si>
  <si>
    <t>7440-66-6</t>
  </si>
  <si>
    <t>7440-22-4</t>
  </si>
  <si>
    <t>Source testing of material and 2014 and 2019 stack test data</t>
  </si>
  <si>
    <t>7429-90-5</t>
  </si>
  <si>
    <t>7440-28-0</t>
  </si>
  <si>
    <t>1314-56-3</t>
  </si>
  <si>
    <t>7631-86-9</t>
  </si>
  <si>
    <t>7446-11-9</t>
  </si>
  <si>
    <t>1314-62-1</t>
  </si>
  <si>
    <t>TEU-Main_U</t>
  </si>
  <si>
    <t>Source testing of material and 2014 and 2019 stack test data (Control applied to Efs)</t>
  </si>
  <si>
    <t>lb/acre</t>
  </si>
  <si>
    <t>Source testing of material and AP-42 section 13.2.4 (Note this is all active ore drop points)</t>
  </si>
  <si>
    <t>lb/1000 lbs</t>
  </si>
  <si>
    <t xml:space="preserve">San Diego County Air Pollution Control District website, or calculated using CAO Welding Tool </t>
  </si>
  <si>
    <t>AP-42 12.19; SDAPCD 2022</t>
  </si>
  <si>
    <t>--</t>
  </si>
  <si>
    <t>Exempt TEU per OAR 340-245-0060(3)(a)</t>
  </si>
  <si>
    <t>AP-42 Section 11.19.2 Table 11.19.2-2 (8/04)</t>
  </si>
  <si>
    <t>lb/VMT</t>
  </si>
  <si>
    <t>lbs/day</t>
  </si>
  <si>
    <t>Tank ESP calculates emissions directly based on throughput provided and material speciation, therefore an EF is not provided for these.</t>
  </si>
  <si>
    <t>110-54-3</t>
  </si>
  <si>
    <t>95-63-6</t>
  </si>
  <si>
    <t>TEU-TANK2</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</si>
  <si>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</si>
  <si>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</si>
  <si>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</si>
  <si>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</si>
  <si>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</si>
  <si>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</si>
  <si>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</si>
  <si>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</si>
  <si>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</si>
  <si>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</si>
  <si>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</si>
  <si>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</si>
  <si>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</si>
  <si>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</si>
  <si>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</si>
  <si>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</si>
  <si>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TEU-MA1</t>
  </si>
  <si>
    <t>Maintenance Activity - PB Penetrating Lithium Grease</t>
  </si>
  <si>
    <t>B’laster PB Penetrating Lithium Grease</t>
  </si>
  <si>
    <t>Barnes Distribution</t>
  </si>
  <si>
    <t>MA-1</t>
  </si>
  <si>
    <t>TEU-MA2</t>
  </si>
  <si>
    <t xml:space="preserve">Maintenance Activity - Lectra Motive Electric Parts Cleaner </t>
  </si>
  <si>
    <t>Lectra Motive Electric Parts Cleaner</t>
  </si>
  <si>
    <t>Lectra Motive</t>
  </si>
  <si>
    <t>MA-2</t>
  </si>
  <si>
    <t>TEU-MA3</t>
  </si>
  <si>
    <t>Maintenance Activity - Motor Medic Thrust Starting Fluid</t>
  </si>
  <si>
    <t xml:space="preserve">MOTOR MEDIC® THRUST™ STARTING FLUID </t>
  </si>
  <si>
    <t>Motor Medic</t>
  </si>
  <si>
    <t>MA-3</t>
  </si>
  <si>
    <t>TEU-MA4</t>
  </si>
  <si>
    <t>Maintenance Activity - Rustoleum Spray Paint</t>
  </si>
  <si>
    <t>STRUST +SSPR 6PK GLOSS BLACK SAFETY DATA SHEET</t>
  </si>
  <si>
    <t>Rustoleum</t>
  </si>
  <si>
    <t>MA-4</t>
  </si>
  <si>
    <t>TEU-MA5</t>
  </si>
  <si>
    <t>Maintenance Activity - PB Penetrating Catalyst</t>
  </si>
  <si>
    <t>PB Penetrating Catalyst</t>
  </si>
  <si>
    <t>MA-5</t>
  </si>
  <si>
    <t>TEU-MA6</t>
  </si>
  <si>
    <t>Maintenance Activity - Cyclo Breakaway Fast Penetrating Oil</t>
  </si>
  <si>
    <t>CYCLO® BREAKAWAY FAST PENETRATING OIL</t>
  </si>
  <si>
    <t>Cyclo</t>
  </si>
  <si>
    <t>MA-6</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</si>
  <si>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</si>
  <si>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</si>
  <si>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</si>
  <si>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</si>
  <si>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</si>
  <si>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</si>
  <si>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</si>
  <si>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</si>
  <si>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</si>
  <si>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</si>
  <si>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Blaster PB Penetrating Lithium Grease</t>
  </si>
  <si>
    <t>1314-13-2</t>
  </si>
  <si>
    <t>Zinc oxide</t>
  </si>
  <si>
    <t>Barium and compounds</t>
  </si>
  <si>
    <t>Carbon black extracts</t>
  </si>
  <si>
    <t>Cobalt and compounds</t>
  </si>
  <si>
    <t>DEQ ID</t>
  </si>
  <si>
    <t>CASRN</t>
  </si>
  <si>
    <t>HAP</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</si>
  <si>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</si>
  <si>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</si>
  <si>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</si>
  <si>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</si>
  <si>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</si>
  <si>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</si>
  <si>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</si>
  <si>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</si>
  <si>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</si>
  <si>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</si>
  <si>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</si>
  <si>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</si>
  <si>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</si>
  <si>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</si>
  <si>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</si>
  <si>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</si>
  <si>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</si>
  <si>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</si>
  <si>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</si>
  <si>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</si>
  <si>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</si>
  <si>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</si>
  <si>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</si>
  <si>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</si>
  <si>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</si>
  <si>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</si>
  <si>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</si>
  <si>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</si>
  <si>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</si>
  <si>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</si>
  <si>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</si>
  <si>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</si>
  <si>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</si>
  <si>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</si>
  <si>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</si>
  <si>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</si>
  <si>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</si>
  <si>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</si>
  <si>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</si>
  <si>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</si>
  <si>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</si>
  <si>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</si>
  <si>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</si>
  <si>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</si>
  <si>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</si>
  <si>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</si>
  <si>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</si>
  <si>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</si>
  <si>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</si>
  <si>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</si>
  <si>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</si>
  <si>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</si>
  <si>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</si>
  <si>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</si>
  <si>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</si>
  <si>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</si>
  <si>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</si>
  <si>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</si>
  <si>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</si>
  <si>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</si>
  <si>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</si>
  <si>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</si>
  <si>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</si>
  <si>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</si>
  <si>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</si>
  <si>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</si>
  <si>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</si>
  <si>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</si>
  <si>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</si>
  <si>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</si>
  <si>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</si>
  <si>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</si>
  <si>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</si>
  <si>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</si>
  <si>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</si>
  <si>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</si>
  <si>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</si>
  <si>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</si>
  <si>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</si>
  <si>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</si>
  <si>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</si>
  <si>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</si>
  <si>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</si>
  <si>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</si>
  <si>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</si>
  <si>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</si>
  <si>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</si>
  <si>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</si>
  <si>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</si>
  <si>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</si>
  <si>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</si>
  <si>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</si>
  <si>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</si>
  <si>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</si>
  <si>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</si>
  <si>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</si>
  <si>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</si>
  <si>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</si>
  <si>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</si>
  <si>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</si>
  <si>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</si>
  <si>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</si>
  <si>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</si>
  <si>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</si>
  <si>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</si>
  <si>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</si>
  <si>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</si>
  <si>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</si>
  <si>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</si>
  <si>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</si>
  <si>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</si>
  <si>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</si>
  <si>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</si>
  <si>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</si>
  <si>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</si>
  <si>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</si>
  <si>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</si>
  <si>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</si>
  <si>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</si>
  <si>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</si>
  <si>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</si>
  <si>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</si>
  <si>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</si>
  <si>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</si>
  <si>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</si>
  <si>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</si>
  <si>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</si>
  <si>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</si>
  <si>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</si>
  <si>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</si>
  <si>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</si>
  <si>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</si>
  <si>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</si>
  <si>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</si>
  <si>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</si>
  <si>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</si>
  <si>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</si>
  <si>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</si>
  <si>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</si>
  <si>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</si>
  <si>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</si>
  <si>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</si>
  <si>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</si>
  <si>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</si>
  <si>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</si>
  <si>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</si>
  <si>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</si>
  <si>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</si>
  <si>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</si>
  <si>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</si>
  <si>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</si>
  <si>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</si>
  <si>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</si>
  <si>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</si>
  <si>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</si>
  <si>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</si>
  <si>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</si>
  <si>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</si>
  <si>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</si>
  <si>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</si>
  <si>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</si>
  <si>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</si>
  <si>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</si>
  <si>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</si>
  <si>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</si>
  <si>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</si>
  <si>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</si>
  <si>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</si>
  <si>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</si>
  <si>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</si>
  <si>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</si>
  <si>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</si>
  <si>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</si>
  <si>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</si>
  <si>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</si>
  <si>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</si>
  <si>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</si>
  <si>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</si>
  <si>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</si>
  <si>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</si>
  <si>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</si>
  <si>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</si>
  <si>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</si>
  <si>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</si>
  <si>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</si>
  <si>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</si>
  <si>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</si>
  <si>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</si>
  <si>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</si>
  <si>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</si>
  <si>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</si>
  <si>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</si>
  <si>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</si>
  <si>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</si>
  <si>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</si>
  <si>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</si>
  <si>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</si>
  <si>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</si>
  <si>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</si>
  <si>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</si>
  <si>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</si>
  <si>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</si>
  <si>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</si>
  <si>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</si>
  <si>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</si>
  <si>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</si>
  <si>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</si>
  <si>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</si>
  <si>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</si>
  <si>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</si>
  <si>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</si>
  <si>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</si>
  <si>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</si>
  <si>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</si>
  <si>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</si>
  <si>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</si>
  <si>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</si>
  <si>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</si>
  <si>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</si>
  <si>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</si>
  <si>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</si>
  <si>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</si>
  <si>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Acenaphthene</t>
  </si>
  <si>
    <t>Acenaphthylene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</si>
  <si>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</si>
  <si>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</si>
  <si>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</si>
  <si>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</si>
  <si>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</si>
  <si>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</si>
  <si>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</si>
  <si>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</si>
  <si>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</si>
  <si>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</si>
  <si>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</si>
  <si>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</si>
  <si>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</si>
  <si>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</si>
  <si>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</si>
  <si>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</si>
  <si>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</si>
  <si>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</si>
  <si>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</si>
  <si>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</si>
  <si>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</si>
  <si>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</si>
  <si>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</si>
  <si>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</si>
  <si>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</si>
  <si>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</si>
  <si>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</si>
  <si>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</si>
  <si>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Aluminum and compounds</t>
  </si>
  <si>
    <t>1344-28-1</t>
  </si>
  <si>
    <t>Aluminum oxide (fibrous forms)</t>
  </si>
  <si>
    <t>Amitrole</t>
  </si>
  <si>
    <t>7664-41-7</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</si>
  <si>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</si>
  <si>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</si>
  <si>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</si>
  <si>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</si>
  <si>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</si>
  <si>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</si>
  <si>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</si>
  <si>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</si>
  <si>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</si>
  <si>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</si>
  <si>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</si>
  <si>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</si>
  <si>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</si>
  <si>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</si>
  <si>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</si>
  <si>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</si>
  <si>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</si>
  <si>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</si>
  <si>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</si>
  <si>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</si>
  <si>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</si>
  <si>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</si>
  <si>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</si>
  <si>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</si>
  <si>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</si>
  <si>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</si>
  <si>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</si>
  <si>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</si>
  <si>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</si>
  <si>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</si>
  <si>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Benz[a]anthracene</t>
  </si>
  <si>
    <t>Benzene</t>
  </si>
  <si>
    <t>92-87-5</t>
  </si>
  <si>
    <t>Benzidine (and its salts)</t>
  </si>
  <si>
    <t>50-32-8</t>
  </si>
  <si>
    <t>Benzo[a]pyrene</t>
  </si>
  <si>
    <t>Benzo[b]fluoranthene</t>
  </si>
  <si>
    <t>205-12-9</t>
  </si>
  <si>
    <t>Benzo[c]fluorene</t>
  </si>
  <si>
    <t>192-97-2</t>
  </si>
  <si>
    <t>Benzo[e]pyrene</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</si>
  <si>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</si>
  <si>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</si>
  <si>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</si>
  <si>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</si>
  <si>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</si>
  <si>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</si>
  <si>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</si>
  <si>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</si>
  <si>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</si>
  <si>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</si>
  <si>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</si>
  <si>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</si>
  <si>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</si>
  <si>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</si>
  <si>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</si>
  <si>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</si>
  <si>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</si>
  <si>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</si>
  <si>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</si>
  <si>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</si>
  <si>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</si>
  <si>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</si>
  <si>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</si>
  <si>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</si>
  <si>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</si>
  <si>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</si>
  <si>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</si>
  <si>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</si>
  <si>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</si>
  <si>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</si>
  <si>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</si>
  <si>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</si>
  <si>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</si>
  <si>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</si>
  <si>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</si>
  <si>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</si>
  <si>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</si>
  <si>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</si>
  <si>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</si>
  <si>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</si>
  <si>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</si>
  <si>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</si>
  <si>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</si>
  <si>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</si>
  <si>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</si>
  <si>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</si>
  <si>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</si>
  <si>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</si>
  <si>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</si>
  <si>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</si>
  <si>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</si>
  <si>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</si>
  <si>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</si>
  <si>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</si>
  <si>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</si>
  <si>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</si>
  <si>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</si>
  <si>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</si>
  <si>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</si>
  <si>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</si>
  <si>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</si>
  <si>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</si>
  <si>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</si>
  <si>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</si>
  <si>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</si>
  <si>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</si>
  <si>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</si>
  <si>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</si>
  <si>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</si>
  <si>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</si>
  <si>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</si>
  <si>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</si>
  <si>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</si>
  <si>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</si>
  <si>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</si>
  <si>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</si>
  <si>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</si>
  <si>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</si>
  <si>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</si>
  <si>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</si>
  <si>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</si>
  <si>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</si>
  <si>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</si>
  <si>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</si>
  <si>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</si>
  <si>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</si>
  <si>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</si>
  <si>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</si>
  <si>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</si>
  <si>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</si>
  <si>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</si>
  <si>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</si>
  <si>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</si>
  <si>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</si>
  <si>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</si>
  <si>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</si>
  <si>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</si>
  <si>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</si>
  <si>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</si>
  <si>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</si>
  <si>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</si>
  <si>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</si>
  <si>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</si>
  <si>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</si>
  <si>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</si>
  <si>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</si>
  <si>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</si>
  <si>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</si>
  <si>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</si>
  <si>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</si>
  <si>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</si>
  <si>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</si>
  <si>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</si>
  <si>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</si>
  <si>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</si>
  <si>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</si>
  <si>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</si>
  <si>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</si>
  <si>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</si>
  <si>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</si>
  <si>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</si>
  <si>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</si>
  <si>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</si>
  <si>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</si>
  <si>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</si>
  <si>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</si>
  <si>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</si>
  <si>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</si>
  <si>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</si>
  <si>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</si>
  <si>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</si>
  <si>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</si>
  <si>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</si>
  <si>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</si>
  <si>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</si>
  <si>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</si>
  <si>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</si>
  <si>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</si>
  <si>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</si>
  <si>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</si>
  <si>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</si>
  <si>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</si>
  <si>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</si>
  <si>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</si>
  <si>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</si>
  <si>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</si>
  <si>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</si>
  <si>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</si>
  <si>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</si>
  <si>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</si>
  <si>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</si>
  <si>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</si>
  <si>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</si>
  <si>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</si>
  <si>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</si>
  <si>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</si>
  <si>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</si>
  <si>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</si>
  <si>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</si>
  <si>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</si>
  <si>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</si>
  <si>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</si>
  <si>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</si>
  <si>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</si>
  <si>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</si>
  <si>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</si>
  <si>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</si>
  <si>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</si>
  <si>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</si>
  <si>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</si>
  <si>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</si>
  <si>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</si>
  <si>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</si>
  <si>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</si>
  <si>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</si>
  <si>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</si>
  <si>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</si>
  <si>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</si>
  <si>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</si>
  <si>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</si>
  <si>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</si>
  <si>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</si>
  <si>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</si>
  <si>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</si>
  <si>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</si>
  <si>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</si>
  <si>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</si>
  <si>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</si>
  <si>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</si>
  <si>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</si>
  <si>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</si>
  <si>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</si>
  <si>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</si>
  <si>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</si>
  <si>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</si>
  <si>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</si>
  <si>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</si>
  <si>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</si>
  <si>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</si>
  <si>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</si>
  <si>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</si>
  <si>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</si>
  <si>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</si>
  <si>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</si>
  <si>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</si>
  <si>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</si>
  <si>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</si>
  <si>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</si>
  <si>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</si>
  <si>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</si>
  <si>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</si>
  <si>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</si>
  <si>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</si>
  <si>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</si>
  <si>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</si>
  <si>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</si>
  <si>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</si>
  <si>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</si>
  <si>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</si>
  <si>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</si>
  <si>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</si>
  <si>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</si>
  <si>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</si>
  <si>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</si>
  <si>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</si>
  <si>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</si>
  <si>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</si>
  <si>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</si>
  <si>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</si>
  <si>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</si>
  <si>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</si>
  <si>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</si>
  <si>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</si>
  <si>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</si>
  <si>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</si>
  <si>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</si>
  <si>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</si>
  <si>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</si>
  <si>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</si>
  <si>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</si>
  <si>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</si>
  <si>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</si>
  <si>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</si>
  <si>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</si>
  <si>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</si>
  <si>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</si>
  <si>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</si>
  <si>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</si>
  <si>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</si>
  <si>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</si>
  <si>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</si>
  <si>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</si>
  <si>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</si>
  <si>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</si>
  <si>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</si>
  <si>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</si>
  <si>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</si>
  <si>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</si>
  <si>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</si>
  <si>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</si>
  <si>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</si>
  <si>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</si>
  <si>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</si>
  <si>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</si>
  <si>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</si>
  <si>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</si>
  <si>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</si>
  <si>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</si>
  <si>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</si>
  <si>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</si>
  <si>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</si>
  <si>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</si>
  <si>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</si>
  <si>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</si>
  <si>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</si>
  <si>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</si>
  <si>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</si>
  <si>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</si>
  <si>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</si>
  <si>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</si>
  <si>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</si>
  <si>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</si>
  <si>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</si>
  <si>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</si>
  <si>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</si>
  <si>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</si>
  <si>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</si>
  <si>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</si>
  <si>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</si>
  <si>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</si>
  <si>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</si>
  <si>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</si>
  <si>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</si>
  <si>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</si>
  <si>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</si>
  <si>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</si>
  <si>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</si>
  <si>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</si>
  <si>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</si>
  <si>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</si>
  <si>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</si>
  <si>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</si>
  <si>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</si>
  <si>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</si>
  <si>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</si>
  <si>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</si>
  <si>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</si>
  <si>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</si>
  <si>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</si>
  <si>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</si>
  <si>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</si>
  <si>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</si>
  <si>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</si>
  <si>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</si>
  <si>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</si>
  <si>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</si>
  <si>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</si>
  <si>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</si>
  <si>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</si>
  <si>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</si>
  <si>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</si>
  <si>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</si>
  <si>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</si>
  <si>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</si>
  <si>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</si>
  <si>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</si>
  <si>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</si>
  <si>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</si>
  <si>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</si>
  <si>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</si>
  <si>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</si>
  <si>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</si>
  <si>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</si>
  <si>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</si>
  <si>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</si>
  <si>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</si>
  <si>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</si>
  <si>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</si>
  <si>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</si>
  <si>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</si>
  <si>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</si>
  <si>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</si>
  <si>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</si>
  <si>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</si>
  <si>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</si>
  <si>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</si>
  <si>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</si>
  <si>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</si>
  <si>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</si>
  <si>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</si>
  <si>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</si>
  <si>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</si>
  <si>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</si>
  <si>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</si>
  <si>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</si>
  <si>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</si>
  <si>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</si>
  <si>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</si>
  <si>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</si>
  <si>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</si>
  <si>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</si>
  <si>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</si>
  <si>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</si>
  <si>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</si>
  <si>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</si>
  <si>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</si>
  <si>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</si>
  <si>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</si>
  <si>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</si>
  <si>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</si>
  <si>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</si>
  <si>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</si>
  <si>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</si>
  <si>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</si>
  <si>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</si>
  <si>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</si>
  <si>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</si>
  <si>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</si>
  <si>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</si>
  <si>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</si>
  <si>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</si>
  <si>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</si>
  <si>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</si>
  <si>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</si>
  <si>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</si>
  <si>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</si>
  <si>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</si>
  <si>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</si>
  <si>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</si>
  <si>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</si>
  <si>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</si>
  <si>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</si>
  <si>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</si>
  <si>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</si>
  <si>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</si>
  <si>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</si>
  <si>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</si>
  <si>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</si>
  <si>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</si>
  <si>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</si>
  <si>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</si>
  <si>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</si>
  <si>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</si>
  <si>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</si>
  <si>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</si>
  <si>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</si>
  <si>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</si>
  <si>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</si>
  <si>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</si>
  <si>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</si>
  <si>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</si>
  <si>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</si>
  <si>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</si>
  <si>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</si>
  <si>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</si>
  <si>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</si>
  <si>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</si>
  <si>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</si>
  <si>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</si>
  <si>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</si>
  <si>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</si>
  <si>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</si>
  <si>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</si>
  <si>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</si>
  <si>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</si>
  <si>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</si>
  <si>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</si>
  <si>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</si>
  <si>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</si>
  <si>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</si>
  <si>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</si>
  <si>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</si>
  <si>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</si>
  <si>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</si>
  <si>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</si>
  <si>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</si>
  <si>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</si>
  <si>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</si>
  <si>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</si>
  <si>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</si>
  <si>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</si>
  <si>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</si>
  <si>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</si>
  <si>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</si>
  <si>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</si>
  <si>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</si>
  <si>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</si>
  <si>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</si>
  <si>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</si>
  <si>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</si>
  <si>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</si>
  <si>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</si>
  <si>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</si>
  <si>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</si>
  <si>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</si>
  <si>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</si>
  <si>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</si>
  <si>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</si>
  <si>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</si>
  <si>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</si>
  <si>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</si>
  <si>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</si>
  <si>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</si>
  <si>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</si>
  <si>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</si>
  <si>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</si>
  <si>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</si>
  <si>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</si>
  <si>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</si>
  <si>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</si>
  <si>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</si>
  <si>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</si>
  <si>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</si>
  <si>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</si>
  <si>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</si>
  <si>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</si>
  <si>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</si>
  <si>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</si>
  <si>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</si>
  <si>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</si>
  <si>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</si>
  <si>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</si>
  <si>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</si>
  <si>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</si>
  <si>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</si>
  <si>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</si>
  <si>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</si>
  <si>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</si>
  <si>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</si>
  <si>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</si>
  <si>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</si>
  <si>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</si>
  <si>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</si>
  <si>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</si>
  <si>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</si>
  <si>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</si>
  <si>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</si>
  <si>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</si>
  <si>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</si>
  <si>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</si>
  <si>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</si>
  <si>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</si>
  <si>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</si>
  <si>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</si>
  <si>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</si>
  <si>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</si>
  <si>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</si>
  <si>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</si>
  <si>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</si>
  <si>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</si>
  <si>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</si>
  <si>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</si>
  <si>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</si>
  <si>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</si>
  <si>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</si>
  <si>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</si>
  <si>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</si>
  <si>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</si>
  <si>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</si>
  <si>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</si>
  <si>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</si>
  <si>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</si>
  <si>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</si>
  <si>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</si>
  <si>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</si>
  <si>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</si>
  <si>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</si>
  <si>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</si>
  <si>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</si>
  <si>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</si>
  <si>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</si>
  <si>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</si>
  <si>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</si>
  <si>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</si>
  <si>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</si>
  <si>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</si>
  <si>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</si>
  <si>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</si>
  <si>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</si>
  <si>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</si>
  <si>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</si>
  <si>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</si>
  <si>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</si>
  <si>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</si>
  <si>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</si>
  <si>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</si>
  <si>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</si>
  <si>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</si>
  <si>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</si>
  <si>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</si>
  <si>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</si>
  <si>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</si>
  <si>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</si>
  <si>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</si>
  <si>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</si>
  <si>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</si>
  <si>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</si>
  <si>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</si>
  <si>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</si>
  <si>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</si>
  <si>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</si>
  <si>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</si>
  <si>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</si>
  <si>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</si>
  <si>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</si>
  <si>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</si>
  <si>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</si>
  <si>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</si>
  <si>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</si>
  <si>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</si>
  <si>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</si>
  <si>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</si>
  <si>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</si>
  <si>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</si>
  <si>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</si>
  <si>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</si>
  <si>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</si>
  <si>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</si>
  <si>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</si>
  <si>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</si>
  <si>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</si>
  <si>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</si>
  <si>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</si>
  <si>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</si>
  <si>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</si>
  <si>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</si>
  <si>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</si>
  <si>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</si>
  <si>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</si>
  <si>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</si>
  <si>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</si>
  <si>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</si>
  <si>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</si>
  <si>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</si>
  <si>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</si>
  <si>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</si>
  <si>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</si>
  <si>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</si>
  <si>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</si>
  <si>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</si>
  <si>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</si>
  <si>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</si>
  <si>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</si>
  <si>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</si>
  <si>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</si>
  <si>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</si>
  <si>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</si>
  <si>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</si>
  <si>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</si>
  <si>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</si>
  <si>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</si>
  <si>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</si>
  <si>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</si>
  <si>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</si>
  <si>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</si>
  <si>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</si>
  <si>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</si>
  <si>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</si>
  <si>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</si>
  <si>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</si>
  <si>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</si>
  <si>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</si>
  <si>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</si>
  <si>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</si>
  <si>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</si>
  <si>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Phenanthrene</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</si>
  <si>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</si>
  <si>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</si>
  <si>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</si>
  <si>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</si>
  <si>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</si>
  <si>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</si>
  <si>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</si>
  <si>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</si>
  <si>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</si>
  <si>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</si>
  <si>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</si>
  <si>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</si>
  <si>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</si>
  <si>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</si>
  <si>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</si>
  <si>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</si>
  <si>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</si>
  <si>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</si>
  <si>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</si>
  <si>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</si>
  <si>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</si>
  <si>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</si>
  <si>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</si>
  <si>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</si>
  <si>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</si>
  <si>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</si>
  <si>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</si>
  <si>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</si>
  <si>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</si>
  <si>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</si>
  <si>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</si>
  <si>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</si>
  <si>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</si>
  <si>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</si>
  <si>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</si>
  <si>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</si>
  <si>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</si>
  <si>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</si>
  <si>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</si>
  <si>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</si>
  <si>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</si>
  <si>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</si>
  <si>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</si>
  <si>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</si>
  <si>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</si>
  <si>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</si>
  <si>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</si>
  <si>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</si>
  <si>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</si>
  <si>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</si>
  <si>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</si>
  <si>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</si>
  <si>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</si>
  <si>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</si>
  <si>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</si>
  <si>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</si>
  <si>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</si>
  <si>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</si>
  <si>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</si>
  <si>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</si>
  <si>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</si>
  <si>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</si>
  <si>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</si>
  <si>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</si>
  <si>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</si>
  <si>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</si>
  <si>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</si>
  <si>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</si>
  <si>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</si>
  <si>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</si>
  <si>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</si>
  <si>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</si>
  <si>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</si>
  <si>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</si>
  <si>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</si>
  <si>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</si>
  <si>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</si>
  <si>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</si>
  <si>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</si>
  <si>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</si>
  <si>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</si>
  <si>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</si>
  <si>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</si>
  <si>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</si>
  <si>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</si>
  <si>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</si>
  <si>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</si>
  <si>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</si>
  <si>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</si>
  <si>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</si>
  <si>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</si>
  <si>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</si>
  <si>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Silica, crystalline (respirable)</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</si>
  <si>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</si>
  <si>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</si>
  <si>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</si>
  <si>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</si>
  <si>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</si>
  <si>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</si>
  <si>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</si>
  <si>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</si>
  <si>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</si>
  <si>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</si>
  <si>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</si>
  <si>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</si>
  <si>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</si>
  <si>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</si>
  <si>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</si>
  <si>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</si>
  <si>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</si>
  <si>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</si>
  <si>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</si>
  <si>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</si>
  <si>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</si>
  <si>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</si>
  <si>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</si>
  <si>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</si>
  <si>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</si>
  <si>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</si>
  <si>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</si>
  <si>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</si>
  <si>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</si>
  <si>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</si>
  <si>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</si>
  <si>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</si>
  <si>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</si>
  <si>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</si>
  <si>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</si>
  <si>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</si>
  <si>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</si>
  <si>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</si>
  <si>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</si>
  <si>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</si>
  <si>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</si>
  <si>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</si>
  <si>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</si>
  <si>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</si>
  <si>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</si>
  <si>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</si>
  <si>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</si>
  <si>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</si>
  <si>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</si>
  <si>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</si>
  <si>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</si>
  <si>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</si>
  <si>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</si>
  <si>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</si>
  <si>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</si>
  <si>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</si>
  <si>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</si>
  <si>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</si>
  <si>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</si>
  <si>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</si>
  <si>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</si>
  <si>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</si>
  <si>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</si>
  <si>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</si>
  <si>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</si>
  <si>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</si>
  <si>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</si>
  <si>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</si>
  <si>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</si>
  <si>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</si>
  <si>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</si>
  <si>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</si>
  <si>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</si>
  <si>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</si>
  <si>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</si>
  <si>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</si>
  <si>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</si>
  <si>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</si>
  <si>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</si>
  <si>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</si>
  <si>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</si>
  <si>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</si>
  <si>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</si>
  <si>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</si>
  <si>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</si>
  <si>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</si>
  <si>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</si>
  <si>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</si>
  <si>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</si>
  <si>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</si>
  <si>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</si>
  <si>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</si>
  <si>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</si>
  <si>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</si>
  <si>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</si>
  <si>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</si>
  <si>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</si>
  <si>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</si>
  <si>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</si>
  <si>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</si>
  <si>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</si>
  <si>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</si>
  <si>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</si>
  <si>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</si>
  <si>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</si>
  <si>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</si>
  <si>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</si>
  <si>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</si>
  <si>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</si>
  <si>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</si>
  <si>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</si>
  <si>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</si>
  <si>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</si>
  <si>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Zinc and compounds</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</si>
  <si>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</si>
  <si>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</si>
  <si>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</si>
  <si>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</si>
  <si>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</si>
  <si>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</si>
  <si>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</si>
  <si>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</si>
  <si>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</si>
  <si>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</si>
  <si>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</si>
  <si>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</si>
  <si>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</si>
  <si>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</si>
  <si>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</si>
  <si>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</si>
  <si>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</si>
  <si>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</si>
  <si>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</si>
  <si>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</si>
  <si>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</si>
  <si>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RDO</t>
  </si>
  <si>
    <t>RDB</t>
  </si>
  <si>
    <t>Main</t>
  </si>
  <si>
    <t>Main-U</t>
  </si>
  <si>
    <t>New</t>
  </si>
  <si>
    <t>New-U</t>
  </si>
  <si>
    <t>Source testing of material and 2014 and 2019 stack test data, building controls and process yield</t>
  </si>
  <si>
    <t>Equation 1 of AP-42 Section 13.2.4 (control applied at Efs)</t>
  </si>
  <si>
    <t>Equation 4-9 in EPA article "Control of Open Fugitive Sources" (controld applied at Efs)</t>
  </si>
  <si>
    <t>AP-42 Section 13.2.2 Table 13.2.2-2 (11/06) (control applied at Efs)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</si>
</sst>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Alignment="1" applyProtection="1">
      <alignment horizontal="center"/>
      <protection locked="0"/>
    </xf>
    <xf numFmtId="0" fontId="0" fillId="0" borderId="0" xfId="0" applyProtection="1">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198" t="s">
        <v>0</v>
      </c>
      <c r="B5" s="198"/>
      <c r="C5" s="198"/>
      <c r="D5" s="198"/>
      <c r="E5" s="198"/>
      <c r="F5" s="198"/>
      <c r="G5" s="198"/>
      <c r="H5" s="198"/>
      <c r="I5" s="198"/>
      <c r="J5" s="198"/>
      <c r="K5" s="198"/>
      <c r="L5" s="198"/>
      <c r="M5" s="198"/>
    </row>
    <row r="6" spans="1:21" ht="34.5" customHeight="1" x14ac:dyDescent="0.35">
      <c r="A6" s="32" t="s">
        <v>1</v>
      </c>
      <c r="B6" s="33"/>
      <c r="C6" s="33"/>
      <c r="D6" s="33"/>
      <c r="E6" s="33"/>
      <c r="F6" s="33"/>
      <c r="G6" s="33"/>
      <c r="H6" s="33"/>
      <c r="I6" s="33"/>
      <c r="J6" s="33"/>
      <c r="K6" s="33"/>
      <c r="L6" s="33"/>
      <c r="M6" s="33"/>
    </row>
    <row r="7" spans="1:21" ht="34.5" customHeight="1" x14ac:dyDescent="0.35">
      <c r="A7" s="204" t="s">
        <v>2</v>
      </c>
      <c r="B7" s="204"/>
      <c r="C7" s="204"/>
      <c r="D7" s="204"/>
      <c r="E7" s="204"/>
      <c r="F7" s="33"/>
      <c r="G7" s="33"/>
      <c r="H7" s="33"/>
      <c r="I7" s="33"/>
      <c r="J7" s="33"/>
      <c r="K7" s="33"/>
      <c r="L7" s="33"/>
      <c r="M7" s="33"/>
    </row>
    <row r="8" spans="1:21" ht="15.75" thickBot="1" x14ac:dyDescent="0.3">
      <c r="A8" s="203"/>
      <c r="B8" s="203"/>
      <c r="C8" s="203"/>
      <c r="D8" s="203"/>
      <c r="E8" s="203"/>
      <c r="F8" s="34"/>
      <c r="G8" s="34"/>
      <c r="H8" s="34"/>
      <c r="I8" s="34"/>
      <c r="J8" s="34"/>
      <c r="K8" s="34"/>
      <c r="L8" s="34"/>
      <c r="M8" s="35"/>
    </row>
    <row r="9" spans="1:21" s="13" customFormat="1" ht="15" customHeight="1" x14ac:dyDescent="0.25">
      <c r="A9" s="199" t="s">
        <v>3</v>
      </c>
      <c r="B9" s="199"/>
      <c r="C9" s="199"/>
      <c r="D9" s="199"/>
      <c r="E9" s="199"/>
      <c r="F9" s="199"/>
      <c r="G9" s="199"/>
      <c r="H9" s="199"/>
      <c r="I9" s="199"/>
      <c r="J9" s="199"/>
      <c r="K9" s="199"/>
      <c r="L9" s="199"/>
      <c r="M9" s="36"/>
      <c r="N9" s="12"/>
      <c r="O9" s="12"/>
      <c r="P9" s="12"/>
      <c r="Q9" s="12"/>
      <c r="R9" s="12"/>
      <c r="S9" s="12"/>
      <c r="T9" s="12"/>
      <c r="U9" s="12"/>
    </row>
    <row r="10" spans="1:21" s="13" customFormat="1" ht="21.75" customHeight="1" x14ac:dyDescent="0.25">
      <c r="A10" s="200"/>
      <c r="B10" s="200"/>
      <c r="C10" s="200"/>
      <c r="D10" s="200"/>
      <c r="E10" s="200"/>
      <c r="F10" s="200"/>
      <c r="G10" s="200"/>
      <c r="H10" s="200"/>
      <c r="I10" s="200"/>
      <c r="J10" s="200"/>
      <c r="K10" s="200"/>
      <c r="L10" s="200"/>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1" t="s">
        <v>4</v>
      </c>
      <c r="B12" s="201"/>
      <c r="C12" s="201"/>
      <c r="D12" s="201"/>
      <c r="E12" s="201"/>
      <c r="F12" s="201"/>
      <c r="G12" s="201"/>
      <c r="H12" s="201"/>
      <c r="I12" s="201"/>
      <c r="J12" s="201"/>
      <c r="K12" s="201"/>
      <c r="L12" s="201"/>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5</v>
      </c>
      <c r="B14" s="40" t="s">
        <v>6</v>
      </c>
      <c r="C14" s="202" t="s">
        <v>7</v>
      </c>
      <c r="D14" s="202"/>
      <c r="E14" s="202"/>
      <c r="F14" s="202"/>
      <c r="G14" s="202"/>
      <c r="H14" s="202"/>
      <c r="I14" s="202"/>
      <c r="J14" s="202"/>
      <c r="K14" s="202"/>
      <c r="L14" s="202"/>
      <c r="M14" s="41"/>
      <c r="N14" s="14"/>
      <c r="O14" s="14"/>
      <c r="P14" s="14"/>
    </row>
    <row r="15" spans="1:21" s="13" customFormat="1" ht="69" customHeight="1" x14ac:dyDescent="0.25">
      <c r="A15" s="40" t="s">
        <v>8</v>
      </c>
      <c r="B15" s="40" t="s">
        <v>9</v>
      </c>
      <c r="C15" s="202" t="s">
        <v>10</v>
      </c>
      <c r="D15" s="202"/>
      <c r="E15" s="202"/>
      <c r="F15" s="202"/>
      <c r="G15" s="202"/>
      <c r="H15" s="202"/>
      <c r="I15" s="202"/>
      <c r="J15" s="202"/>
      <c r="K15" s="202"/>
      <c r="L15" s="202"/>
      <c r="M15" s="41"/>
      <c r="N15" s="14"/>
      <c r="O15" s="14"/>
      <c r="P15" s="14"/>
    </row>
    <row r="16" spans="1:21" s="13" customFormat="1" ht="46.5" customHeight="1" x14ac:dyDescent="0.25">
      <c r="A16" s="42" t="s">
        <v>11</v>
      </c>
      <c r="B16" s="42" t="s">
        <v>12</v>
      </c>
      <c r="C16" s="202" t="s">
        <v>13</v>
      </c>
      <c r="D16" s="202"/>
      <c r="E16" s="202"/>
      <c r="F16" s="202"/>
      <c r="G16" s="202"/>
      <c r="H16" s="202"/>
      <c r="I16" s="202"/>
      <c r="J16" s="202"/>
      <c r="K16" s="202"/>
      <c r="L16" s="202"/>
      <c r="M16" s="43"/>
      <c r="N16" s="15"/>
      <c r="O16" s="15"/>
      <c r="P16" s="15"/>
    </row>
    <row r="17" spans="1:16" s="13" customFormat="1" ht="69" customHeight="1" x14ac:dyDescent="0.25">
      <c r="A17" s="42" t="s">
        <v>14</v>
      </c>
      <c r="B17" s="42" t="s">
        <v>15</v>
      </c>
      <c r="C17" s="202" t="s">
        <v>16</v>
      </c>
      <c r="D17" s="202"/>
      <c r="E17" s="202"/>
      <c r="F17" s="202"/>
      <c r="G17" s="202"/>
      <c r="H17" s="202"/>
      <c r="I17" s="202"/>
      <c r="J17" s="202"/>
      <c r="K17" s="202"/>
      <c r="L17" s="202"/>
      <c r="M17" s="41"/>
      <c r="N17" s="14"/>
      <c r="O17" s="14"/>
      <c r="P17" s="14"/>
    </row>
    <row r="18" spans="1:16" s="13" customFormat="1" ht="46.5" customHeight="1" x14ac:dyDescent="0.25">
      <c r="A18" s="42" t="s">
        <v>17</v>
      </c>
      <c r="B18" s="42" t="s">
        <v>18</v>
      </c>
      <c r="C18" s="202" t="s">
        <v>19</v>
      </c>
      <c r="D18" s="202"/>
      <c r="E18" s="202"/>
      <c r="F18" s="202"/>
      <c r="G18" s="202"/>
      <c r="H18" s="202"/>
      <c r="I18" s="202"/>
      <c r="J18" s="202"/>
      <c r="K18" s="202"/>
      <c r="L18" s="202"/>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20</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21</v>
      </c>
      <c r="B23" s="47"/>
      <c r="C23" s="47"/>
      <c r="D23" s="47"/>
      <c r="E23" s="47"/>
      <c r="F23" s="47"/>
      <c r="G23" s="47"/>
      <c r="H23" s="47"/>
      <c r="I23" s="47"/>
      <c r="J23" s="47"/>
      <c r="K23" s="47"/>
      <c r="L23" s="48"/>
      <c r="M23" s="39"/>
    </row>
    <row r="24" spans="1:16" s="16" customFormat="1" ht="15.75" x14ac:dyDescent="0.25">
      <c r="A24" s="49" t="s">
        <v>22</v>
      </c>
      <c r="B24" s="50"/>
      <c r="C24" s="50"/>
      <c r="D24" s="50"/>
      <c r="E24" s="50"/>
      <c r="F24" s="50"/>
      <c r="G24" s="50"/>
      <c r="H24" s="50"/>
      <c r="I24" s="50"/>
      <c r="J24" s="50"/>
      <c r="K24" s="50"/>
      <c r="L24" s="51"/>
      <c r="M24" s="50"/>
    </row>
    <row r="25" spans="1:16" s="16" customFormat="1" ht="15.75" x14ac:dyDescent="0.25">
      <c r="A25" s="49" t="s">
        <v>23</v>
      </c>
      <c r="B25" s="50"/>
      <c r="C25" s="50"/>
      <c r="D25" s="50"/>
      <c r="E25" s="50"/>
      <c r="F25" s="50"/>
      <c r="G25" s="50"/>
      <c r="H25" s="50"/>
      <c r="I25" s="50"/>
      <c r="J25" s="50"/>
      <c r="K25" s="50"/>
      <c r="L25" s="51"/>
      <c r="M25" s="50"/>
    </row>
    <row r="26" spans="1:16" s="16" customFormat="1" ht="15.75" x14ac:dyDescent="0.25">
      <c r="A26" s="49" t="s">
        <v>24</v>
      </c>
      <c r="B26" s="50"/>
      <c r="C26" s="50"/>
      <c r="D26" s="50"/>
      <c r="E26" s="50"/>
      <c r="F26" s="50"/>
      <c r="G26" s="50"/>
      <c r="H26" s="50"/>
      <c r="I26" s="50"/>
      <c r="J26" s="50"/>
      <c r="K26" s="50"/>
      <c r="L26" s="51"/>
      <c r="M26" s="50"/>
    </row>
    <row r="27" spans="1:16" s="16" customFormat="1" ht="15.75" x14ac:dyDescent="0.25">
      <c r="A27" s="49" t="s">
        <v>25</v>
      </c>
      <c r="B27" s="50"/>
      <c r="C27" s="50"/>
      <c r="D27" s="50"/>
      <c r="E27" s="50"/>
      <c r="F27" s="50"/>
      <c r="G27" s="50"/>
      <c r="H27" s="50"/>
      <c r="I27" s="50"/>
      <c r="J27" s="50"/>
      <c r="K27" s="50"/>
      <c r="L27" s="51"/>
      <c r="M27" s="50"/>
    </row>
    <row r="28" spans="1:16" s="16" customFormat="1" ht="15.75" x14ac:dyDescent="0.25">
      <c r="A28" s="52" t="s">
        <v>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27</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05" t="s">
        <v>28</v>
      </c>
      <c r="B32" s="205"/>
      <c r="C32" s="205"/>
      <c r="D32" s="205"/>
      <c r="E32" s="205"/>
      <c r="F32" s="205"/>
      <c r="G32" s="205"/>
      <c r="H32" s="205"/>
      <c r="I32" s="205"/>
      <c r="J32" s="205"/>
      <c r="K32" s="205"/>
      <c r="L32" s="205"/>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29</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05" t="s">
        <v>30</v>
      </c>
      <c r="B36" s="205"/>
      <c r="C36" s="205"/>
      <c r="D36" s="205"/>
      <c r="E36" s="205"/>
      <c r="F36" s="205"/>
      <c r="G36" s="205"/>
      <c r="H36" s="205"/>
      <c r="I36" s="205"/>
      <c r="J36" s="205"/>
      <c r="K36" s="205"/>
      <c r="L36" s="205"/>
      <c r="M36" s="39"/>
    </row>
    <row r="37" spans="1:13" s="13" customFormat="1" ht="46.5" customHeight="1" x14ac:dyDescent="0.25">
      <c r="A37" s="205" t="s">
        <v>31</v>
      </c>
      <c r="B37" s="205"/>
      <c r="C37" s="205"/>
      <c r="D37" s="205"/>
      <c r="E37" s="205"/>
      <c r="F37" s="205"/>
      <c r="G37" s="205"/>
      <c r="H37" s="205"/>
      <c r="I37" s="205"/>
      <c r="J37" s="205"/>
      <c r="K37" s="205"/>
      <c r="L37" s="205"/>
      <c r="M37" s="39"/>
    </row>
    <row r="38" spans="1:13" s="13" customFormat="1" ht="37.5" customHeight="1" x14ac:dyDescent="0.25">
      <c r="A38" s="205" t="s">
        <v>32</v>
      </c>
      <c r="B38" s="205"/>
      <c r="C38" s="205"/>
      <c r="D38" s="205"/>
      <c r="E38" s="205"/>
      <c r="F38" s="205"/>
      <c r="G38" s="205"/>
      <c r="H38" s="205"/>
      <c r="I38" s="205"/>
      <c r="J38" s="205"/>
      <c r="K38" s="205"/>
      <c r="L38" s="205"/>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05" t="s">
        <v>33</v>
      </c>
      <c r="B40" s="205"/>
      <c r="C40" s="205"/>
      <c r="D40" s="205"/>
      <c r="E40" s="205"/>
      <c r="F40" s="205"/>
      <c r="G40" s="205"/>
      <c r="H40" s="205"/>
      <c r="I40" s="205"/>
      <c r="J40" s="205"/>
      <c r="K40" s="205"/>
      <c r="L40" s="205"/>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34</v>
      </c>
      <c r="C42" s="39"/>
      <c r="D42" s="39"/>
      <c r="E42" s="39"/>
      <c r="F42" s="39"/>
      <c r="G42" s="39"/>
      <c r="H42" s="39"/>
      <c r="I42" s="39"/>
      <c r="J42" s="39"/>
      <c r="K42" s="39"/>
      <c r="L42" s="39"/>
      <c r="M42" s="39"/>
    </row>
    <row r="43" spans="1:13" s="13" customFormat="1" ht="15.75" x14ac:dyDescent="0.25">
      <c r="A43" s="39"/>
      <c r="B43" s="39" t="s">
        <v>35</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36</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05" t="s">
        <v>37</v>
      </c>
      <c r="B47" s="205"/>
      <c r="C47" s="205"/>
      <c r="D47" s="205"/>
      <c r="E47" s="205"/>
      <c r="F47" s="205"/>
      <c r="G47" s="205"/>
      <c r="H47" s="205"/>
      <c r="I47" s="205"/>
      <c r="J47" s="205"/>
      <c r="K47" s="205"/>
      <c r="L47" s="205"/>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05" t="s">
        <v>38</v>
      </c>
      <c r="B49" s="205"/>
      <c r="C49" s="205"/>
      <c r="D49" s="205"/>
      <c r="E49" s="205"/>
      <c r="F49" s="205"/>
      <c r="G49" s="205"/>
      <c r="H49" s="205"/>
      <c r="I49" s="205"/>
      <c r="J49" s="205"/>
      <c r="K49" s="205"/>
      <c r="L49" s="205"/>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05" t="s">
        <v>39</v>
      </c>
      <c r="B51" s="205"/>
      <c r="C51" s="205"/>
      <c r="D51" s="205"/>
      <c r="E51" s="205"/>
      <c r="F51" s="205"/>
      <c r="G51" s="205"/>
      <c r="H51" s="205"/>
      <c r="I51" s="205"/>
      <c r="J51" s="205"/>
      <c r="K51" s="205"/>
      <c r="L51" s="205"/>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05" t="s">
        <v>40</v>
      </c>
      <c r="B53" s="205"/>
      <c r="C53" s="205"/>
      <c r="D53" s="205"/>
      <c r="E53" s="205"/>
      <c r="F53" s="205"/>
      <c r="G53" s="205"/>
      <c r="H53" s="205"/>
      <c r="I53" s="205"/>
      <c r="J53" s="205"/>
      <c r="K53" s="205"/>
      <c r="L53" s="205"/>
      <c r="M53" s="39"/>
    </row>
    <row r="54" spans="1:13" s="13" customFormat="1" ht="18.75" x14ac:dyDescent="0.35">
      <c r="A54" s="39"/>
      <c r="B54" s="58" t="s">
        <v>41</v>
      </c>
      <c r="C54" s="39"/>
      <c r="D54" s="39"/>
      <c r="E54" s="39"/>
      <c r="F54" s="39"/>
      <c r="G54" s="39"/>
      <c r="H54" s="39"/>
      <c r="I54" s="39"/>
      <c r="J54" s="39"/>
      <c r="K54" s="39"/>
      <c r="L54" s="39"/>
      <c r="M54" s="39"/>
    </row>
    <row r="55" spans="1:13" s="13" customFormat="1" ht="15.75" x14ac:dyDescent="0.25">
      <c r="A55" s="39"/>
      <c r="B55" s="39" t="s">
        <v>42</v>
      </c>
      <c r="C55" s="62" t="s">
        <v>43</v>
      </c>
      <c r="D55" s="39" t="s">
        <v>44</v>
      </c>
      <c r="E55" s="39"/>
      <c r="F55" s="39"/>
      <c r="G55" s="39"/>
      <c r="H55" s="39"/>
      <c r="I55" s="39"/>
      <c r="J55" s="39"/>
      <c r="K55" s="39"/>
      <c r="L55" s="39"/>
      <c r="M55" s="39"/>
    </row>
    <row r="56" spans="1:13" s="13" customFormat="1" ht="15.75" x14ac:dyDescent="0.25">
      <c r="A56" s="39"/>
      <c r="B56" s="39" t="s">
        <v>45</v>
      </c>
      <c r="C56" s="62" t="s">
        <v>43</v>
      </c>
      <c r="D56" s="39" t="s">
        <v>46</v>
      </c>
      <c r="E56" s="39"/>
      <c r="F56" s="39"/>
      <c r="G56" s="39"/>
      <c r="H56" s="39"/>
      <c r="I56" s="39"/>
      <c r="J56" s="39"/>
      <c r="K56" s="39"/>
      <c r="L56" s="39"/>
      <c r="M56" s="39"/>
    </row>
    <row r="57" spans="1:13" s="13" customFormat="1" ht="15.75" x14ac:dyDescent="0.25">
      <c r="A57" s="39"/>
      <c r="B57" s="39" t="s">
        <v>47</v>
      </c>
      <c r="C57" s="62" t="s">
        <v>43</v>
      </c>
      <c r="D57" s="39" t="s">
        <v>48</v>
      </c>
      <c r="E57" s="39"/>
      <c r="F57" s="39"/>
      <c r="G57" s="39"/>
      <c r="H57" s="39"/>
      <c r="I57" s="39"/>
      <c r="J57" s="39"/>
      <c r="K57" s="39"/>
      <c r="L57" s="39"/>
      <c r="M57" s="39"/>
    </row>
    <row r="58" spans="1:13" s="13" customFormat="1" ht="15.75" x14ac:dyDescent="0.25">
      <c r="A58" s="39"/>
      <c r="B58" s="39" t="s">
        <v>49</v>
      </c>
      <c r="C58" s="62" t="s">
        <v>43</v>
      </c>
      <c r="D58" s="39" t="s">
        <v>50</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51</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52</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53</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05" t="s">
        <v>54</v>
      </c>
      <c r="B66" s="205"/>
      <c r="C66" s="205"/>
      <c r="D66" s="205"/>
      <c r="E66" s="205"/>
      <c r="F66" s="205"/>
      <c r="G66" s="205"/>
      <c r="H66" s="205"/>
      <c r="I66" s="205"/>
      <c r="J66" s="205"/>
      <c r="K66" s="205"/>
      <c r="L66" s="205"/>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05" t="s">
        <v>55</v>
      </c>
      <c r="B68" s="205"/>
      <c r="C68" s="205"/>
      <c r="D68" s="205"/>
      <c r="E68" s="205"/>
      <c r="F68" s="205"/>
      <c r="G68" s="205"/>
      <c r="H68" s="205"/>
      <c r="I68" s="205"/>
      <c r="J68" s="205"/>
      <c r="K68" s="205"/>
      <c r="L68" s="205"/>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34</v>
      </c>
      <c r="C70" s="39"/>
      <c r="D70" s="39"/>
      <c r="E70" s="39"/>
      <c r="F70" s="39"/>
      <c r="G70" s="39"/>
      <c r="H70" s="39"/>
      <c r="I70" s="39"/>
      <c r="J70" s="39"/>
      <c r="K70" s="39"/>
      <c r="L70" s="39"/>
      <c r="M70" s="39"/>
    </row>
    <row r="71" spans="1:13" s="13" customFormat="1" ht="15.75" x14ac:dyDescent="0.25">
      <c r="A71" s="39"/>
      <c r="B71" s="39" t="s">
        <v>35</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56</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57</v>
      </c>
      <c r="C75" s="39"/>
      <c r="D75" s="39"/>
      <c r="E75" s="39"/>
      <c r="F75" s="39"/>
      <c r="G75" s="39"/>
      <c r="H75" s="39"/>
      <c r="I75" s="39"/>
      <c r="J75" s="39"/>
      <c r="K75" s="39"/>
      <c r="L75" s="39"/>
      <c r="M75" s="39"/>
    </row>
    <row r="76" spans="1:13" s="13" customFormat="1" ht="15.75" x14ac:dyDescent="0.25">
      <c r="A76" s="39"/>
      <c r="B76" s="39" t="s">
        <v>58</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59</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05" t="s">
        <v>60</v>
      </c>
      <c r="B80" s="205"/>
      <c r="C80" s="205"/>
      <c r="D80" s="205"/>
      <c r="E80" s="205"/>
      <c r="F80" s="205"/>
      <c r="G80" s="205"/>
      <c r="H80" s="205"/>
      <c r="I80" s="205"/>
      <c r="J80" s="205"/>
      <c r="K80" s="205"/>
      <c r="L80" s="205"/>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05" t="s">
        <v>61</v>
      </c>
      <c r="B82" s="205"/>
      <c r="C82" s="205"/>
      <c r="D82" s="205"/>
      <c r="E82" s="205"/>
      <c r="F82" s="205"/>
      <c r="G82" s="205"/>
      <c r="H82" s="205"/>
      <c r="I82" s="205"/>
      <c r="J82" s="205"/>
      <c r="K82" s="205"/>
      <c r="L82" s="205"/>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05" t="s">
        <v>62</v>
      </c>
      <c r="B84" s="205"/>
      <c r="C84" s="205"/>
      <c r="D84" s="205"/>
      <c r="E84" s="205"/>
      <c r="F84" s="205"/>
      <c r="G84" s="205"/>
      <c r="H84" s="205"/>
      <c r="I84" s="205"/>
      <c r="J84" s="205"/>
      <c r="K84" s="205"/>
      <c r="L84" s="205"/>
      <c r="M84" s="39"/>
    </row>
    <row r="85" spans="1:13" s="13" customFormat="1" ht="15.75" x14ac:dyDescent="0.25">
      <c r="A85" s="39"/>
      <c r="B85" s="64" t="s">
        <v>63</v>
      </c>
      <c r="C85" s="39"/>
      <c r="D85" s="39"/>
      <c r="E85" s="39"/>
      <c r="F85" s="39"/>
      <c r="G85" s="39"/>
      <c r="H85" s="39"/>
      <c r="I85" s="39"/>
      <c r="J85" s="39"/>
      <c r="K85" s="39"/>
      <c r="L85" s="39"/>
      <c r="M85" s="39"/>
    </row>
    <row r="86" spans="1:13" s="13" customFormat="1" ht="15.75" customHeight="1" x14ac:dyDescent="0.25">
      <c r="A86" s="39"/>
      <c r="B86" s="205" t="s">
        <v>64</v>
      </c>
      <c r="C86" s="205"/>
      <c r="D86" s="205"/>
      <c r="E86" s="205"/>
      <c r="F86" s="205"/>
      <c r="G86" s="205"/>
      <c r="H86" s="205"/>
      <c r="I86" s="205"/>
      <c r="J86" s="205"/>
      <c r="K86" s="205"/>
      <c r="L86" s="205"/>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05" t="s">
        <v>65</v>
      </c>
      <c r="B88" s="205"/>
      <c r="C88" s="205"/>
      <c r="D88" s="205"/>
      <c r="E88" s="205"/>
      <c r="F88" s="205"/>
      <c r="G88" s="205"/>
      <c r="H88" s="205"/>
      <c r="I88" s="205"/>
      <c r="J88" s="205"/>
      <c r="K88" s="205"/>
      <c r="L88" s="205"/>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05" t="s">
        <v>66</v>
      </c>
      <c r="B90" s="205"/>
      <c r="C90" s="205"/>
      <c r="D90" s="205"/>
      <c r="E90" s="205"/>
      <c r="F90" s="205"/>
      <c r="G90" s="205"/>
      <c r="H90" s="205"/>
      <c r="I90" s="205"/>
      <c r="J90" s="205"/>
      <c r="K90" s="205"/>
      <c r="L90" s="205"/>
      <c r="M90" s="39"/>
    </row>
    <row r="91" spans="1:13" s="13" customFormat="1" ht="18.75" x14ac:dyDescent="0.35">
      <c r="A91" s="39"/>
      <c r="B91" s="58" t="s">
        <v>67</v>
      </c>
      <c r="C91" s="39"/>
      <c r="D91" s="39"/>
      <c r="E91" s="39"/>
      <c r="F91" s="39"/>
      <c r="G91" s="39"/>
      <c r="H91" s="39"/>
      <c r="I91" s="39"/>
      <c r="J91" s="39"/>
      <c r="K91" s="39"/>
      <c r="L91" s="39"/>
      <c r="M91" s="39"/>
    </row>
    <row r="92" spans="1:13" s="13" customFormat="1" ht="15.75" x14ac:dyDescent="0.25">
      <c r="A92" s="39"/>
      <c r="B92" s="39" t="s">
        <v>42</v>
      </c>
      <c r="C92" s="62" t="s">
        <v>43</v>
      </c>
      <c r="D92" s="39" t="s">
        <v>68</v>
      </c>
      <c r="E92" s="39"/>
      <c r="F92" s="39"/>
      <c r="G92" s="39"/>
      <c r="H92" s="39"/>
      <c r="I92" s="39"/>
      <c r="J92" s="39"/>
      <c r="K92" s="39"/>
      <c r="L92" s="39"/>
      <c r="M92" s="39"/>
    </row>
    <row r="93" spans="1:13" s="13" customFormat="1" ht="15.75" x14ac:dyDescent="0.25">
      <c r="A93" s="39"/>
      <c r="B93" s="39" t="s">
        <v>69</v>
      </c>
      <c r="C93" s="62" t="s">
        <v>43</v>
      </c>
      <c r="D93" s="39" t="s">
        <v>70</v>
      </c>
      <c r="E93" s="39"/>
      <c r="F93" s="39"/>
      <c r="G93" s="39"/>
      <c r="H93" s="39"/>
      <c r="I93" s="39"/>
      <c r="J93" s="39"/>
      <c r="K93" s="39"/>
      <c r="L93" s="39"/>
      <c r="M93" s="39"/>
    </row>
    <row r="94" spans="1:13" s="13" customFormat="1" ht="15.75" x14ac:dyDescent="0.25">
      <c r="A94" s="39"/>
      <c r="B94" s="39" t="s">
        <v>71</v>
      </c>
      <c r="C94" s="62" t="s">
        <v>43</v>
      </c>
      <c r="D94" s="39" t="s">
        <v>72</v>
      </c>
      <c r="E94" s="39"/>
      <c r="F94" s="39"/>
      <c r="G94" s="39"/>
      <c r="H94" s="39"/>
      <c r="I94" s="39"/>
      <c r="J94" s="39"/>
      <c r="K94" s="39"/>
      <c r="L94" s="39"/>
      <c r="M94" s="39"/>
    </row>
    <row r="95" spans="1:13" s="13" customFormat="1" ht="15.75" x14ac:dyDescent="0.25">
      <c r="A95" s="39"/>
      <c r="B95" s="39" t="s">
        <v>73</v>
      </c>
      <c r="C95" s="62" t="s">
        <v>43</v>
      </c>
      <c r="D95" s="39" t="s">
        <v>74</v>
      </c>
      <c r="E95" s="39"/>
      <c r="F95" s="39"/>
      <c r="G95" s="39"/>
      <c r="H95" s="39"/>
      <c r="I95" s="39"/>
      <c r="J95" s="39"/>
      <c r="K95" s="39"/>
      <c r="L95" s="39"/>
      <c r="M95" s="39"/>
    </row>
    <row r="96" spans="1:13" s="13" customFormat="1" ht="15.75" x14ac:dyDescent="0.25">
      <c r="A96" s="39"/>
      <c r="B96" s="39" t="s">
        <v>75</v>
      </c>
      <c r="C96" s="62" t="s">
        <v>43</v>
      </c>
      <c r="D96" s="39" t="s">
        <v>76</v>
      </c>
      <c r="E96" s="39"/>
      <c r="F96" s="39"/>
      <c r="G96" s="39"/>
      <c r="H96" s="39"/>
      <c r="I96" s="39"/>
      <c r="J96" s="39"/>
      <c r="K96" s="39"/>
      <c r="L96" s="39"/>
      <c r="M96" s="39"/>
    </row>
    <row r="97" spans="1:13" s="13" customFormat="1" ht="15.75" x14ac:dyDescent="0.25">
      <c r="A97" s="39"/>
      <c r="B97" s="39" t="s">
        <v>49</v>
      </c>
      <c r="C97" s="62" t="s">
        <v>43</v>
      </c>
      <c r="D97" s="39" t="s">
        <v>77</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L19" sqref="L19"/>
    </sheetView>
  </sheetViews>
  <sheetFormatPr defaultColWidth="9.140625" defaultRowHeight="15" x14ac:dyDescent="0.25"/>
  <cols>
    <col min="1" max="1" width="30.5703125" customWidth="1"/>
    <col min="2" max="2" width="60.5703125" customWidth="1"/>
  </cols>
  <sheetData>
    <row r="5" spans="1:2" ht="20.25" x14ac:dyDescent="0.3">
      <c r="A5" s="206" t="s">
        <v>78</v>
      </c>
      <c r="B5" s="206"/>
    </row>
    <row r="6" spans="1:2" ht="21.95" customHeight="1" x14ac:dyDescent="0.25">
      <c r="A6" s="65" t="s">
        <v>79</v>
      </c>
      <c r="B6" s="66" t="s">
        <v>80</v>
      </c>
    </row>
    <row r="7" spans="1:2" ht="21.95" customHeight="1" x14ac:dyDescent="0.25">
      <c r="A7" s="65" t="s">
        <v>81</v>
      </c>
      <c r="B7" s="66" t="s">
        <v>82</v>
      </c>
    </row>
    <row r="8" spans="1:2" ht="21.95" customHeight="1" x14ac:dyDescent="0.25">
      <c r="A8" s="65" t="s">
        <v>83</v>
      </c>
      <c r="B8" s="66" t="s">
        <v>84</v>
      </c>
    </row>
    <row r="9" spans="1:2" ht="21.95" customHeight="1" x14ac:dyDescent="0.25">
      <c r="A9" s="65" t="s">
        <v>85</v>
      </c>
      <c r="B9" s="66">
        <v>97630</v>
      </c>
    </row>
    <row r="10" spans="1:2" ht="60.75" x14ac:dyDescent="0.25">
      <c r="A10" s="65" t="s">
        <v>86</v>
      </c>
      <c r="B10" s="66" t="s">
        <v>87</v>
      </c>
    </row>
    <row r="11" spans="1:2" ht="21.95" customHeight="1" x14ac:dyDescent="0.25">
      <c r="A11" s="65" t="s">
        <v>88</v>
      </c>
      <c r="B11" s="66" t="s">
        <v>89</v>
      </c>
    </row>
    <row r="12" spans="1:2" ht="21.95" customHeight="1" x14ac:dyDescent="0.25">
      <c r="A12" s="65" t="s">
        <v>90</v>
      </c>
      <c r="B12" s="66"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201"/>
  <sheetViews>
    <sheetView topLeftCell="D12" zoomScaleNormal="100" workbookViewId="0">
      <selection activeCell="I20" sqref="I20"/>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10" t="s">
        <v>92</v>
      </c>
      <c r="B10" s="211"/>
      <c r="C10" s="211"/>
      <c r="D10" s="226" t="s">
        <v>93</v>
      </c>
      <c r="E10" s="227"/>
      <c r="F10" s="210" t="s">
        <v>94</v>
      </c>
      <c r="G10" s="211"/>
      <c r="H10" s="211"/>
      <c r="I10" s="211"/>
      <c r="J10" s="211"/>
      <c r="K10" s="211"/>
      <c r="L10" s="211"/>
      <c r="M10" s="212"/>
    </row>
    <row r="11" spans="1:13" ht="20.100000000000001" customHeight="1" thickBot="1" x14ac:dyDescent="0.3">
      <c r="A11" s="228" t="s">
        <v>95</v>
      </c>
      <c r="B11" s="213" t="s">
        <v>96</v>
      </c>
      <c r="C11" s="215" t="s">
        <v>97</v>
      </c>
      <c r="D11" s="224" t="s">
        <v>98</v>
      </c>
      <c r="E11" s="217" t="s">
        <v>99</v>
      </c>
      <c r="F11" s="219" t="s">
        <v>100</v>
      </c>
      <c r="G11" s="217" t="s">
        <v>101</v>
      </c>
      <c r="H11" s="221" t="s">
        <v>102</v>
      </c>
      <c r="I11" s="222"/>
      <c r="J11" s="223"/>
      <c r="K11" s="207" t="s">
        <v>103</v>
      </c>
      <c r="L11" s="208"/>
      <c r="M11" s="209"/>
    </row>
    <row r="12" spans="1:13" ht="48" customHeight="1" thickBot="1" x14ac:dyDescent="0.3">
      <c r="A12" s="229"/>
      <c r="B12" s="214"/>
      <c r="C12" s="216"/>
      <c r="D12" s="225"/>
      <c r="E12" s="218"/>
      <c r="F12" s="220"/>
      <c r="G12" s="218"/>
      <c r="H12" s="67" t="s">
        <v>104</v>
      </c>
      <c r="I12" s="68" t="s">
        <v>105</v>
      </c>
      <c r="J12" s="69" t="s">
        <v>106</v>
      </c>
      <c r="K12" s="70" t="s">
        <v>104</v>
      </c>
      <c r="L12" s="68" t="s">
        <v>105</v>
      </c>
      <c r="M12" s="69" t="s">
        <v>106</v>
      </c>
    </row>
    <row r="13" spans="1:13" x14ac:dyDescent="0.25">
      <c r="A13" s="149" t="s">
        <v>107</v>
      </c>
      <c r="B13" s="150" t="s">
        <v>108</v>
      </c>
      <c r="C13" s="121" t="s">
        <v>109</v>
      </c>
      <c r="D13" s="123" t="s">
        <v>110</v>
      </c>
      <c r="E13" s="115" t="s">
        <v>111</v>
      </c>
      <c r="F13" s="123" t="s">
        <v>112</v>
      </c>
      <c r="G13" s="122" t="s">
        <v>113</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114</v>
      </c>
      <c r="B15" s="80" t="s">
        <v>115</v>
      </c>
      <c r="C15" s="81"/>
      <c r="D15" s="82" t="s">
        <v>110</v>
      </c>
      <c r="E15" s="83" t="s">
        <v>1479</v>
      </c>
      <c r="F15" s="82" t="s">
        <v>116</v>
      </c>
      <c r="G15" s="84" t="s">
        <v>117</v>
      </c>
      <c r="H15" s="85">
        <v>173.06800000000001</v>
      </c>
      <c r="I15" s="86">
        <v>408</v>
      </c>
      <c r="J15" s="83">
        <v>408</v>
      </c>
      <c r="K15" s="85">
        <v>1.1178082191780823</v>
      </c>
      <c r="L15" s="86">
        <v>1.1178082191780823</v>
      </c>
      <c r="M15" s="83">
        <v>1.1178082191780823</v>
      </c>
    </row>
    <row r="16" spans="1:13" x14ac:dyDescent="0.25">
      <c r="A16" s="79" t="s">
        <v>118</v>
      </c>
      <c r="B16" s="80" t="s">
        <v>119</v>
      </c>
      <c r="C16" s="81"/>
      <c r="D16" s="82" t="s">
        <v>110</v>
      </c>
      <c r="E16" s="83" t="s">
        <v>1480</v>
      </c>
      <c r="F16" s="82" t="s">
        <v>120</v>
      </c>
      <c r="G16" s="84" t="s">
        <v>121</v>
      </c>
      <c r="H16" s="85">
        <v>110989</v>
      </c>
      <c r="I16" s="86">
        <v>262800</v>
      </c>
      <c r="J16" s="83">
        <v>262800</v>
      </c>
      <c r="K16" s="85">
        <v>800</v>
      </c>
      <c r="L16" s="86">
        <v>800</v>
      </c>
      <c r="M16" s="83">
        <v>800</v>
      </c>
    </row>
    <row r="17" spans="1:13" x14ac:dyDescent="0.25">
      <c r="A17" s="79" t="s">
        <v>122</v>
      </c>
      <c r="B17" s="80" t="s">
        <v>123</v>
      </c>
      <c r="C17" s="81"/>
      <c r="D17" s="82" t="s">
        <v>110</v>
      </c>
      <c r="E17" s="83" t="s">
        <v>1481</v>
      </c>
      <c r="F17" s="82" t="s">
        <v>120</v>
      </c>
      <c r="G17" s="84" t="s">
        <v>121</v>
      </c>
      <c r="H17" s="85">
        <v>110989</v>
      </c>
      <c r="I17" s="86">
        <v>262800</v>
      </c>
      <c r="J17" s="83">
        <v>262800</v>
      </c>
      <c r="K17" s="85">
        <v>800</v>
      </c>
      <c r="L17" s="86">
        <v>800</v>
      </c>
      <c r="M17" s="83">
        <v>800</v>
      </c>
    </row>
    <row r="18" spans="1:13" x14ac:dyDescent="0.25">
      <c r="A18" s="79" t="s">
        <v>124</v>
      </c>
      <c r="B18" s="80" t="s">
        <v>125</v>
      </c>
      <c r="C18" s="81"/>
      <c r="D18" s="82" t="s">
        <v>132</v>
      </c>
      <c r="E18" s="83" t="s">
        <v>1482</v>
      </c>
      <c r="F18" s="82" t="s">
        <v>120</v>
      </c>
      <c r="G18" s="84" t="s">
        <v>121</v>
      </c>
      <c r="H18" s="85">
        <v>110989</v>
      </c>
      <c r="I18" s="86">
        <v>262800</v>
      </c>
      <c r="J18" s="83">
        <v>262800</v>
      </c>
      <c r="K18" s="85">
        <v>800</v>
      </c>
      <c r="L18" s="86">
        <v>800</v>
      </c>
      <c r="M18" s="83">
        <v>800</v>
      </c>
    </row>
    <row r="19" spans="1:13" x14ac:dyDescent="0.25">
      <c r="A19" s="79" t="s">
        <v>126</v>
      </c>
      <c r="B19" s="80" t="s">
        <v>127</v>
      </c>
      <c r="C19" s="81"/>
      <c r="D19" s="82" t="s">
        <v>110</v>
      </c>
      <c r="E19" s="83" t="s">
        <v>1483</v>
      </c>
      <c r="F19" s="82" t="s">
        <v>120</v>
      </c>
      <c r="G19" s="84" t="s">
        <v>121</v>
      </c>
      <c r="H19" s="85">
        <v>110989</v>
      </c>
      <c r="I19" s="86">
        <v>262800</v>
      </c>
      <c r="J19" s="83">
        <v>262800</v>
      </c>
      <c r="K19" s="85">
        <v>800</v>
      </c>
      <c r="L19" s="86">
        <v>800</v>
      </c>
      <c r="M19" s="83">
        <v>800</v>
      </c>
    </row>
    <row r="20" spans="1:13" x14ac:dyDescent="0.25">
      <c r="A20" s="79" t="s">
        <v>128</v>
      </c>
      <c r="B20" s="80" t="s">
        <v>129</v>
      </c>
      <c r="C20" s="81"/>
      <c r="D20" s="82" t="s">
        <v>132</v>
      </c>
      <c r="E20" s="83" t="s">
        <v>1484</v>
      </c>
      <c r="F20" s="82" t="s">
        <v>120</v>
      </c>
      <c r="G20" s="84" t="s">
        <v>121</v>
      </c>
      <c r="H20" s="85">
        <v>110989</v>
      </c>
      <c r="I20" s="86">
        <v>262800</v>
      </c>
      <c r="J20" s="83">
        <v>262800</v>
      </c>
      <c r="K20" s="85">
        <v>800</v>
      </c>
      <c r="L20" s="86">
        <v>800</v>
      </c>
      <c r="M20" s="83">
        <v>800</v>
      </c>
    </row>
    <row r="21" spans="1:13" x14ac:dyDescent="0.25">
      <c r="A21" s="79" t="s">
        <v>130</v>
      </c>
      <c r="B21" s="80" t="s">
        <v>131</v>
      </c>
      <c r="C21" s="81"/>
      <c r="D21" s="82" t="s">
        <v>132</v>
      </c>
      <c r="E21" s="83" t="s">
        <v>133</v>
      </c>
      <c r="F21" s="82" t="s">
        <v>134</v>
      </c>
      <c r="G21" s="84" t="s">
        <v>135</v>
      </c>
      <c r="H21" s="85">
        <v>152104.04300000001</v>
      </c>
      <c r="I21" s="86">
        <v>152104.04300000001</v>
      </c>
      <c r="J21" s="83">
        <v>152104.04300000001</v>
      </c>
      <c r="K21" s="85">
        <v>2249.8580000000002</v>
      </c>
      <c r="L21" s="86">
        <v>2249.8580000000002</v>
      </c>
      <c r="M21" s="83">
        <v>2249.8580000000002</v>
      </c>
    </row>
    <row r="22" spans="1:13" x14ac:dyDescent="0.25">
      <c r="A22" s="79" t="s">
        <v>136</v>
      </c>
      <c r="B22" s="80" t="s">
        <v>137</v>
      </c>
      <c r="C22" s="81"/>
      <c r="D22" s="82" t="s">
        <v>132</v>
      </c>
      <c r="E22" s="83" t="s">
        <v>138</v>
      </c>
      <c r="F22" s="82" t="s">
        <v>134</v>
      </c>
      <c r="G22" s="84" t="s">
        <v>135</v>
      </c>
      <c r="H22" s="85">
        <v>0.6</v>
      </c>
      <c r="I22" s="86">
        <v>0.6</v>
      </c>
      <c r="J22" s="83">
        <v>0.6</v>
      </c>
      <c r="K22" s="85">
        <v>0.6</v>
      </c>
      <c r="L22" s="86">
        <v>0.6</v>
      </c>
      <c r="M22" s="83">
        <v>0.6</v>
      </c>
    </row>
    <row r="23" spans="1:13" x14ac:dyDescent="0.25">
      <c r="A23" s="79" t="s">
        <v>139</v>
      </c>
      <c r="B23" s="80" t="s">
        <v>140</v>
      </c>
      <c r="C23" s="81"/>
      <c r="D23" s="82" t="s">
        <v>132</v>
      </c>
      <c r="E23" s="83" t="s">
        <v>141</v>
      </c>
      <c r="F23" s="82" t="s">
        <v>134</v>
      </c>
      <c r="G23" s="84" t="s">
        <v>142</v>
      </c>
      <c r="H23" s="85">
        <v>17584.671000000002</v>
      </c>
      <c r="I23" s="86">
        <v>17584.671000000002</v>
      </c>
      <c r="J23" s="83">
        <v>17584.671000000002</v>
      </c>
      <c r="K23" s="85">
        <v>1382.4460000000001</v>
      </c>
      <c r="L23" s="86">
        <v>1382.4460000000001</v>
      </c>
      <c r="M23" s="83">
        <v>1382.4460000000001</v>
      </c>
    </row>
    <row r="24" spans="1:13" x14ac:dyDescent="0.25">
      <c r="A24" s="79" t="s">
        <v>143</v>
      </c>
      <c r="B24" s="80" t="s">
        <v>144</v>
      </c>
      <c r="C24" s="81"/>
      <c r="D24" s="82" t="s">
        <v>132</v>
      </c>
      <c r="E24" s="83" t="s">
        <v>145</v>
      </c>
      <c r="F24" s="82" t="s">
        <v>134</v>
      </c>
      <c r="G24" s="84" t="s">
        <v>142</v>
      </c>
      <c r="H24" s="85">
        <v>0.98</v>
      </c>
      <c r="I24" s="86">
        <v>0.98</v>
      </c>
      <c r="J24" s="83">
        <v>0.98</v>
      </c>
      <c r="K24" s="85">
        <v>1</v>
      </c>
      <c r="L24" s="86">
        <v>1</v>
      </c>
      <c r="M24" s="83">
        <v>1</v>
      </c>
    </row>
    <row r="25" spans="1:13" x14ac:dyDescent="0.25">
      <c r="A25" s="79" t="s">
        <v>146</v>
      </c>
      <c r="B25" s="80" t="s">
        <v>147</v>
      </c>
      <c r="C25" s="81"/>
      <c r="D25" s="82" t="s">
        <v>132</v>
      </c>
      <c r="E25" s="83" t="s">
        <v>148</v>
      </c>
      <c r="F25" s="82" t="s">
        <v>149</v>
      </c>
      <c r="G25" s="84" t="s">
        <v>150</v>
      </c>
      <c r="H25" s="85">
        <v>0.16500000000000001</v>
      </c>
      <c r="I25" s="86">
        <v>0.16500000000000001</v>
      </c>
      <c r="J25" s="83">
        <v>0.16500000000000001</v>
      </c>
      <c r="K25" s="85">
        <v>4.5205479452054795E-4</v>
      </c>
      <c r="L25" s="86">
        <v>4.5205479452054795E-4</v>
      </c>
      <c r="M25" s="83">
        <v>4.5205479452054795E-4</v>
      </c>
    </row>
    <row r="26" spans="1:13" x14ac:dyDescent="0.25">
      <c r="A26" s="79" t="s">
        <v>151</v>
      </c>
      <c r="B26" s="80" t="s">
        <v>152</v>
      </c>
      <c r="C26" s="81"/>
      <c r="D26" s="82" t="s">
        <v>132</v>
      </c>
      <c r="E26" s="83" t="s">
        <v>148</v>
      </c>
      <c r="F26" s="82" t="s">
        <v>149</v>
      </c>
      <c r="G26" s="84" t="s">
        <v>150</v>
      </c>
      <c r="H26" s="85">
        <v>0.1</v>
      </c>
      <c r="I26" s="86">
        <v>0.1</v>
      </c>
      <c r="J26" s="83">
        <v>0.1</v>
      </c>
      <c r="K26" s="85">
        <v>2.7397260273972606E-4</v>
      </c>
      <c r="L26" s="86">
        <v>2.7397260273972606E-4</v>
      </c>
      <c r="M26" s="83">
        <v>2.7397260273972606E-4</v>
      </c>
    </row>
    <row r="27" spans="1:13" x14ac:dyDescent="0.25">
      <c r="A27" s="196" t="s">
        <v>153</v>
      </c>
      <c r="B27" s="197" t="s">
        <v>154</v>
      </c>
      <c r="C27" s="197"/>
      <c r="D27" s="196" t="s">
        <v>132</v>
      </c>
      <c r="E27" s="196" t="s">
        <v>148</v>
      </c>
      <c r="F27" s="196" t="s">
        <v>149</v>
      </c>
      <c r="G27" s="197" t="s">
        <v>150</v>
      </c>
      <c r="H27" s="196">
        <v>5.0000000000000001E-3</v>
      </c>
      <c r="I27" s="196">
        <v>5.0000000000000001E-3</v>
      </c>
      <c r="J27" s="196">
        <v>5.0000000000000001E-3</v>
      </c>
      <c r="K27" s="196">
        <v>1.3698630136986302E-5</v>
      </c>
      <c r="L27" s="196">
        <v>1.3698630136986302E-5</v>
      </c>
      <c r="M27" s="196">
        <v>1.3698630136986302E-5</v>
      </c>
    </row>
    <row r="28" spans="1:13" x14ac:dyDescent="0.25">
      <c r="A28" s="196" t="s">
        <v>155</v>
      </c>
      <c r="B28" s="197" t="s">
        <v>156</v>
      </c>
      <c r="C28" s="197"/>
      <c r="D28" s="196" t="s">
        <v>132</v>
      </c>
      <c r="E28" s="196" t="s">
        <v>148</v>
      </c>
      <c r="F28" s="196" t="s">
        <v>149</v>
      </c>
      <c r="G28" s="197" t="s">
        <v>150</v>
      </c>
      <c r="H28" s="196">
        <v>0.2</v>
      </c>
      <c r="I28" s="196">
        <v>0.2</v>
      </c>
      <c r="J28" s="196">
        <v>0.2</v>
      </c>
      <c r="K28" s="196">
        <v>5.4794520547945212E-4</v>
      </c>
      <c r="L28" s="196">
        <v>5.4794520547945212E-4</v>
      </c>
      <c r="M28" s="196">
        <v>5.4794520547945212E-4</v>
      </c>
    </row>
    <row r="29" spans="1:13" x14ac:dyDescent="0.25">
      <c r="A29" s="196" t="s">
        <v>157</v>
      </c>
      <c r="B29" s="197" t="s">
        <v>158</v>
      </c>
      <c r="C29" s="197"/>
      <c r="D29" s="196" t="s">
        <v>132</v>
      </c>
      <c r="E29" s="196" t="s">
        <v>159</v>
      </c>
      <c r="F29" s="196" t="s">
        <v>120</v>
      </c>
      <c r="G29" s="197" t="s">
        <v>135</v>
      </c>
      <c r="H29" s="196">
        <v>665934</v>
      </c>
      <c r="I29" s="196">
        <v>1576800</v>
      </c>
      <c r="J29" s="196">
        <v>1576800</v>
      </c>
      <c r="K29" s="196">
        <v>4800</v>
      </c>
      <c r="L29" s="196">
        <v>4800</v>
      </c>
      <c r="M29" s="196">
        <v>4800</v>
      </c>
    </row>
    <row r="30" spans="1:13" x14ac:dyDescent="0.25">
      <c r="A30" s="196"/>
      <c r="B30" s="197"/>
      <c r="C30" s="197"/>
      <c r="D30" s="196"/>
      <c r="E30" s="196"/>
      <c r="F30" s="196"/>
      <c r="G30" s="197"/>
      <c r="H30" s="196"/>
      <c r="I30" s="196"/>
      <c r="J30" s="196"/>
      <c r="K30" s="196"/>
      <c r="L30" s="196"/>
      <c r="M30" s="196"/>
    </row>
    <row r="31" spans="1:13" x14ac:dyDescent="0.25">
      <c r="A31" s="196"/>
      <c r="B31" s="197"/>
      <c r="C31" s="197"/>
      <c r="D31" s="196"/>
      <c r="E31" s="196"/>
      <c r="F31" s="196"/>
      <c r="G31" s="197"/>
      <c r="H31" s="196"/>
      <c r="I31" s="196"/>
      <c r="J31" s="196"/>
      <c r="K31" s="196"/>
      <c r="L31" s="196"/>
      <c r="M31" s="196"/>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t="s">
        <v>160</v>
      </c>
      <c r="B35" s="80" t="s">
        <v>161</v>
      </c>
      <c r="C35" s="81"/>
      <c r="D35" s="82" t="s">
        <v>132</v>
      </c>
      <c r="E35" s="83" t="s">
        <v>162</v>
      </c>
      <c r="F35" s="82" t="s">
        <v>120</v>
      </c>
      <c r="G35" s="84" t="s">
        <v>163</v>
      </c>
      <c r="H35" s="85">
        <v>110989</v>
      </c>
      <c r="I35" s="86">
        <v>262800</v>
      </c>
      <c r="J35" s="83">
        <v>262800</v>
      </c>
      <c r="K35" s="85">
        <v>800</v>
      </c>
      <c r="L35" s="86">
        <v>800</v>
      </c>
      <c r="M35" s="83">
        <v>800</v>
      </c>
    </row>
    <row r="36" spans="1:13" x14ac:dyDescent="0.25">
      <c r="A36" s="79" t="s">
        <v>164</v>
      </c>
      <c r="B36" s="80" t="s">
        <v>165</v>
      </c>
      <c r="C36" s="81"/>
      <c r="D36" s="82" t="s">
        <v>132</v>
      </c>
      <c r="E36" s="83" t="s">
        <v>166</v>
      </c>
      <c r="F36" s="82" t="s">
        <v>167</v>
      </c>
      <c r="G36" s="84" t="s">
        <v>168</v>
      </c>
      <c r="H36" s="85">
        <v>1611.6477272727275</v>
      </c>
      <c r="I36" s="86">
        <v>2986.3636363636365</v>
      </c>
      <c r="J36" s="83">
        <v>2986.3636363636365</v>
      </c>
      <c r="K36" s="85">
        <v>11.647727272727273</v>
      </c>
      <c r="L36" s="86">
        <v>11.647727272727273</v>
      </c>
      <c r="M36" s="83">
        <v>11.647727272727273</v>
      </c>
    </row>
    <row r="37" spans="1:13" x14ac:dyDescent="0.25">
      <c r="A37" s="79" t="s">
        <v>169</v>
      </c>
      <c r="B37" s="80" t="s">
        <v>170</v>
      </c>
      <c r="C37" s="81"/>
      <c r="D37" s="82" t="s">
        <v>132</v>
      </c>
      <c r="E37" s="83" t="s">
        <v>171</v>
      </c>
      <c r="F37" s="82" t="s">
        <v>172</v>
      </c>
      <c r="G37" s="84" t="s">
        <v>173</v>
      </c>
      <c r="H37" s="85">
        <v>204000</v>
      </c>
      <c r="I37" s="86">
        <v>204000</v>
      </c>
      <c r="J37" s="83">
        <v>204000</v>
      </c>
      <c r="K37" s="85">
        <v>558.90410958904113</v>
      </c>
      <c r="L37" s="86">
        <v>558.90410958904113</v>
      </c>
      <c r="M37" s="83">
        <v>558.90410958904113</v>
      </c>
    </row>
    <row r="38" spans="1:13" x14ac:dyDescent="0.25">
      <c r="A38" s="79" t="s">
        <v>174</v>
      </c>
      <c r="B38" s="80" t="s">
        <v>175</v>
      </c>
      <c r="C38" s="81"/>
      <c r="D38" s="82" t="s">
        <v>132</v>
      </c>
      <c r="E38" s="83" t="s">
        <v>176</v>
      </c>
      <c r="F38" s="82" t="s">
        <v>172</v>
      </c>
      <c r="G38" s="84" t="s">
        <v>173</v>
      </c>
      <c r="H38" s="85">
        <v>204000</v>
      </c>
      <c r="I38" s="86">
        <v>204000</v>
      </c>
      <c r="J38" s="83">
        <v>204000</v>
      </c>
      <c r="K38" s="85">
        <v>558.90410958904113</v>
      </c>
      <c r="L38" s="86">
        <v>558.90410958904113</v>
      </c>
      <c r="M38" s="83">
        <v>558.90410958904113</v>
      </c>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ht="15.75" thickBot="1" x14ac:dyDescent="0.3">
      <c r="A200" s="87"/>
      <c r="B200" s="88"/>
      <c r="C200" s="89"/>
      <c r="D200" s="90"/>
      <c r="E200" s="91"/>
      <c r="F200" s="90"/>
      <c r="G200" s="92"/>
      <c r="H200" s="93"/>
      <c r="I200" s="94"/>
      <c r="J200" s="91"/>
      <c r="K200" s="93"/>
      <c r="L200" s="94"/>
      <c r="M200" s="91"/>
    </row>
    <row r="201" spans="1:13" ht="39.950000000000003" customHeight="1" thickBot="1" x14ac:dyDescent="0.3">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66"/>
  <sheetViews>
    <sheetView tabSelected="1" topLeftCell="C1" zoomScale="80" zoomScaleNormal="80" workbookViewId="0">
      <pane ySplit="12" topLeftCell="A285" activePane="bottomLeft" state="frozen"/>
      <selection pane="bottomLeft" activeCell="M300" sqref="M300"/>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30" t="s">
        <v>177</v>
      </c>
      <c r="K9" s="231"/>
      <c r="L9" s="231"/>
      <c r="M9" s="231"/>
      <c r="N9" s="231"/>
      <c r="O9" s="232"/>
    </row>
    <row r="10" spans="1:15" ht="21" thickBot="1" x14ac:dyDescent="0.3">
      <c r="A10" s="245" t="s">
        <v>178</v>
      </c>
      <c r="B10" s="251" t="s">
        <v>179</v>
      </c>
      <c r="C10" s="215"/>
      <c r="D10" s="252"/>
      <c r="E10" s="248" t="s">
        <v>180</v>
      </c>
      <c r="F10" s="233" t="s">
        <v>181</v>
      </c>
      <c r="G10" s="234"/>
      <c r="H10" s="234"/>
      <c r="I10" s="235"/>
      <c r="J10" s="259" t="s">
        <v>182</v>
      </c>
      <c r="K10" s="260"/>
      <c r="L10" s="261"/>
      <c r="M10" s="265" t="s">
        <v>183</v>
      </c>
      <c r="N10" s="266"/>
      <c r="O10" s="267"/>
    </row>
    <row r="11" spans="1:15" ht="18.75" thickBot="1" x14ac:dyDescent="0.3">
      <c r="A11" s="246"/>
      <c r="B11" s="253"/>
      <c r="C11" s="216"/>
      <c r="D11" s="254"/>
      <c r="E11" s="249"/>
      <c r="F11" s="255" t="s">
        <v>184</v>
      </c>
      <c r="G11" s="256"/>
      <c r="H11" s="257" t="s">
        <v>185</v>
      </c>
      <c r="I11" s="257" t="s">
        <v>186</v>
      </c>
      <c r="J11" s="262"/>
      <c r="K11" s="263"/>
      <c r="L11" s="264"/>
      <c r="M11" s="268"/>
      <c r="N11" s="269"/>
      <c r="O11" s="270"/>
    </row>
    <row r="12" spans="1:15" ht="20.100000000000001" customHeight="1" thickBot="1" x14ac:dyDescent="0.3">
      <c r="A12" s="247"/>
      <c r="B12" s="155" t="s">
        <v>187</v>
      </c>
      <c r="C12" s="156" t="s">
        <v>188</v>
      </c>
      <c r="D12" s="157" t="s">
        <v>189</v>
      </c>
      <c r="E12" s="250"/>
      <c r="F12" s="158" t="s">
        <v>190</v>
      </c>
      <c r="G12" s="159" t="s">
        <v>191</v>
      </c>
      <c r="H12" s="258"/>
      <c r="I12" s="258"/>
      <c r="J12" s="99" t="s">
        <v>104</v>
      </c>
      <c r="K12" s="160" t="s">
        <v>192</v>
      </c>
      <c r="L12" s="161" t="s">
        <v>106</v>
      </c>
      <c r="M12" s="162" t="s">
        <v>104</v>
      </c>
      <c r="N12" s="160" t="s">
        <v>192</v>
      </c>
      <c r="O12" s="69" t="s">
        <v>106</v>
      </c>
    </row>
    <row r="13" spans="1:15" ht="15.75" customHeight="1" x14ac:dyDescent="0.25">
      <c r="A13" s="119" t="s">
        <v>107</v>
      </c>
      <c r="B13" s="163" t="s">
        <v>193</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194</v>
      </c>
      <c r="I13" s="168" t="s">
        <v>195</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107</v>
      </c>
      <c r="B14" s="171" t="s">
        <v>196</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194</v>
      </c>
      <c r="I14" s="168" t="s">
        <v>197</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114</v>
      </c>
      <c r="B16" s="100" t="s">
        <v>198</v>
      </c>
      <c r="C16" s="81" t="str">
        <f>IFERROR(IF(B16="No CAS","",INDEX('DEQ Pollutant List'!$C$7:$C$611,MATCH('3. Pollutant Emissions - EF'!B16,'DEQ Pollutant List'!$B$7:$B$611,0))),"")</f>
        <v>1,1,1-Trichloroethane (methyl chloroform)</v>
      </c>
      <c r="D16" s="115">
        <f>IFERROR(IF(OR($B16="",$B16="No CAS"),INDEX('DEQ Pollutant List'!$A$7:$A$611,MATCH($C16,'DEQ Pollutant List'!$C$7:$C$611,0)),INDEX('DEQ Pollutant List'!$A$7:$A$611,MATCH($B16,'DEQ Pollutant List'!$B$7:$B$611,0))),"")</f>
        <v>326</v>
      </c>
      <c r="E16" s="101">
        <v>0</v>
      </c>
      <c r="F16" s="102">
        <v>2.3599999999999999E-4</v>
      </c>
      <c r="G16" s="103">
        <v>2.3599999999999999E-4</v>
      </c>
      <c r="H16" s="83" t="s">
        <v>199</v>
      </c>
      <c r="I16" s="104" t="s">
        <v>200</v>
      </c>
      <c r="J16" s="102">
        <v>4.0844048000000001E-2</v>
      </c>
      <c r="K16" s="105">
        <v>9.6287999999999999E-2</v>
      </c>
      <c r="L16" s="83">
        <v>9.6287999999999999E-2</v>
      </c>
      <c r="M16" s="102">
        <v>2.6380273972602739E-4</v>
      </c>
      <c r="N16" s="105">
        <v>2.6380273972602739E-4</v>
      </c>
      <c r="O16" s="83">
        <v>2.6380273972602739E-4</v>
      </c>
    </row>
    <row r="17" spans="1:15" x14ac:dyDescent="0.25">
      <c r="A17" s="79" t="s">
        <v>114</v>
      </c>
      <c r="B17" s="100" t="s">
        <v>201</v>
      </c>
      <c r="C17" s="81" t="str">
        <f>IFERROR(IF(B17="No CAS","",INDEX('DEQ Pollutant List'!$C$7:$C$611,MATCH('3. Pollutant Emissions - EF'!B17,'DEQ Pollutant List'!$B$7:$B$611,0))),"")</f>
        <v>Acenaphthene</v>
      </c>
      <c r="D17" s="115">
        <f>IFERROR(IF(OR($B17="",$B17="No CAS"),INDEX('DEQ Pollutant List'!$A$7:$A$611,MATCH($C17,'DEQ Pollutant List'!$C$7:$C$611,0)),INDEX('DEQ Pollutant List'!$A$7:$A$611,MATCH($B17,'DEQ Pollutant List'!$B$7:$B$611,0))),"")</f>
        <v>402</v>
      </c>
      <c r="E17" s="101">
        <v>0</v>
      </c>
      <c r="F17" s="102">
        <v>2.1100000000000001E-5</v>
      </c>
      <c r="G17" s="103">
        <v>2.1100000000000001E-5</v>
      </c>
      <c r="H17" s="83" t="s">
        <v>199</v>
      </c>
      <c r="I17" s="104" t="s">
        <v>200</v>
      </c>
      <c r="J17" s="102">
        <v>3.6517348000000005E-3</v>
      </c>
      <c r="K17" s="105">
        <v>8.6087999999999998E-3</v>
      </c>
      <c r="L17" s="83">
        <v>8.6087999999999998E-3</v>
      </c>
      <c r="M17" s="102">
        <v>2.3585753424657537E-5</v>
      </c>
      <c r="N17" s="105">
        <v>2.3585753424657537E-5</v>
      </c>
      <c r="O17" s="83">
        <v>2.3585753424657537E-5</v>
      </c>
    </row>
    <row r="18" spans="1:15" x14ac:dyDescent="0.25">
      <c r="A18" s="79" t="s">
        <v>114</v>
      </c>
      <c r="B18" s="100" t="s">
        <v>202</v>
      </c>
      <c r="C18" s="81" t="str">
        <f>IFERROR(IF(B18="No CAS","",INDEX('DEQ Pollutant List'!$C$7:$C$611,MATCH('3. Pollutant Emissions - EF'!B18,'DEQ Pollutant List'!$B$7:$B$611,0))),"")</f>
        <v>Acenaphthylene</v>
      </c>
      <c r="D18" s="115">
        <f>IFERROR(IF(OR($B18="",$B18="No CAS"),INDEX('DEQ Pollutant List'!$A$7:$A$611,MATCH($C18,'DEQ Pollutant List'!$C$7:$C$611,0)),INDEX('DEQ Pollutant List'!$A$7:$A$611,MATCH($B18,'DEQ Pollutant List'!$B$7:$B$611,0))),"")</f>
        <v>403</v>
      </c>
      <c r="E18" s="101">
        <v>0</v>
      </c>
      <c r="F18" s="102">
        <v>2.53E-7</v>
      </c>
      <c r="G18" s="103">
        <v>2.53E-7</v>
      </c>
      <c r="H18" s="83" t="s">
        <v>199</v>
      </c>
      <c r="I18" s="104" t="s">
        <v>200</v>
      </c>
      <c r="J18" s="102">
        <v>4.3786204000000002E-5</v>
      </c>
      <c r="K18" s="105">
        <v>1.03224E-4</v>
      </c>
      <c r="L18" s="83">
        <v>1.03224E-4</v>
      </c>
      <c r="M18" s="102">
        <v>2.828054794520548E-7</v>
      </c>
      <c r="N18" s="105">
        <v>2.828054794520548E-7</v>
      </c>
      <c r="O18" s="83">
        <v>2.828054794520548E-7</v>
      </c>
    </row>
    <row r="19" spans="1:15" x14ac:dyDescent="0.25">
      <c r="A19" s="79" t="s">
        <v>114</v>
      </c>
      <c r="B19" s="100" t="s">
        <v>203</v>
      </c>
      <c r="C19" s="81" t="str">
        <f>IFERROR(IF(B19="No CAS","",INDEX('DEQ Pollutant List'!$C$7:$C$611,MATCH('3. Pollutant Emissions - EF'!B19,'DEQ Pollutant List'!$B$7:$B$611,0))),"")</f>
        <v>Anthracene</v>
      </c>
      <c r="D19" s="115">
        <f>IFERROR(IF(OR($B19="",$B19="No CAS"),INDEX('DEQ Pollutant List'!$A$7:$A$611,MATCH($C19,'DEQ Pollutant List'!$C$7:$C$611,0)),INDEX('DEQ Pollutant List'!$A$7:$A$611,MATCH($B19,'DEQ Pollutant List'!$B$7:$B$611,0))),"")</f>
        <v>404</v>
      </c>
      <c r="E19" s="101">
        <v>0</v>
      </c>
      <c r="F19" s="102">
        <v>1.22E-6</v>
      </c>
      <c r="G19" s="103">
        <v>1.22E-6</v>
      </c>
      <c r="H19" s="83" t="s">
        <v>199</v>
      </c>
      <c r="I19" s="104" t="s">
        <v>200</v>
      </c>
      <c r="J19" s="102">
        <v>2.1114296E-4</v>
      </c>
      <c r="K19" s="105">
        <v>4.9775999999999998E-4</v>
      </c>
      <c r="L19" s="83">
        <v>4.9775999999999998E-4</v>
      </c>
      <c r="M19" s="102">
        <v>1.3637260273972604E-6</v>
      </c>
      <c r="N19" s="105">
        <v>1.3637260273972604E-6</v>
      </c>
      <c r="O19" s="83">
        <v>1.3637260273972604E-6</v>
      </c>
    </row>
    <row r="20" spans="1:15" x14ac:dyDescent="0.25">
      <c r="A20" s="79" t="s">
        <v>114</v>
      </c>
      <c r="B20" s="100" t="s">
        <v>204</v>
      </c>
      <c r="C20" s="81" t="str">
        <f>IFERROR(IF(B20="No CAS","",INDEX('DEQ Pollutant List'!$C$7:$C$611,MATCH('3. Pollutant Emissions - EF'!B20,'DEQ Pollutant List'!$B$7:$B$611,0))),"")</f>
        <v>Antimony and compounds</v>
      </c>
      <c r="D20" s="115">
        <f>IFERROR(IF(OR($B20="",$B20="No CAS"),INDEX('DEQ Pollutant List'!$A$7:$A$611,MATCH($C20,'DEQ Pollutant List'!$C$7:$C$611,0)),INDEX('DEQ Pollutant List'!$A$7:$A$611,MATCH($B20,'DEQ Pollutant List'!$B$7:$B$611,0))),"")</f>
        <v>33</v>
      </c>
      <c r="E20" s="101">
        <v>0</v>
      </c>
      <c r="F20" s="102">
        <v>5.2500000000000003E-3</v>
      </c>
      <c r="G20" s="103">
        <v>5.2500000000000003E-3</v>
      </c>
      <c r="H20" s="83" t="s">
        <v>199</v>
      </c>
      <c r="I20" s="104" t="s">
        <v>200</v>
      </c>
      <c r="J20" s="102">
        <v>0.90860700000000016</v>
      </c>
      <c r="K20" s="105">
        <v>2.1420000000000003</v>
      </c>
      <c r="L20" s="83">
        <v>2.1420000000000003</v>
      </c>
      <c r="M20" s="102">
        <v>5.8684931506849322E-3</v>
      </c>
      <c r="N20" s="105">
        <v>5.8684931506849322E-3</v>
      </c>
      <c r="O20" s="83">
        <v>5.8684931506849322E-3</v>
      </c>
    </row>
    <row r="21" spans="1:15" x14ac:dyDescent="0.25">
      <c r="A21" s="79" t="s">
        <v>114</v>
      </c>
      <c r="B21" s="100" t="s">
        <v>196</v>
      </c>
      <c r="C21" s="81" t="str">
        <f>IFERROR(IF(B21="No CAS","",INDEX('DEQ Pollutant List'!$C$7:$C$611,MATCH('3. Pollutant Emissions - EF'!B21,'DEQ Pollutant List'!$B$7:$B$611,0))),"")</f>
        <v>Arsenic and compounds</v>
      </c>
      <c r="D21" s="115">
        <f>IFERROR(IF(OR($B21="",$B21="No CAS"),INDEX('DEQ Pollutant List'!$A$7:$A$611,MATCH($C21,'DEQ Pollutant List'!$C$7:$C$611,0)),INDEX('DEQ Pollutant List'!$A$7:$A$611,MATCH($B21,'DEQ Pollutant List'!$B$7:$B$611,0))),"")</f>
        <v>37</v>
      </c>
      <c r="E21" s="101">
        <v>0</v>
      </c>
      <c r="F21" s="102">
        <v>3.9399999999999999E-3</v>
      </c>
      <c r="G21" s="103">
        <v>3.9399999999999999E-3</v>
      </c>
      <c r="H21" s="83" t="s">
        <v>199</v>
      </c>
      <c r="I21" s="104" t="s">
        <v>205</v>
      </c>
      <c r="J21" s="102">
        <v>0.68188791999999998</v>
      </c>
      <c r="K21" s="105">
        <v>1.6075200000000001</v>
      </c>
      <c r="L21" s="83">
        <v>1.6075200000000001</v>
      </c>
      <c r="M21" s="102">
        <v>4.4041643835616437E-3</v>
      </c>
      <c r="N21" s="105">
        <v>4.4041643835616437E-3</v>
      </c>
      <c r="O21" s="83">
        <v>4.4041643835616437E-3</v>
      </c>
    </row>
    <row r="22" spans="1:15" x14ac:dyDescent="0.25">
      <c r="A22" s="79" t="s">
        <v>114</v>
      </c>
      <c r="B22" s="100" t="s">
        <v>206</v>
      </c>
      <c r="C22" s="81" t="str">
        <f>IFERROR(IF(B22="No CAS","",INDEX('DEQ Pollutant List'!$C$7:$C$611,MATCH('3. Pollutant Emissions - EF'!B22,'DEQ Pollutant List'!$B$7:$B$611,0))),"")</f>
        <v>Barium and compounds</v>
      </c>
      <c r="D22" s="115">
        <f>IFERROR(IF(OR($B22="",$B22="No CAS"),INDEX('DEQ Pollutant List'!$A$7:$A$611,MATCH($C22,'DEQ Pollutant List'!$C$7:$C$611,0)),INDEX('DEQ Pollutant List'!$A$7:$A$611,MATCH($B22,'DEQ Pollutant List'!$B$7:$B$611,0))),"")</f>
        <v>45</v>
      </c>
      <c r="E22" s="101">
        <v>0</v>
      </c>
      <c r="F22" s="102">
        <v>2.5699999999999998E-3</v>
      </c>
      <c r="G22" s="103">
        <v>2.5699999999999998E-3</v>
      </c>
      <c r="H22" s="83" t="s">
        <v>199</v>
      </c>
      <c r="I22" s="104" t="s">
        <v>200</v>
      </c>
      <c r="J22" s="102">
        <v>0.44478476</v>
      </c>
      <c r="K22" s="105">
        <v>1.0485599999999999</v>
      </c>
      <c r="L22" s="83">
        <v>1.0485599999999999</v>
      </c>
      <c r="M22" s="102">
        <v>2.8727671232876713E-3</v>
      </c>
      <c r="N22" s="105">
        <v>2.8727671232876713E-3</v>
      </c>
      <c r="O22" s="83">
        <v>2.8727671232876713E-3</v>
      </c>
    </row>
    <row r="23" spans="1:15" x14ac:dyDescent="0.25">
      <c r="A23" s="79" t="s">
        <v>114</v>
      </c>
      <c r="B23" s="100" t="s">
        <v>207</v>
      </c>
      <c r="C23" s="81" t="str">
        <f>IFERROR(IF(B23="No CAS","",INDEX('DEQ Pollutant List'!$C$7:$C$611,MATCH('3. Pollutant Emissions - EF'!B23,'DEQ Pollutant List'!$B$7:$B$611,0))),"")</f>
        <v>Benz[a]anthracene</v>
      </c>
      <c r="D23" s="115">
        <f>IFERROR(IF(OR($B23="",$B23="No CAS"),INDEX('DEQ Pollutant List'!$A$7:$A$611,MATCH($C23,'DEQ Pollutant List'!$C$7:$C$611,0)),INDEX('DEQ Pollutant List'!$A$7:$A$611,MATCH($B23,'DEQ Pollutant List'!$B$7:$B$611,0))),"")</f>
        <v>405</v>
      </c>
      <c r="E23" s="101">
        <v>0</v>
      </c>
      <c r="F23" s="102">
        <v>4.0099999999999997E-6</v>
      </c>
      <c r="G23" s="103">
        <v>4.0099999999999997E-6</v>
      </c>
      <c r="H23" s="83" t="s">
        <v>199</v>
      </c>
      <c r="I23" s="104" t="s">
        <v>200</v>
      </c>
      <c r="J23" s="102">
        <v>6.9400267999999998E-4</v>
      </c>
      <c r="K23" s="105">
        <v>1.6360799999999998E-3</v>
      </c>
      <c r="L23" s="83">
        <v>1.6360799999999998E-3</v>
      </c>
      <c r="M23" s="102">
        <v>4.4824109589041092E-6</v>
      </c>
      <c r="N23" s="105">
        <v>4.4824109589041092E-6</v>
      </c>
      <c r="O23" s="83">
        <v>4.4824109589041092E-6</v>
      </c>
    </row>
    <row r="24" spans="1:15" x14ac:dyDescent="0.25">
      <c r="A24" s="79" t="s">
        <v>114</v>
      </c>
      <c r="B24" s="100" t="s">
        <v>208</v>
      </c>
      <c r="C24" s="81" t="str">
        <f>IFERROR(IF(B24="No CAS","",INDEX('DEQ Pollutant List'!$C$7:$C$611,MATCH('3. Pollutant Emissions - EF'!B24,'DEQ Pollutant List'!$B$7:$B$611,0))),"")</f>
        <v>Benzene</v>
      </c>
      <c r="D24" s="115">
        <f>IFERROR(IF(OR($B24="",$B24="No CAS"),INDEX('DEQ Pollutant List'!$A$7:$A$611,MATCH($C24,'DEQ Pollutant List'!$C$7:$C$611,0)),INDEX('DEQ Pollutant List'!$A$7:$A$611,MATCH($B24,'DEQ Pollutant List'!$B$7:$B$611,0))),"")</f>
        <v>46</v>
      </c>
      <c r="E24" s="101">
        <v>0</v>
      </c>
      <c r="F24" s="102">
        <v>2.14E-4</v>
      </c>
      <c r="G24" s="103">
        <v>2.14E-4</v>
      </c>
      <c r="H24" s="83" t="s">
        <v>199</v>
      </c>
      <c r="I24" s="104" t="s">
        <v>200</v>
      </c>
      <c r="J24" s="102">
        <v>3.7036552E-2</v>
      </c>
      <c r="K24" s="105">
        <v>8.7312000000000001E-2</v>
      </c>
      <c r="L24" s="83">
        <v>8.7312000000000001E-2</v>
      </c>
      <c r="M24" s="102">
        <v>2.3921095890410961E-4</v>
      </c>
      <c r="N24" s="105">
        <v>2.3921095890410961E-4</v>
      </c>
      <c r="O24" s="83">
        <v>2.3921095890410961E-4</v>
      </c>
    </row>
    <row r="25" spans="1:15" x14ac:dyDescent="0.25">
      <c r="A25" s="79" t="s">
        <v>114</v>
      </c>
      <c r="B25" s="100" t="s">
        <v>209</v>
      </c>
      <c r="C25" s="81" t="str">
        <f>IFERROR(IF(B25="No CAS","",INDEX('DEQ Pollutant List'!$C$7:$C$611,MATCH('3. Pollutant Emissions - EF'!B25,'DEQ Pollutant List'!$B$7:$B$611,0))),"")</f>
        <v>Benzo[b]fluoranthene</v>
      </c>
      <c r="D25" s="115">
        <f>IFERROR(IF(OR($B25="",$B25="No CAS"),INDEX('DEQ Pollutant List'!$A$7:$A$611,MATCH($C25,'DEQ Pollutant List'!$C$7:$C$611,0)),INDEX('DEQ Pollutant List'!$A$7:$A$611,MATCH($B25,'DEQ Pollutant List'!$B$7:$B$611,0))),"")</f>
        <v>407</v>
      </c>
      <c r="E25" s="101">
        <v>0</v>
      </c>
      <c r="F25" s="102">
        <v>1.48E-6</v>
      </c>
      <c r="G25" s="103">
        <v>1.48E-6</v>
      </c>
      <c r="H25" s="83" t="s">
        <v>199</v>
      </c>
      <c r="I25" s="104" t="s">
        <v>200</v>
      </c>
      <c r="J25" s="102">
        <v>2.5614064000000001E-4</v>
      </c>
      <c r="K25" s="105">
        <v>6.0384000000000002E-4</v>
      </c>
      <c r="L25" s="83">
        <v>6.0384000000000002E-4</v>
      </c>
      <c r="M25" s="102">
        <v>1.6543561643835617E-6</v>
      </c>
      <c r="N25" s="105">
        <v>1.6543561643835617E-6</v>
      </c>
      <c r="O25" s="83">
        <v>1.6543561643835617E-6</v>
      </c>
    </row>
    <row r="26" spans="1:15" x14ac:dyDescent="0.25">
      <c r="A26" s="79" t="s">
        <v>114</v>
      </c>
      <c r="B26" s="100" t="s">
        <v>210</v>
      </c>
      <c r="C26" s="81" t="str">
        <f>IFERROR(IF(B26="No CAS","",INDEX('DEQ Pollutant List'!$C$7:$C$611,MATCH('3. Pollutant Emissions - EF'!B26,'DEQ Pollutant List'!$B$7:$B$611,0))),"")</f>
        <v>Benzo[g,h,i]perylene</v>
      </c>
      <c r="D26" s="115">
        <f>IFERROR(IF(OR($B26="",$B26="No CAS"),INDEX('DEQ Pollutant List'!$A$7:$A$611,MATCH($C26,'DEQ Pollutant List'!$C$7:$C$611,0)),INDEX('DEQ Pollutant List'!$A$7:$A$611,MATCH($B26,'DEQ Pollutant List'!$B$7:$B$611,0))),"")</f>
        <v>410</v>
      </c>
      <c r="E26" s="101">
        <v>0</v>
      </c>
      <c r="F26" s="102">
        <v>2.26E-6</v>
      </c>
      <c r="G26" s="103">
        <v>2.26E-6</v>
      </c>
      <c r="H26" s="83" t="s">
        <v>199</v>
      </c>
      <c r="I26" s="104" t="s">
        <v>200</v>
      </c>
      <c r="J26" s="102">
        <v>3.9113368000000004E-4</v>
      </c>
      <c r="K26" s="105">
        <v>9.2208000000000004E-4</v>
      </c>
      <c r="L26" s="83">
        <v>9.2208000000000004E-4</v>
      </c>
      <c r="M26" s="102">
        <v>2.5262465753424657E-6</v>
      </c>
      <c r="N26" s="105">
        <v>2.5262465753424657E-6</v>
      </c>
      <c r="O26" s="83">
        <v>2.5262465753424657E-6</v>
      </c>
    </row>
    <row r="27" spans="1:15" x14ac:dyDescent="0.25">
      <c r="A27" s="79" t="s">
        <v>114</v>
      </c>
      <c r="B27" s="100" t="s">
        <v>211</v>
      </c>
      <c r="C27" s="81" t="str">
        <f>IFERROR(IF(B27="No CAS","",INDEX('DEQ Pollutant List'!$C$7:$C$611,MATCH('3. Pollutant Emissions - EF'!B27,'DEQ Pollutant List'!$B$7:$B$611,0))),"")</f>
        <v>Beryllium and compounds</v>
      </c>
      <c r="D27" s="115">
        <f>IFERROR(IF(OR($B27="",$B27="No CAS"),INDEX('DEQ Pollutant List'!$A$7:$A$611,MATCH($C27,'DEQ Pollutant List'!$C$7:$C$611,0)),INDEX('DEQ Pollutant List'!$A$7:$A$611,MATCH($B27,'DEQ Pollutant List'!$B$7:$B$611,0))),"")</f>
        <v>58</v>
      </c>
      <c r="E27" s="101">
        <v>0</v>
      </c>
      <c r="F27" s="102">
        <v>2.7800000000000001E-5</v>
      </c>
      <c r="G27" s="103">
        <v>2.7800000000000001E-5</v>
      </c>
      <c r="H27" s="83" t="s">
        <v>199</v>
      </c>
      <c r="I27" s="104" t="s">
        <v>200</v>
      </c>
      <c r="J27" s="102">
        <v>4.8112904000000003E-3</v>
      </c>
      <c r="K27" s="105">
        <v>1.1342400000000001E-2</v>
      </c>
      <c r="L27" s="83">
        <v>1.1342400000000001E-2</v>
      </c>
      <c r="M27" s="102">
        <v>3.1075068493150689E-5</v>
      </c>
      <c r="N27" s="105">
        <v>3.1075068493150689E-5</v>
      </c>
      <c r="O27" s="83">
        <v>3.1075068493150689E-5</v>
      </c>
    </row>
    <row r="28" spans="1:15" x14ac:dyDescent="0.25">
      <c r="A28" s="79" t="s">
        <v>114</v>
      </c>
      <c r="B28" s="100" t="s">
        <v>212</v>
      </c>
      <c r="C28" s="81" t="str">
        <f>IFERROR(IF(B28="No CAS","",INDEX('DEQ Pollutant List'!$C$7:$C$611,MATCH('3. Pollutant Emissions - EF'!B28,'DEQ Pollutant List'!$B$7:$B$611,0))),"")</f>
        <v>Cadmium and compounds</v>
      </c>
      <c r="D28" s="115">
        <f>IFERROR(IF(OR($B28="",$B28="No CAS"),INDEX('DEQ Pollutant List'!$A$7:$A$611,MATCH($C28,'DEQ Pollutant List'!$C$7:$C$611,0)),INDEX('DEQ Pollutant List'!$A$7:$A$611,MATCH($B28,'DEQ Pollutant List'!$B$7:$B$611,0))),"")</f>
        <v>83</v>
      </c>
      <c r="E28" s="101">
        <v>0</v>
      </c>
      <c r="F28" s="102">
        <v>3.9399999999999998E-4</v>
      </c>
      <c r="G28" s="103">
        <v>3.9399999999999998E-4</v>
      </c>
      <c r="H28" s="83" t="s">
        <v>199</v>
      </c>
      <c r="I28" s="104" t="s">
        <v>213</v>
      </c>
      <c r="J28" s="102">
        <v>6.8188791999999998E-2</v>
      </c>
      <c r="K28" s="105">
        <v>0.16075200000000001</v>
      </c>
      <c r="L28" s="83">
        <v>0.16075200000000001</v>
      </c>
      <c r="M28" s="102">
        <v>4.4041643835616442E-4</v>
      </c>
      <c r="N28" s="105">
        <v>4.4041643835616442E-4</v>
      </c>
      <c r="O28" s="83">
        <v>4.4041643835616442E-4</v>
      </c>
    </row>
    <row r="29" spans="1:15" x14ac:dyDescent="0.25">
      <c r="A29" s="79" t="s">
        <v>114</v>
      </c>
      <c r="B29" s="100" t="s">
        <v>214</v>
      </c>
      <c r="C29" s="81" t="str">
        <f>IFERROR(IF(B29="No CAS","",INDEX('DEQ Pollutant List'!$C$7:$C$611,MATCH('3. Pollutant Emissions - EF'!B29,'DEQ Pollutant List'!$B$7:$B$611,0))),"")</f>
        <v>Chromium VI, chromate and dichromate particulate</v>
      </c>
      <c r="D29" s="115">
        <f>IFERROR(IF(OR($B29="",$B29="No CAS"),INDEX('DEQ Pollutant List'!$A$7:$A$611,MATCH($C29,'DEQ Pollutant List'!$C$7:$C$611,0)),INDEX('DEQ Pollutant List'!$A$7:$A$611,MATCH($B29,'DEQ Pollutant List'!$B$7:$B$611,0))),"")</f>
        <v>136</v>
      </c>
      <c r="E29" s="101">
        <v>0</v>
      </c>
      <c r="F29" s="102">
        <v>2.4800000000000001E-4</v>
      </c>
      <c r="G29" s="103">
        <v>2.4800000000000001E-4</v>
      </c>
      <c r="H29" s="83" t="s">
        <v>199</v>
      </c>
      <c r="I29" s="104" t="s">
        <v>200</v>
      </c>
      <c r="J29" s="102">
        <v>4.2920864000000003E-2</v>
      </c>
      <c r="K29" s="105">
        <v>0.10118400000000001</v>
      </c>
      <c r="L29" s="83">
        <v>0.10118400000000001</v>
      </c>
      <c r="M29" s="102">
        <v>2.7721643835616441E-4</v>
      </c>
      <c r="N29" s="105">
        <v>2.7721643835616441E-4</v>
      </c>
      <c r="O29" s="83">
        <v>2.7721643835616441E-4</v>
      </c>
    </row>
    <row r="30" spans="1:15" x14ac:dyDescent="0.25">
      <c r="A30" s="79" t="s">
        <v>114</v>
      </c>
      <c r="B30" s="100" t="s">
        <v>215</v>
      </c>
      <c r="C30" s="81" t="str">
        <f>IFERROR(IF(B30="No CAS","",INDEX('DEQ Pollutant List'!$C$7:$C$611,MATCH('3. Pollutant Emissions - EF'!B30,'DEQ Pollutant List'!$B$7:$B$611,0))),"")</f>
        <v>Chrysene</v>
      </c>
      <c r="D30" s="115">
        <f>IFERROR(IF(OR($B30="",$B30="No CAS"),INDEX('DEQ Pollutant List'!$A$7:$A$611,MATCH($C30,'DEQ Pollutant List'!$C$7:$C$611,0)),INDEX('DEQ Pollutant List'!$A$7:$A$611,MATCH($B30,'DEQ Pollutant List'!$B$7:$B$611,0))),"")</f>
        <v>414</v>
      </c>
      <c r="E30" s="101">
        <v>0</v>
      </c>
      <c r="F30" s="102">
        <v>2.3800000000000001E-6</v>
      </c>
      <c r="G30" s="103">
        <v>2.3800000000000001E-6</v>
      </c>
      <c r="H30" s="83" t="s">
        <v>199</v>
      </c>
      <c r="I30" s="104" t="s">
        <v>200</v>
      </c>
      <c r="J30" s="102">
        <v>4.1190184000000006E-4</v>
      </c>
      <c r="K30" s="105">
        <v>9.7104000000000005E-4</v>
      </c>
      <c r="L30" s="83">
        <v>9.7104000000000005E-4</v>
      </c>
      <c r="M30" s="102">
        <v>2.660383561643836E-6</v>
      </c>
      <c r="N30" s="105">
        <v>2.660383561643836E-6</v>
      </c>
      <c r="O30" s="83">
        <v>2.660383561643836E-6</v>
      </c>
    </row>
    <row r="31" spans="1:15" x14ac:dyDescent="0.25">
      <c r="A31" s="79" t="s">
        <v>114</v>
      </c>
      <c r="B31" s="100" t="s">
        <v>216</v>
      </c>
      <c r="C31" s="81" t="str">
        <f>IFERROR(IF(B31="No CAS","",INDEX('DEQ Pollutant List'!$C$7:$C$611,MATCH('3. Pollutant Emissions - EF'!B31,'DEQ Pollutant List'!$B$7:$B$611,0))),"")</f>
        <v>Cobalt and compounds</v>
      </c>
      <c r="D31" s="115">
        <f>IFERROR(IF(OR($B31="",$B31="No CAS"),INDEX('DEQ Pollutant List'!$A$7:$A$611,MATCH($C31,'DEQ Pollutant List'!$C$7:$C$611,0)),INDEX('DEQ Pollutant List'!$A$7:$A$611,MATCH($B31,'DEQ Pollutant List'!$B$7:$B$611,0))),"")</f>
        <v>146</v>
      </c>
      <c r="E31" s="101">
        <v>0</v>
      </c>
      <c r="F31" s="102">
        <v>6.0200000000000002E-3</v>
      </c>
      <c r="G31" s="103">
        <v>6.0200000000000002E-3</v>
      </c>
      <c r="H31" s="83" t="s">
        <v>199</v>
      </c>
      <c r="I31" s="104" t="s">
        <v>200</v>
      </c>
      <c r="J31" s="102">
        <v>1.0418693600000002</v>
      </c>
      <c r="K31" s="105">
        <v>2.4561600000000001</v>
      </c>
      <c r="L31" s="83">
        <v>2.4561600000000001</v>
      </c>
      <c r="M31" s="102">
        <v>6.7292054794520556E-3</v>
      </c>
      <c r="N31" s="105">
        <v>6.7292054794520556E-3</v>
      </c>
      <c r="O31" s="83">
        <v>6.7292054794520556E-3</v>
      </c>
    </row>
    <row r="32" spans="1:15" x14ac:dyDescent="0.25">
      <c r="A32" s="79" t="s">
        <v>114</v>
      </c>
      <c r="B32" s="100" t="s">
        <v>217</v>
      </c>
      <c r="C32" s="81" t="str">
        <f>IFERROR(IF(B32="No CAS","",INDEX('DEQ Pollutant List'!$C$7:$C$611,MATCH('3. Pollutant Emissions - EF'!B32,'DEQ Pollutant List'!$B$7:$B$611,0))),"")</f>
        <v>Copper and compounds</v>
      </c>
      <c r="D32" s="115">
        <f>IFERROR(IF(OR($B32="",$B32="No CAS"),INDEX('DEQ Pollutant List'!$A$7:$A$611,MATCH($C32,'DEQ Pollutant List'!$C$7:$C$611,0)),INDEX('DEQ Pollutant List'!$A$7:$A$611,MATCH($B32,'DEQ Pollutant List'!$B$7:$B$611,0))),"")</f>
        <v>149</v>
      </c>
      <c r="E32" s="101">
        <v>0</v>
      </c>
      <c r="F32" s="102">
        <v>1.7600000000000001E-3</v>
      </c>
      <c r="G32" s="103">
        <v>1.7600000000000001E-3</v>
      </c>
      <c r="H32" s="83" t="s">
        <v>199</v>
      </c>
      <c r="I32" s="104" t="s">
        <v>200</v>
      </c>
      <c r="J32" s="102">
        <v>0.30459968000000004</v>
      </c>
      <c r="K32" s="105">
        <v>0.71808000000000005</v>
      </c>
      <c r="L32" s="83">
        <v>0.71808000000000005</v>
      </c>
      <c r="M32" s="102">
        <v>1.9673424657534249E-3</v>
      </c>
      <c r="N32" s="105">
        <v>1.9673424657534249E-3</v>
      </c>
      <c r="O32" s="83">
        <v>1.9673424657534249E-3</v>
      </c>
    </row>
    <row r="33" spans="1:15" x14ac:dyDescent="0.25">
      <c r="A33" s="79" t="s">
        <v>114</v>
      </c>
      <c r="B33" s="100" t="s">
        <v>218</v>
      </c>
      <c r="C33" s="81" t="str">
        <f>IFERROR(IF(B33="No CAS","",INDEX('DEQ Pollutant List'!$C$7:$C$611,MATCH('3. Pollutant Emissions - EF'!B33,'DEQ Pollutant List'!$B$7:$B$611,0))),"")</f>
        <v>Dibenz[a,h]anthracene</v>
      </c>
      <c r="D33" s="115">
        <f>IFERROR(IF(OR($B33="",$B33="No CAS"),INDEX('DEQ Pollutant List'!$A$7:$A$611,MATCH($C33,'DEQ Pollutant List'!$C$7:$C$611,0)),INDEX('DEQ Pollutant List'!$A$7:$A$611,MATCH($B33,'DEQ Pollutant List'!$B$7:$B$611,0))),"")</f>
        <v>419</v>
      </c>
      <c r="E33" s="101">
        <v>0</v>
      </c>
      <c r="F33" s="102">
        <v>1.6700000000000001E-6</v>
      </c>
      <c r="G33" s="103">
        <v>1.6700000000000001E-6</v>
      </c>
      <c r="H33" s="83" t="s">
        <v>199</v>
      </c>
      <c r="I33" s="104" t="s">
        <v>200</v>
      </c>
      <c r="J33" s="102">
        <v>2.8902356000000005E-4</v>
      </c>
      <c r="K33" s="105">
        <v>6.8136E-4</v>
      </c>
      <c r="L33" s="83">
        <v>6.8136E-4</v>
      </c>
      <c r="M33" s="102">
        <v>1.8667397260273975E-6</v>
      </c>
      <c r="N33" s="105">
        <v>1.8667397260273975E-6</v>
      </c>
      <c r="O33" s="83">
        <v>1.8667397260273975E-6</v>
      </c>
    </row>
    <row r="34" spans="1:15" x14ac:dyDescent="0.25">
      <c r="A34" s="79" t="s">
        <v>114</v>
      </c>
      <c r="B34" s="100" t="s">
        <v>219</v>
      </c>
      <c r="C34" s="81" t="str">
        <f>IFERROR(IF(B34="No CAS","",INDEX('DEQ Pollutant List'!$C$7:$C$611,MATCH('3. Pollutant Emissions - EF'!B34,'DEQ Pollutant List'!$B$7:$B$611,0))),"")</f>
        <v>Ethyl benzene</v>
      </c>
      <c r="D34" s="115">
        <f>IFERROR(IF(OR($B34="",$B34="No CAS"),INDEX('DEQ Pollutant List'!$A$7:$A$611,MATCH($C34,'DEQ Pollutant List'!$C$7:$C$611,0)),INDEX('DEQ Pollutant List'!$A$7:$A$611,MATCH($B34,'DEQ Pollutant List'!$B$7:$B$611,0))),"")</f>
        <v>229</v>
      </c>
      <c r="E34" s="101">
        <v>0</v>
      </c>
      <c r="F34" s="102">
        <v>6.3600000000000001E-5</v>
      </c>
      <c r="G34" s="103">
        <v>6.3600000000000001E-5</v>
      </c>
      <c r="H34" s="83" t="s">
        <v>199</v>
      </c>
      <c r="I34" s="104" t="s">
        <v>200</v>
      </c>
      <c r="J34" s="102">
        <v>1.10071248E-2</v>
      </c>
      <c r="K34" s="105">
        <v>2.5948800000000001E-2</v>
      </c>
      <c r="L34" s="83">
        <v>2.5948800000000001E-2</v>
      </c>
      <c r="M34" s="102">
        <v>7.1092602739726039E-5</v>
      </c>
      <c r="N34" s="105">
        <v>7.1092602739726039E-5</v>
      </c>
      <c r="O34" s="83">
        <v>7.1092602739726039E-5</v>
      </c>
    </row>
    <row r="35" spans="1:15" x14ac:dyDescent="0.25">
      <c r="A35" s="79" t="s">
        <v>114</v>
      </c>
      <c r="B35" s="100" t="s">
        <v>220</v>
      </c>
      <c r="C35" s="81" t="str">
        <f>IFERROR(IF(B35="No CAS","",INDEX('DEQ Pollutant List'!$C$7:$C$611,MATCH('3. Pollutant Emissions - EF'!B35,'DEQ Pollutant List'!$B$7:$B$611,0))),"")</f>
        <v>Fluoranthene</v>
      </c>
      <c r="D35" s="115">
        <f>IFERROR(IF(OR($B35="",$B35="No CAS"),INDEX('DEQ Pollutant List'!$A$7:$A$611,MATCH($C35,'DEQ Pollutant List'!$C$7:$C$611,0)),INDEX('DEQ Pollutant List'!$A$7:$A$611,MATCH($B35,'DEQ Pollutant List'!$B$7:$B$611,0))),"")</f>
        <v>424</v>
      </c>
      <c r="E35" s="101">
        <v>0</v>
      </c>
      <c r="F35" s="102">
        <v>4.8400000000000002E-6</v>
      </c>
      <c r="G35" s="103">
        <v>4.8400000000000002E-6</v>
      </c>
      <c r="H35" s="83" t="s">
        <v>199</v>
      </c>
      <c r="I35" s="104" t="s">
        <v>200</v>
      </c>
      <c r="J35" s="102">
        <v>8.3764912000000005E-4</v>
      </c>
      <c r="K35" s="105">
        <v>1.9747200000000001E-3</v>
      </c>
      <c r="L35" s="83">
        <v>1.9747200000000001E-3</v>
      </c>
      <c r="M35" s="102">
        <v>5.4101917808219181E-6</v>
      </c>
      <c r="N35" s="105">
        <v>5.4101917808219181E-6</v>
      </c>
      <c r="O35" s="83">
        <v>5.4101917808219181E-6</v>
      </c>
    </row>
    <row r="36" spans="1:15" x14ac:dyDescent="0.25">
      <c r="A36" s="79" t="s">
        <v>114</v>
      </c>
      <c r="B36" s="100" t="s">
        <v>221</v>
      </c>
      <c r="C36" s="81" t="str">
        <f>IFERROR(IF(B36="No CAS","",INDEX('DEQ Pollutant List'!$C$7:$C$611,MATCH('3. Pollutant Emissions - EF'!B36,'DEQ Pollutant List'!$B$7:$B$611,0))),"")</f>
        <v>Fluorene</v>
      </c>
      <c r="D36" s="115">
        <f>IFERROR(IF(OR($B36="",$B36="No CAS"),INDEX('DEQ Pollutant List'!$A$7:$A$611,MATCH($C36,'DEQ Pollutant List'!$C$7:$C$611,0)),INDEX('DEQ Pollutant List'!$A$7:$A$611,MATCH($B36,'DEQ Pollutant List'!$B$7:$B$611,0))),"")</f>
        <v>425</v>
      </c>
      <c r="E36" s="101">
        <v>0</v>
      </c>
      <c r="F36" s="102">
        <v>4.4700000000000004E-6</v>
      </c>
      <c r="G36" s="103">
        <v>4.4700000000000004E-6</v>
      </c>
      <c r="H36" s="83" t="s">
        <v>199</v>
      </c>
      <c r="I36" s="104" t="s">
        <v>200</v>
      </c>
      <c r="J36" s="102">
        <v>7.736139600000001E-4</v>
      </c>
      <c r="K36" s="105">
        <v>1.8237600000000002E-3</v>
      </c>
      <c r="L36" s="83">
        <v>1.8237600000000002E-3</v>
      </c>
      <c r="M36" s="102">
        <v>4.996602739726028E-6</v>
      </c>
      <c r="N36" s="105">
        <v>4.996602739726028E-6</v>
      </c>
      <c r="O36" s="83">
        <v>4.996602739726028E-6</v>
      </c>
    </row>
    <row r="37" spans="1:15" x14ac:dyDescent="0.25">
      <c r="A37" s="79" t="s">
        <v>114</v>
      </c>
      <c r="B37" s="100">
        <v>239</v>
      </c>
      <c r="C37" s="81" t="str">
        <f>IFERROR(IF(B37="No CAS","",INDEX('DEQ Pollutant List'!$C$7:$C$611,MATCH('3. Pollutant Emissions - EF'!B37,'DEQ Pollutant List'!$B$7:$B$611,0))),"")</f>
        <v>Fluorides</v>
      </c>
      <c r="D37" s="115">
        <f>IFERROR(IF(OR($B37="",$B37="No CAS"),INDEX('DEQ Pollutant List'!$A$7:$A$611,MATCH($C37,'DEQ Pollutant List'!$C$7:$C$611,0)),INDEX('DEQ Pollutant List'!$A$7:$A$611,MATCH($B37,'DEQ Pollutant List'!$B$7:$B$611,0))),"")</f>
        <v>239</v>
      </c>
      <c r="E37" s="101">
        <v>0</v>
      </c>
      <c r="F37" s="102">
        <v>3.73E-2</v>
      </c>
      <c r="G37" s="103">
        <v>3.73E-2</v>
      </c>
      <c r="H37" s="83" t="s">
        <v>199</v>
      </c>
      <c r="I37" s="104" t="s">
        <v>200</v>
      </c>
      <c r="J37" s="102">
        <v>6.4554364000000009</v>
      </c>
      <c r="K37" s="105">
        <v>15.218399999999999</v>
      </c>
      <c r="L37" s="83">
        <v>15.218399999999999</v>
      </c>
      <c r="M37" s="102">
        <v>4.1694246575342465E-2</v>
      </c>
      <c r="N37" s="105">
        <v>4.1694246575342465E-2</v>
      </c>
      <c r="O37" s="83">
        <v>4.1694246575342465E-2</v>
      </c>
    </row>
    <row r="38" spans="1:15" x14ac:dyDescent="0.25">
      <c r="A38" s="79" t="s">
        <v>114</v>
      </c>
      <c r="B38" s="100" t="s">
        <v>222</v>
      </c>
      <c r="C38" s="81" t="str">
        <f>IFERROR(IF(B38="No CAS","",INDEX('DEQ Pollutant List'!$C$7:$C$611,MATCH('3. Pollutant Emissions - EF'!B38,'DEQ Pollutant List'!$B$7:$B$611,0))),"")</f>
        <v>Formaldehyde</v>
      </c>
      <c r="D38" s="115">
        <f>IFERROR(IF(OR($B38="",$B38="No CAS"),INDEX('DEQ Pollutant List'!$A$7:$A$611,MATCH($C38,'DEQ Pollutant List'!$C$7:$C$611,0)),INDEX('DEQ Pollutant List'!$A$7:$A$611,MATCH($B38,'DEQ Pollutant List'!$B$7:$B$611,0))),"")</f>
        <v>250</v>
      </c>
      <c r="E38" s="101">
        <v>0</v>
      </c>
      <c r="F38" s="102">
        <v>3.3000000000000002E-2</v>
      </c>
      <c r="G38" s="103">
        <v>3.3000000000000002E-2</v>
      </c>
      <c r="H38" s="83" t="s">
        <v>199</v>
      </c>
      <c r="I38" s="104" t="s">
        <v>200</v>
      </c>
      <c r="J38" s="102">
        <v>5.7112440000000007</v>
      </c>
      <c r="K38" s="105">
        <v>13.464</v>
      </c>
      <c r="L38" s="83">
        <v>13.464</v>
      </c>
      <c r="M38" s="102">
        <v>3.6887671232876715E-2</v>
      </c>
      <c r="N38" s="105">
        <v>3.6887671232876715E-2</v>
      </c>
      <c r="O38" s="83">
        <v>3.6887671232876715E-2</v>
      </c>
    </row>
    <row r="39" spans="1:15" x14ac:dyDescent="0.25">
      <c r="A39" s="79" t="s">
        <v>114</v>
      </c>
      <c r="B39" s="100" t="s">
        <v>223</v>
      </c>
      <c r="C39" s="81" t="str">
        <f>IFERROR(IF(B39="No CAS","",INDEX('DEQ Pollutant List'!$C$7:$C$611,MATCH('3. Pollutant Emissions - EF'!B39,'DEQ Pollutant List'!$B$7:$B$611,0))),"")</f>
        <v>Indeno[1,2,3-cd]pyrene</v>
      </c>
      <c r="D39" s="115">
        <f>IFERROR(IF(OR($B39="",$B39="No CAS"),INDEX('DEQ Pollutant List'!$A$7:$A$611,MATCH($C39,'DEQ Pollutant List'!$C$7:$C$611,0)),INDEX('DEQ Pollutant List'!$A$7:$A$611,MATCH($B39,'DEQ Pollutant List'!$B$7:$B$611,0))),"")</f>
        <v>426</v>
      </c>
      <c r="E39" s="101">
        <v>0</v>
      </c>
      <c r="F39" s="102">
        <v>2.1399999999999998E-6</v>
      </c>
      <c r="G39" s="103">
        <v>2.1399999999999998E-6</v>
      </c>
      <c r="H39" s="83" t="s">
        <v>199</v>
      </c>
      <c r="I39" s="104" t="s">
        <v>200</v>
      </c>
      <c r="J39" s="102">
        <v>3.7036551999999998E-4</v>
      </c>
      <c r="K39" s="105">
        <v>8.7311999999999991E-4</v>
      </c>
      <c r="L39" s="83">
        <v>8.7311999999999991E-4</v>
      </c>
      <c r="M39" s="102">
        <v>2.3921095890410958E-6</v>
      </c>
      <c r="N39" s="105">
        <v>2.3921095890410958E-6</v>
      </c>
      <c r="O39" s="83">
        <v>2.3921095890410958E-6</v>
      </c>
    </row>
    <row r="40" spans="1:15" x14ac:dyDescent="0.25">
      <c r="A40" s="79" t="s">
        <v>114</v>
      </c>
      <c r="B40" s="100" t="s">
        <v>224</v>
      </c>
      <c r="C40" s="81" t="str">
        <f>IFERROR(IF(B40="No CAS","",INDEX('DEQ Pollutant List'!$C$7:$C$611,MATCH('3. Pollutant Emissions - EF'!B40,'DEQ Pollutant List'!$B$7:$B$611,0))),"")</f>
        <v>Lead and compounds</v>
      </c>
      <c r="D40" s="115">
        <f>IFERROR(IF(OR($B40="",$B40="No CAS"),INDEX('DEQ Pollutant List'!$A$7:$A$611,MATCH($C40,'DEQ Pollutant List'!$C$7:$C$611,0)),INDEX('DEQ Pollutant List'!$A$7:$A$611,MATCH($B40,'DEQ Pollutant List'!$B$7:$B$611,0))),"")</f>
        <v>305</v>
      </c>
      <c r="E40" s="101">
        <v>0</v>
      </c>
      <c r="F40" s="102">
        <v>0.11268400000000001</v>
      </c>
      <c r="G40" s="103">
        <v>0.11268400000000001</v>
      </c>
      <c r="H40" s="83" t="s">
        <v>199</v>
      </c>
      <c r="I40" s="104" t="s">
        <v>205</v>
      </c>
      <c r="J40" s="102">
        <v>19.501994512000003</v>
      </c>
      <c r="K40" s="105">
        <v>45.975072000000004</v>
      </c>
      <c r="L40" s="83">
        <v>45.975072000000004</v>
      </c>
      <c r="M40" s="102">
        <v>0.12595910136986302</v>
      </c>
      <c r="N40" s="105">
        <v>0.12595910136986302</v>
      </c>
      <c r="O40" s="83">
        <v>0.12595910136986302</v>
      </c>
    </row>
    <row r="41" spans="1:15" x14ac:dyDescent="0.25">
      <c r="A41" s="79" t="s">
        <v>114</v>
      </c>
      <c r="B41" s="100" t="s">
        <v>225</v>
      </c>
      <c r="C41" s="81" t="str">
        <f>IFERROR(IF(B41="No CAS","",INDEX('DEQ Pollutant List'!$C$7:$C$611,MATCH('3. Pollutant Emissions - EF'!B41,'DEQ Pollutant List'!$B$7:$B$611,0))),"")</f>
        <v>Manganese and compounds</v>
      </c>
      <c r="D41" s="115">
        <f>IFERROR(IF(OR($B41="",$B41="No CAS"),INDEX('DEQ Pollutant List'!$A$7:$A$611,MATCH($C41,'DEQ Pollutant List'!$C$7:$C$611,0)),INDEX('DEQ Pollutant List'!$A$7:$A$611,MATCH($B41,'DEQ Pollutant List'!$B$7:$B$611,0))),"")</f>
        <v>312</v>
      </c>
      <c r="E41" s="101">
        <v>0</v>
      </c>
      <c r="F41" s="102">
        <v>3.0000000000000001E-3</v>
      </c>
      <c r="G41" s="103">
        <v>3.0000000000000001E-3</v>
      </c>
      <c r="H41" s="83" t="s">
        <v>199</v>
      </c>
      <c r="I41" s="104" t="s">
        <v>200</v>
      </c>
      <c r="J41" s="102">
        <v>0.519204</v>
      </c>
      <c r="K41" s="105">
        <v>1.224</v>
      </c>
      <c r="L41" s="83">
        <v>1.224</v>
      </c>
      <c r="M41" s="102">
        <v>3.3534246575342469E-3</v>
      </c>
      <c r="N41" s="105">
        <v>3.3534246575342469E-3</v>
      </c>
      <c r="O41" s="83">
        <v>3.3534246575342469E-3</v>
      </c>
    </row>
    <row r="42" spans="1:15" x14ac:dyDescent="0.25">
      <c r="A42" s="79" t="s">
        <v>114</v>
      </c>
      <c r="B42" s="100" t="s">
        <v>226</v>
      </c>
      <c r="C42" s="81" t="str">
        <f>IFERROR(IF(B42="No CAS","",INDEX('DEQ Pollutant List'!$C$7:$C$611,MATCH('3. Pollutant Emissions - EF'!B42,'DEQ Pollutant List'!$B$7:$B$611,0))),"")</f>
        <v>Mercury and compounds</v>
      </c>
      <c r="D42" s="115">
        <f>IFERROR(IF(OR($B42="",$B42="No CAS"),INDEX('DEQ Pollutant List'!$A$7:$A$611,MATCH($C42,'DEQ Pollutant List'!$C$7:$C$611,0)),INDEX('DEQ Pollutant List'!$A$7:$A$611,MATCH($B42,'DEQ Pollutant List'!$B$7:$B$611,0))),"")</f>
        <v>316</v>
      </c>
      <c r="E42" s="101">
        <v>0</v>
      </c>
      <c r="F42" s="102">
        <v>1.13E-4</v>
      </c>
      <c r="G42" s="103">
        <v>1.13E-4</v>
      </c>
      <c r="H42" s="83" t="s">
        <v>199</v>
      </c>
      <c r="I42" s="104" t="s">
        <v>200</v>
      </c>
      <c r="J42" s="102">
        <v>1.9556684000000001E-2</v>
      </c>
      <c r="K42" s="105">
        <v>4.6103999999999999E-2</v>
      </c>
      <c r="L42" s="83">
        <v>4.6103999999999999E-2</v>
      </c>
      <c r="M42" s="102">
        <v>1.2631232876712329E-4</v>
      </c>
      <c r="N42" s="105">
        <v>1.2631232876712329E-4</v>
      </c>
      <c r="O42" s="83">
        <v>1.2631232876712329E-4</v>
      </c>
    </row>
    <row r="43" spans="1:15" x14ac:dyDescent="0.25">
      <c r="A43" s="79" t="s">
        <v>114</v>
      </c>
      <c r="B43" s="100" t="s">
        <v>227</v>
      </c>
      <c r="C43" s="81" t="str">
        <f>IFERROR(IF(B43="No CAS","",INDEX('DEQ Pollutant List'!$C$7:$C$611,MATCH('3. Pollutant Emissions - EF'!B43,'DEQ Pollutant List'!$B$7:$B$611,0))),"")</f>
        <v>Molybdenum trioxide</v>
      </c>
      <c r="D43" s="115">
        <f>IFERROR(IF(OR($B43="",$B43="No CAS"),INDEX('DEQ Pollutant List'!$A$7:$A$611,MATCH($C43,'DEQ Pollutant List'!$C$7:$C$611,0)),INDEX('DEQ Pollutant List'!$A$7:$A$611,MATCH($B43,'DEQ Pollutant List'!$B$7:$B$611,0))),"")</f>
        <v>361</v>
      </c>
      <c r="E43" s="101">
        <v>0</v>
      </c>
      <c r="F43" s="102">
        <v>1.1805000000000001E-3</v>
      </c>
      <c r="G43" s="103">
        <v>1.1805000000000001E-3</v>
      </c>
      <c r="H43" s="83" t="s">
        <v>199</v>
      </c>
      <c r="I43" s="104" t="s">
        <v>200</v>
      </c>
      <c r="J43" s="102">
        <v>0.20430677400000002</v>
      </c>
      <c r="K43" s="105">
        <v>0.48164400000000007</v>
      </c>
      <c r="L43" s="83">
        <v>0.48164400000000007</v>
      </c>
      <c r="M43" s="102">
        <v>1.3195726027397262E-3</v>
      </c>
      <c r="N43" s="105">
        <v>1.3195726027397262E-3</v>
      </c>
      <c r="O43" s="83">
        <v>1.3195726027397262E-3</v>
      </c>
    </row>
    <row r="44" spans="1:15" x14ac:dyDescent="0.25">
      <c r="A44" s="79" t="s">
        <v>114</v>
      </c>
      <c r="B44" s="100" t="s">
        <v>228</v>
      </c>
      <c r="C44" s="81" t="str">
        <f>IFERROR(IF(B44="No CAS","",INDEX('DEQ Pollutant List'!$C$7:$C$611,MATCH('3. Pollutant Emissions - EF'!B44,'DEQ Pollutant List'!$B$7:$B$611,0))),"")</f>
        <v>Naphthalene</v>
      </c>
      <c r="D44" s="115">
        <f>IFERROR(IF(OR($B44="",$B44="No CAS"),INDEX('DEQ Pollutant List'!$A$7:$A$611,MATCH($C44,'DEQ Pollutant List'!$C$7:$C$611,0)),INDEX('DEQ Pollutant List'!$A$7:$A$611,MATCH($B44,'DEQ Pollutant List'!$B$7:$B$611,0))),"")</f>
        <v>428</v>
      </c>
      <c r="E44" s="101">
        <v>0</v>
      </c>
      <c r="F44" s="102">
        <v>1.1299999999999999E-3</v>
      </c>
      <c r="G44" s="103">
        <v>1.1299999999999999E-3</v>
      </c>
      <c r="H44" s="83" t="s">
        <v>199</v>
      </c>
      <c r="I44" s="104" t="s">
        <v>200</v>
      </c>
      <c r="J44" s="102">
        <v>0.19556683999999999</v>
      </c>
      <c r="K44" s="105">
        <v>0.46103999999999995</v>
      </c>
      <c r="L44" s="83">
        <v>0.46103999999999995</v>
      </c>
      <c r="M44" s="102">
        <v>1.2631232876712329E-3</v>
      </c>
      <c r="N44" s="105">
        <v>1.2631232876712329E-3</v>
      </c>
      <c r="O44" s="83">
        <v>1.2631232876712329E-3</v>
      </c>
    </row>
    <row r="45" spans="1:15" x14ac:dyDescent="0.25">
      <c r="A45" s="79" t="s">
        <v>114</v>
      </c>
      <c r="B45" s="100" t="s">
        <v>229</v>
      </c>
      <c r="C45" s="81" t="str">
        <f>IFERROR(IF(B45="No CAS","",INDEX('DEQ Pollutant List'!$C$7:$C$611,MATCH('3. Pollutant Emissions - EF'!B45,'DEQ Pollutant List'!$B$7:$B$611,0))),"")</f>
        <v>Nickel and compounds</v>
      </c>
      <c r="D45" s="115">
        <f>IFERROR(IF(OR($B45="",$B45="No CAS"),INDEX('DEQ Pollutant List'!$A$7:$A$611,MATCH($C45,'DEQ Pollutant List'!$C$7:$C$611,0)),INDEX('DEQ Pollutant List'!$A$7:$A$611,MATCH($B45,'DEQ Pollutant List'!$B$7:$B$611,0))),"")</f>
        <v>364</v>
      </c>
      <c r="E45" s="101">
        <v>0</v>
      </c>
      <c r="F45" s="102">
        <v>8.4500000000000006E-2</v>
      </c>
      <c r="G45" s="103">
        <v>8.4500000000000006E-2</v>
      </c>
      <c r="H45" s="83" t="s">
        <v>199</v>
      </c>
      <c r="I45" s="104" t="s">
        <v>200</v>
      </c>
      <c r="J45" s="102">
        <v>14.624246000000001</v>
      </c>
      <c r="K45" s="105">
        <v>34.475999999999999</v>
      </c>
      <c r="L45" s="83">
        <v>34.475999999999999</v>
      </c>
      <c r="M45" s="102">
        <v>9.4454794520547961E-2</v>
      </c>
      <c r="N45" s="105">
        <v>9.4454794520547961E-2</v>
      </c>
      <c r="O45" s="83">
        <v>9.4454794520547961E-2</v>
      </c>
    </row>
    <row r="46" spans="1:15" x14ac:dyDescent="0.25">
      <c r="A46" s="79" t="s">
        <v>114</v>
      </c>
      <c r="B46" s="100" t="s">
        <v>230</v>
      </c>
      <c r="C46" s="81" t="str">
        <f>IFERROR(IF(B46="No CAS","",INDEX('DEQ Pollutant List'!$C$7:$C$611,MATCH('3. Pollutant Emissions - EF'!B46,'DEQ Pollutant List'!$B$7:$B$611,0))),"")</f>
        <v>Octachlorodibenzo-p-dioxin (OCDD)</v>
      </c>
      <c r="D46" s="115">
        <f>IFERROR(IF(OR($B46="",$B46="No CAS"),INDEX('DEQ Pollutant List'!$A$7:$A$611,MATCH($C46,'DEQ Pollutant List'!$C$7:$C$611,0)),INDEX('DEQ Pollutant List'!$A$7:$A$611,MATCH($B46,'DEQ Pollutant List'!$B$7:$B$611,0))),"")</f>
        <v>533</v>
      </c>
      <c r="E46" s="101">
        <v>0</v>
      </c>
      <c r="F46" s="102">
        <v>3.1E-9</v>
      </c>
      <c r="G46" s="103">
        <v>3.1E-9</v>
      </c>
      <c r="H46" s="83" t="s">
        <v>199</v>
      </c>
      <c r="I46" s="104" t="s">
        <v>200</v>
      </c>
      <c r="J46" s="102">
        <v>5.3651080000000007E-7</v>
      </c>
      <c r="K46" s="105">
        <v>1.2647999999999999E-6</v>
      </c>
      <c r="L46" s="83">
        <v>1.2647999999999999E-6</v>
      </c>
      <c r="M46" s="102">
        <v>3.4652054794520549E-9</v>
      </c>
      <c r="N46" s="105">
        <v>3.4652054794520549E-9</v>
      </c>
      <c r="O46" s="83">
        <v>3.4652054794520549E-9</v>
      </c>
    </row>
    <row r="47" spans="1:15" x14ac:dyDescent="0.25">
      <c r="A47" s="79" t="s">
        <v>114</v>
      </c>
      <c r="B47" s="100" t="s">
        <v>231</v>
      </c>
      <c r="C47" s="81" t="str">
        <f>IFERROR(IF(B47="No CAS","",INDEX('DEQ Pollutant List'!$C$7:$C$611,MATCH('3. Pollutant Emissions - EF'!B47,'DEQ Pollutant List'!$B$7:$B$611,0))),"")</f>
        <v>Xylene (mixture), including m-xylene, o-xylene, p-xylene</v>
      </c>
      <c r="D47" s="115">
        <f>IFERROR(IF(OR($B47="",$B47="No CAS"),INDEX('DEQ Pollutant List'!$A$7:$A$611,MATCH($C47,'DEQ Pollutant List'!$C$7:$C$611,0)),INDEX('DEQ Pollutant List'!$A$7:$A$611,MATCH($B47,'DEQ Pollutant List'!$B$7:$B$611,0))),"")</f>
        <v>628</v>
      </c>
      <c r="E47" s="101">
        <v>0</v>
      </c>
      <c r="F47" s="102">
        <v>1.0900000000000001E-4</v>
      </c>
      <c r="G47" s="103">
        <v>1.0900000000000001E-4</v>
      </c>
      <c r="H47" s="83" t="s">
        <v>199</v>
      </c>
      <c r="I47" s="104" t="s">
        <v>200</v>
      </c>
      <c r="J47" s="102">
        <v>1.8864412000000004E-2</v>
      </c>
      <c r="K47" s="105">
        <v>4.4472000000000005E-2</v>
      </c>
      <c r="L47" s="83">
        <v>4.4472000000000005E-2</v>
      </c>
      <c r="M47" s="102">
        <v>1.2184109589041097E-4</v>
      </c>
      <c r="N47" s="105">
        <v>1.2184109589041097E-4</v>
      </c>
      <c r="O47" s="83">
        <v>1.2184109589041097E-4</v>
      </c>
    </row>
    <row r="48" spans="1:15" x14ac:dyDescent="0.25">
      <c r="A48" s="79" t="s">
        <v>114</v>
      </c>
      <c r="B48" s="100" t="s">
        <v>232</v>
      </c>
      <c r="C48" s="81" t="str">
        <f>IFERROR(IF(B48="No CAS","",INDEX('DEQ Pollutant List'!$C$7:$C$611,MATCH('3. Pollutant Emissions - EF'!B48,'DEQ Pollutant List'!$B$7:$B$611,0))),"")</f>
        <v>Polychlorinated biphenyls (PCBs)</v>
      </c>
      <c r="D48" s="115">
        <f>IFERROR(IF(OR($B48="",$B48="No CAS"),INDEX('DEQ Pollutant List'!$A$7:$A$611,MATCH($C48,'DEQ Pollutant List'!$C$7:$C$611,0)),INDEX('DEQ Pollutant List'!$A$7:$A$611,MATCH($B48,'DEQ Pollutant List'!$B$7:$B$611,0))),"")</f>
        <v>456</v>
      </c>
      <c r="E48" s="101">
        <v>0</v>
      </c>
      <c r="F48" s="102">
        <v>3.9399999999999999E-3</v>
      </c>
      <c r="G48" s="103">
        <v>3.9399999999999999E-3</v>
      </c>
      <c r="H48" s="83" t="s">
        <v>199</v>
      </c>
      <c r="I48" s="104" t="s">
        <v>205</v>
      </c>
      <c r="J48" s="102">
        <v>0.68188791999999998</v>
      </c>
      <c r="K48" s="105">
        <v>1.6075200000000001</v>
      </c>
      <c r="L48" s="83">
        <v>1.6075200000000001</v>
      </c>
      <c r="M48" s="102">
        <v>4.4041643835616437E-3</v>
      </c>
      <c r="N48" s="105">
        <v>4.4041643835616437E-3</v>
      </c>
      <c r="O48" s="83">
        <v>4.4041643835616437E-3</v>
      </c>
    </row>
    <row r="49" spans="1:15" x14ac:dyDescent="0.25">
      <c r="A49" s="79" t="s">
        <v>114</v>
      </c>
      <c r="B49" s="100" t="s">
        <v>233</v>
      </c>
      <c r="C49" s="81" t="str">
        <f>IFERROR(IF(B49="No CAS","",INDEX('DEQ Pollutant List'!$C$7:$C$611,MATCH('3. Pollutant Emissions - EF'!B49,'DEQ Pollutant List'!$B$7:$B$611,0))),"")</f>
        <v>Phenanthrene</v>
      </c>
      <c r="D49" s="115">
        <f>IFERROR(IF(OR($B49="",$B49="No CAS"),INDEX('DEQ Pollutant List'!$A$7:$A$611,MATCH($C49,'DEQ Pollutant List'!$C$7:$C$611,0)),INDEX('DEQ Pollutant List'!$A$7:$A$611,MATCH($B49,'DEQ Pollutant List'!$B$7:$B$611,0))),"")</f>
        <v>430</v>
      </c>
      <c r="E49" s="101">
        <v>0</v>
      </c>
      <c r="F49" s="102">
        <v>1.0499999999999999E-5</v>
      </c>
      <c r="G49" s="103">
        <v>1.0499999999999999E-5</v>
      </c>
      <c r="H49" s="83" t="s">
        <v>199</v>
      </c>
      <c r="I49" s="104" t="s">
        <v>200</v>
      </c>
      <c r="J49" s="102">
        <v>1.8172139999999999E-3</v>
      </c>
      <c r="K49" s="105">
        <v>4.2839999999999996E-3</v>
      </c>
      <c r="L49" s="83">
        <v>4.2839999999999996E-3</v>
      </c>
      <c r="M49" s="102">
        <v>1.1736986301369863E-5</v>
      </c>
      <c r="N49" s="105">
        <v>1.1736986301369863E-5</v>
      </c>
      <c r="O49" s="83">
        <v>1.1736986301369863E-5</v>
      </c>
    </row>
    <row r="50" spans="1:15" x14ac:dyDescent="0.25">
      <c r="A50" s="79" t="s">
        <v>114</v>
      </c>
      <c r="B50" s="100">
        <v>504</v>
      </c>
      <c r="C50" s="81" t="str">
        <f>IFERROR(IF(B50="No CAS","",INDEX('DEQ Pollutant List'!$C$7:$C$611,MATCH('3. Pollutant Emissions - EF'!B50,'DEQ Pollutant List'!$B$7:$B$611,0))),"")</f>
        <v>Phosphorus and compounds</v>
      </c>
      <c r="D50" s="115">
        <f>IFERROR(IF(OR($B50="",$B50="No CAS"),INDEX('DEQ Pollutant List'!$A$7:$A$611,MATCH($C50,'DEQ Pollutant List'!$C$7:$C$611,0)),INDEX('DEQ Pollutant List'!$A$7:$A$611,MATCH($B50,'DEQ Pollutant List'!$B$7:$B$611,0))),"")</f>
        <v>504</v>
      </c>
      <c r="E50" s="101">
        <v>0</v>
      </c>
      <c r="F50" s="102">
        <v>9.4599999999999997E-3</v>
      </c>
      <c r="G50" s="103">
        <v>9.4599999999999997E-3</v>
      </c>
      <c r="H50" s="83" t="s">
        <v>199</v>
      </c>
      <c r="I50" s="104" t="s">
        <v>200</v>
      </c>
      <c r="J50" s="102">
        <v>1.6372232799999999</v>
      </c>
      <c r="K50" s="105">
        <v>3.85968</v>
      </c>
      <c r="L50" s="83">
        <v>3.85968</v>
      </c>
      <c r="M50" s="102">
        <v>1.0574465753424658E-2</v>
      </c>
      <c r="N50" s="105">
        <v>1.0574465753424658E-2</v>
      </c>
      <c r="O50" s="83">
        <v>1.0574465753424658E-2</v>
      </c>
    </row>
    <row r="51" spans="1:15" x14ac:dyDescent="0.25">
      <c r="A51" s="79" t="s">
        <v>114</v>
      </c>
      <c r="B51" s="100" t="s">
        <v>234</v>
      </c>
      <c r="C51" s="81" t="str">
        <f>IFERROR(IF(B51="No CAS","",INDEX('DEQ Pollutant List'!$C$7:$C$611,MATCH('3. Pollutant Emissions - EF'!B51,'DEQ Pollutant List'!$B$7:$B$611,0))),"")</f>
        <v>Pyrene</v>
      </c>
      <c r="D51" s="115">
        <f>IFERROR(IF(OR($B51="",$B51="No CAS"),INDEX('DEQ Pollutant List'!$A$7:$A$611,MATCH($C51,'DEQ Pollutant List'!$C$7:$C$611,0)),INDEX('DEQ Pollutant List'!$A$7:$A$611,MATCH($B51,'DEQ Pollutant List'!$B$7:$B$611,0))),"")</f>
        <v>431</v>
      </c>
      <c r="E51" s="101">
        <v>0</v>
      </c>
      <c r="F51" s="102">
        <v>4.25E-6</v>
      </c>
      <c r="G51" s="103">
        <v>4.25E-6</v>
      </c>
      <c r="H51" s="83" t="s">
        <v>199</v>
      </c>
      <c r="I51" s="104" t="s">
        <v>200</v>
      </c>
      <c r="J51" s="102">
        <v>7.3553900000000001E-4</v>
      </c>
      <c r="K51" s="105">
        <v>1.7340000000000001E-3</v>
      </c>
      <c r="L51" s="83">
        <v>1.7340000000000001E-3</v>
      </c>
      <c r="M51" s="102">
        <v>4.7506849315068499E-6</v>
      </c>
      <c r="N51" s="105">
        <v>4.7506849315068499E-6</v>
      </c>
      <c r="O51" s="83">
        <v>4.7506849315068499E-6</v>
      </c>
    </row>
    <row r="52" spans="1:15" x14ac:dyDescent="0.25">
      <c r="A52" s="79" t="s">
        <v>114</v>
      </c>
      <c r="B52" s="100" t="s">
        <v>235</v>
      </c>
      <c r="C52" s="81" t="str">
        <f>IFERROR(IF(B52="No CAS","",INDEX('DEQ Pollutant List'!$C$7:$C$611,MATCH('3. Pollutant Emissions - EF'!B52,'DEQ Pollutant List'!$B$7:$B$611,0))),"")</f>
        <v>Selenium and compounds</v>
      </c>
      <c r="D52" s="115">
        <f>IFERROR(IF(OR($B52="",$B52="No CAS"),INDEX('DEQ Pollutant List'!$A$7:$A$611,MATCH($C52,'DEQ Pollutant List'!$C$7:$C$611,0)),INDEX('DEQ Pollutant List'!$A$7:$A$611,MATCH($B52,'DEQ Pollutant List'!$B$7:$B$611,0))),"")</f>
        <v>575</v>
      </c>
      <c r="E52" s="101">
        <v>0</v>
      </c>
      <c r="F52" s="102">
        <v>6.8300000000000001E-4</v>
      </c>
      <c r="G52" s="103">
        <v>6.8300000000000001E-4</v>
      </c>
      <c r="H52" s="83" t="s">
        <v>199</v>
      </c>
      <c r="I52" s="104" t="s">
        <v>200</v>
      </c>
      <c r="J52" s="102">
        <v>0.11820544400000001</v>
      </c>
      <c r="K52" s="105">
        <v>0.27866400000000002</v>
      </c>
      <c r="L52" s="83">
        <v>0.27866400000000002</v>
      </c>
      <c r="M52" s="102">
        <v>7.6346301369863015E-4</v>
      </c>
      <c r="N52" s="105">
        <v>7.6346301369863015E-4</v>
      </c>
      <c r="O52" s="83">
        <v>7.6346301369863015E-4</v>
      </c>
    </row>
    <row r="53" spans="1:15" x14ac:dyDescent="0.25">
      <c r="A53" s="79" t="s">
        <v>114</v>
      </c>
      <c r="B53" s="100" t="s">
        <v>236</v>
      </c>
      <c r="C53" s="81" t="str">
        <f>IFERROR(IF(B53="No CAS","",INDEX('DEQ Pollutant List'!$C$7:$C$611,MATCH('3. Pollutant Emissions - EF'!B53,'DEQ Pollutant List'!$B$7:$B$611,0))),"")</f>
        <v>Toluene</v>
      </c>
      <c r="D53" s="115">
        <f>IFERROR(IF(OR($B53="",$B53="No CAS"),INDEX('DEQ Pollutant List'!$A$7:$A$611,MATCH($C53,'DEQ Pollutant List'!$C$7:$C$611,0)),INDEX('DEQ Pollutant List'!$A$7:$A$611,MATCH($B53,'DEQ Pollutant List'!$B$7:$B$611,0))),"")</f>
        <v>600</v>
      </c>
      <c r="E53" s="101">
        <v>0</v>
      </c>
      <c r="F53" s="102">
        <v>6.1999999999999998E-3</v>
      </c>
      <c r="G53" s="103">
        <v>6.1999999999999998E-3</v>
      </c>
      <c r="H53" s="83" t="s">
        <v>199</v>
      </c>
      <c r="I53" s="104" t="s">
        <v>200</v>
      </c>
      <c r="J53" s="102">
        <v>1.0730216000000001</v>
      </c>
      <c r="K53" s="105">
        <v>2.5295999999999998</v>
      </c>
      <c r="L53" s="83">
        <v>2.5295999999999998</v>
      </c>
      <c r="M53" s="102">
        <v>6.9304109589041095E-3</v>
      </c>
      <c r="N53" s="105">
        <v>6.9304109589041095E-3</v>
      </c>
      <c r="O53" s="83">
        <v>6.9304109589041095E-3</v>
      </c>
    </row>
    <row r="54" spans="1:15" x14ac:dyDescent="0.25">
      <c r="A54" s="79" t="s">
        <v>114</v>
      </c>
      <c r="B54" s="100" t="s">
        <v>237</v>
      </c>
      <c r="C54" s="81" t="str">
        <f>IFERROR(IF(B54="No CAS","",INDEX('DEQ Pollutant List'!$C$7:$C$611,MATCH('3. Pollutant Emissions - EF'!B54,'DEQ Pollutant List'!$B$7:$B$611,0))),"")</f>
        <v>Vanadium (fume or dust)</v>
      </c>
      <c r="D54" s="115">
        <f>IFERROR(IF(OR($B54="",$B54="No CAS"),INDEX('DEQ Pollutant List'!$A$7:$A$611,MATCH($C54,'DEQ Pollutant List'!$C$7:$C$611,0)),INDEX('DEQ Pollutant List'!$A$7:$A$611,MATCH($B54,'DEQ Pollutant List'!$B$7:$B$611,0))),"")</f>
        <v>620</v>
      </c>
      <c r="E54" s="101">
        <v>0</v>
      </c>
      <c r="F54" s="102">
        <v>3.1800000000000002E-2</v>
      </c>
      <c r="G54" s="103">
        <v>3.1800000000000002E-2</v>
      </c>
      <c r="H54" s="83" t="s">
        <v>199</v>
      </c>
      <c r="I54" s="104" t="s">
        <v>200</v>
      </c>
      <c r="J54" s="102">
        <v>5.5035624000000007</v>
      </c>
      <c r="K54" s="105">
        <v>12.974400000000001</v>
      </c>
      <c r="L54" s="83">
        <v>12.974400000000001</v>
      </c>
      <c r="M54" s="102">
        <v>3.5546301369863018E-2</v>
      </c>
      <c r="N54" s="105">
        <v>3.5546301369863018E-2</v>
      </c>
      <c r="O54" s="83">
        <v>3.5546301369863018E-2</v>
      </c>
    </row>
    <row r="55" spans="1:15" x14ac:dyDescent="0.25">
      <c r="A55" s="79" t="s">
        <v>114</v>
      </c>
      <c r="B55" s="100" t="s">
        <v>238</v>
      </c>
      <c r="C55" s="81" t="str">
        <f>IFERROR(IF(B55="No CAS","",INDEX('DEQ Pollutant List'!$C$7:$C$611,MATCH('3. Pollutant Emissions - EF'!B55,'DEQ Pollutant List'!$B$7:$B$611,0))),"")</f>
        <v>Zinc and compounds</v>
      </c>
      <c r="D55" s="115">
        <f>IFERROR(IF(OR($B55="",$B55="No CAS"),INDEX('DEQ Pollutant List'!$A$7:$A$611,MATCH($C55,'DEQ Pollutant List'!$C$7:$C$611,0)),INDEX('DEQ Pollutant List'!$A$7:$A$611,MATCH($B55,'DEQ Pollutant List'!$B$7:$B$611,0))),"")</f>
        <v>632</v>
      </c>
      <c r="E55" s="101">
        <v>0</v>
      </c>
      <c r="F55" s="102">
        <v>2.9100000000000001E-2</v>
      </c>
      <c r="G55" s="103">
        <v>2.9100000000000001E-2</v>
      </c>
      <c r="H55" s="83" t="s">
        <v>199</v>
      </c>
      <c r="I55" s="104" t="s">
        <v>200</v>
      </c>
      <c r="J55" s="102">
        <v>5.0362788000000007</v>
      </c>
      <c r="K55" s="105">
        <v>11.8728</v>
      </c>
      <c r="L55" s="83">
        <v>11.8728</v>
      </c>
      <c r="M55" s="102">
        <v>3.2528219178082192E-2</v>
      </c>
      <c r="N55" s="105">
        <v>3.2528219178082192E-2</v>
      </c>
      <c r="O55" s="83">
        <v>3.2528219178082192E-2</v>
      </c>
    </row>
    <row r="56" spans="1:15" x14ac:dyDescent="0.25">
      <c r="A56" s="79" t="s">
        <v>118</v>
      </c>
      <c r="B56" s="100" t="s">
        <v>239</v>
      </c>
      <c r="C56" s="81" t="str">
        <f>IFERROR(IF(B56="No CAS","",INDEX('DEQ Pollutant List'!$C$7:$C$611,MATCH('3. Pollutant Emissions - EF'!B56,'DEQ Pollutant List'!$B$7:$B$611,0))),"")</f>
        <v>Silver and compounds</v>
      </c>
      <c r="D56" s="115">
        <f>IFERROR(IF(OR($B56="",$B56="No CAS"),INDEX('DEQ Pollutant List'!$A$7:$A$611,MATCH($C56,'DEQ Pollutant List'!$C$7:$C$611,0)),INDEX('DEQ Pollutant List'!$A$7:$A$611,MATCH($B56,'DEQ Pollutant List'!$B$7:$B$611,0))),"")</f>
        <v>580</v>
      </c>
      <c r="E56" s="101">
        <v>0</v>
      </c>
      <c r="F56" s="102">
        <v>8.9999999999999999E-10</v>
      </c>
      <c r="G56" s="103">
        <v>8.9999999999999999E-10</v>
      </c>
      <c r="H56" s="83" t="s">
        <v>194</v>
      </c>
      <c r="I56" s="104" t="s">
        <v>240</v>
      </c>
      <c r="J56" s="102">
        <v>9.9890100000000001E-5</v>
      </c>
      <c r="K56" s="105">
        <v>2.3651999999999999E-4</v>
      </c>
      <c r="L56" s="83">
        <v>2.3651999999999999E-4</v>
      </c>
      <c r="M56" s="102">
        <v>7.1999999999999999E-7</v>
      </c>
      <c r="N56" s="105">
        <v>7.1999999999999999E-7</v>
      </c>
      <c r="O56" s="83">
        <v>7.1999999999999999E-7</v>
      </c>
    </row>
    <row r="57" spans="1:15" x14ac:dyDescent="0.25">
      <c r="A57" s="79" t="s">
        <v>118</v>
      </c>
      <c r="B57" s="100" t="s">
        <v>241</v>
      </c>
      <c r="C57" s="81" t="str">
        <f>IFERROR(IF(B57="No CAS","",INDEX('DEQ Pollutant List'!$C$7:$C$611,MATCH('3. Pollutant Emissions - EF'!B57,'DEQ Pollutant List'!$B$7:$B$611,0))),"")</f>
        <v>Aluminum and compounds</v>
      </c>
      <c r="D57" s="115">
        <f>IFERROR(IF(OR($B57="",$B57="No CAS"),INDEX('DEQ Pollutant List'!$A$7:$A$611,MATCH($C57,'DEQ Pollutant List'!$C$7:$C$611,0)),INDEX('DEQ Pollutant List'!$A$7:$A$611,MATCH($B57,'DEQ Pollutant List'!$B$7:$B$611,0))),"")</f>
        <v>13</v>
      </c>
      <c r="E57" s="101">
        <v>0</v>
      </c>
      <c r="F57" s="102">
        <v>2.2940999999999994E-3</v>
      </c>
      <c r="G57" s="103">
        <v>2.2940999999999994E-3</v>
      </c>
      <c r="H57" s="83" t="s">
        <v>194</v>
      </c>
      <c r="I57" s="104" t="s">
        <v>240</v>
      </c>
      <c r="J57" s="102">
        <v>254.61986489999993</v>
      </c>
      <c r="K57" s="105">
        <v>602.88947999999982</v>
      </c>
      <c r="L57" s="83">
        <v>602.88947999999982</v>
      </c>
      <c r="M57" s="102">
        <v>1.8352799999999996</v>
      </c>
      <c r="N57" s="105">
        <v>1.8352799999999996</v>
      </c>
      <c r="O57" s="83">
        <v>1.8352799999999996</v>
      </c>
    </row>
    <row r="58" spans="1:15" x14ac:dyDescent="0.25">
      <c r="A58" s="79" t="s">
        <v>118</v>
      </c>
      <c r="B58" s="100" t="s">
        <v>196</v>
      </c>
      <c r="C58" s="81" t="str">
        <f>IFERROR(IF(B58="No CAS","",INDEX('DEQ Pollutant List'!$C$7:$C$611,MATCH('3. Pollutant Emissions - EF'!B58,'DEQ Pollutant List'!$B$7:$B$611,0))),"")</f>
        <v>Arsenic and compounds</v>
      </c>
      <c r="D58" s="115">
        <f>IFERROR(IF(OR($B58="",$B58="No CAS"),INDEX('DEQ Pollutant List'!$A$7:$A$611,MATCH($C58,'DEQ Pollutant List'!$C$7:$C$611,0)),INDEX('DEQ Pollutant List'!$A$7:$A$611,MATCH($B58,'DEQ Pollutant List'!$B$7:$B$611,0))),"")</f>
        <v>37</v>
      </c>
      <c r="E58" s="101">
        <v>0</v>
      </c>
      <c r="F58" s="102">
        <v>9.3600000000000018E-8</v>
      </c>
      <c r="G58" s="103">
        <v>9.3600000000000018E-8</v>
      </c>
      <c r="H58" s="83" t="s">
        <v>194</v>
      </c>
      <c r="I58" s="104" t="s">
        <v>240</v>
      </c>
      <c r="J58" s="102">
        <v>1.0388570400000002E-2</v>
      </c>
      <c r="K58" s="105">
        <v>2.4598080000000005E-2</v>
      </c>
      <c r="L58" s="83">
        <v>2.4598080000000005E-2</v>
      </c>
      <c r="M58" s="102">
        <v>7.4880000000000015E-5</v>
      </c>
      <c r="N58" s="105">
        <v>7.4880000000000015E-5</v>
      </c>
      <c r="O58" s="83">
        <v>7.4880000000000015E-5</v>
      </c>
    </row>
    <row r="59" spans="1:15" x14ac:dyDescent="0.25">
      <c r="A59" s="79" t="s">
        <v>118</v>
      </c>
      <c r="B59" s="100" t="s">
        <v>206</v>
      </c>
      <c r="C59" s="81" t="str">
        <f>IFERROR(IF(B59="No CAS","",INDEX('DEQ Pollutant List'!$C$7:$C$611,MATCH('3. Pollutant Emissions - EF'!B59,'DEQ Pollutant List'!$B$7:$B$611,0))),"")</f>
        <v>Barium and compounds</v>
      </c>
      <c r="D59" s="115">
        <f>IFERROR(IF(OR($B59="",$B59="No CAS"),INDEX('DEQ Pollutant List'!$A$7:$A$611,MATCH($C59,'DEQ Pollutant List'!$C$7:$C$611,0)),INDEX('DEQ Pollutant List'!$A$7:$A$611,MATCH($B59,'DEQ Pollutant List'!$B$7:$B$611,0))),"")</f>
        <v>45</v>
      </c>
      <c r="E59" s="101">
        <v>0</v>
      </c>
      <c r="F59" s="102">
        <v>1.008E-5</v>
      </c>
      <c r="G59" s="103">
        <v>1.008E-5</v>
      </c>
      <c r="H59" s="83" t="s">
        <v>194</v>
      </c>
      <c r="I59" s="104" t="s">
        <v>240</v>
      </c>
      <c r="J59" s="102">
        <v>1.1187691200000001</v>
      </c>
      <c r="K59" s="105">
        <v>2.6490239999999998</v>
      </c>
      <c r="L59" s="83">
        <v>2.6490239999999998</v>
      </c>
      <c r="M59" s="102">
        <v>8.064E-3</v>
      </c>
      <c r="N59" s="105">
        <v>8.064E-3</v>
      </c>
      <c r="O59" s="83">
        <v>8.064E-3</v>
      </c>
    </row>
    <row r="60" spans="1:15" x14ac:dyDescent="0.25">
      <c r="A60" s="79" t="s">
        <v>118</v>
      </c>
      <c r="B60" s="100" t="s">
        <v>211</v>
      </c>
      <c r="C60" s="81" t="str">
        <f>IFERROR(IF(B60="No CAS","",INDEX('DEQ Pollutant List'!$C$7:$C$611,MATCH('3. Pollutant Emissions - EF'!B60,'DEQ Pollutant List'!$B$7:$B$611,0))),"")</f>
        <v>Beryllium and compounds</v>
      </c>
      <c r="D60" s="115">
        <f>IFERROR(IF(OR($B60="",$B60="No CAS"),INDEX('DEQ Pollutant List'!$A$7:$A$611,MATCH($C60,'DEQ Pollutant List'!$C$7:$C$611,0)),INDEX('DEQ Pollutant List'!$A$7:$A$611,MATCH($B60,'DEQ Pollutant List'!$B$7:$B$611,0))),"")</f>
        <v>58</v>
      </c>
      <c r="E60" s="101">
        <v>0</v>
      </c>
      <c r="F60" s="102">
        <v>1.1015999999999999E-7</v>
      </c>
      <c r="G60" s="103">
        <v>1.1015999999999999E-7</v>
      </c>
      <c r="H60" s="83" t="s">
        <v>194</v>
      </c>
      <c r="I60" s="104" t="s">
        <v>240</v>
      </c>
      <c r="J60" s="102">
        <v>1.2226548239999999E-2</v>
      </c>
      <c r="K60" s="105">
        <v>2.8950047999999996E-2</v>
      </c>
      <c r="L60" s="83">
        <v>2.8950047999999996E-2</v>
      </c>
      <c r="M60" s="102">
        <v>8.8127999999999994E-5</v>
      </c>
      <c r="N60" s="105">
        <v>8.8127999999999994E-5</v>
      </c>
      <c r="O60" s="83">
        <v>8.8127999999999994E-5</v>
      </c>
    </row>
    <row r="61" spans="1:15" x14ac:dyDescent="0.25">
      <c r="A61" s="79" t="s">
        <v>118</v>
      </c>
      <c r="B61" s="100" t="s">
        <v>212</v>
      </c>
      <c r="C61" s="81" t="str">
        <f>IFERROR(IF(B61="No CAS","",INDEX('DEQ Pollutant List'!$C$7:$C$611,MATCH('3. Pollutant Emissions - EF'!B61,'DEQ Pollutant List'!$B$7:$B$611,0))),"")</f>
        <v>Cadmium and compounds</v>
      </c>
      <c r="D61" s="115">
        <f>IFERROR(IF(OR($B61="",$B61="No CAS"),INDEX('DEQ Pollutant List'!$A$7:$A$611,MATCH($C61,'DEQ Pollutant List'!$C$7:$C$611,0)),INDEX('DEQ Pollutant List'!$A$7:$A$611,MATCH($B61,'DEQ Pollutant List'!$B$7:$B$611,0))),"")</f>
        <v>83</v>
      </c>
      <c r="E61" s="101">
        <v>0</v>
      </c>
      <c r="F61" s="102">
        <v>2.88E-9</v>
      </c>
      <c r="G61" s="103">
        <v>2.88E-9</v>
      </c>
      <c r="H61" s="83" t="s">
        <v>194</v>
      </c>
      <c r="I61" s="104" t="s">
        <v>240</v>
      </c>
      <c r="J61" s="102">
        <v>3.1964831999999998E-4</v>
      </c>
      <c r="K61" s="105">
        <v>7.56864E-4</v>
      </c>
      <c r="L61" s="83">
        <v>7.56864E-4</v>
      </c>
      <c r="M61" s="102">
        <v>2.3039999999999999E-6</v>
      </c>
      <c r="N61" s="105">
        <v>2.3039999999999999E-6</v>
      </c>
      <c r="O61" s="83">
        <v>2.3039999999999999E-6</v>
      </c>
    </row>
    <row r="62" spans="1:15" x14ac:dyDescent="0.25">
      <c r="A62" s="79" t="s">
        <v>118</v>
      </c>
      <c r="B62" s="100" t="s">
        <v>216</v>
      </c>
      <c r="C62" s="81" t="str">
        <f>IFERROR(IF(B62="No CAS","",INDEX('DEQ Pollutant List'!$C$7:$C$611,MATCH('3. Pollutant Emissions - EF'!B62,'DEQ Pollutant List'!$B$7:$B$611,0))),"")</f>
        <v>Cobalt and compounds</v>
      </c>
      <c r="D62" s="115">
        <f>IFERROR(IF(OR($B62="",$B62="No CAS"),INDEX('DEQ Pollutant List'!$A$7:$A$611,MATCH($C62,'DEQ Pollutant List'!$C$7:$C$611,0)),INDEX('DEQ Pollutant List'!$A$7:$A$611,MATCH($B62,'DEQ Pollutant List'!$B$7:$B$611,0))),"")</f>
        <v>146</v>
      </c>
      <c r="E62" s="101">
        <v>0</v>
      </c>
      <c r="F62" s="102">
        <v>3.6E-9</v>
      </c>
      <c r="G62" s="103">
        <v>3.6E-9</v>
      </c>
      <c r="H62" s="83" t="s">
        <v>194</v>
      </c>
      <c r="I62" s="104" t="s">
        <v>240</v>
      </c>
      <c r="J62" s="102">
        <v>3.995604E-4</v>
      </c>
      <c r="K62" s="105">
        <v>9.4607999999999997E-4</v>
      </c>
      <c r="L62" s="83">
        <v>9.4607999999999997E-4</v>
      </c>
      <c r="M62" s="102">
        <v>2.88E-6</v>
      </c>
      <c r="N62" s="105">
        <v>2.88E-6</v>
      </c>
      <c r="O62" s="83">
        <v>2.88E-6</v>
      </c>
    </row>
    <row r="63" spans="1:15" x14ac:dyDescent="0.25">
      <c r="A63" s="79" t="s">
        <v>118</v>
      </c>
      <c r="B63" s="100" t="s">
        <v>217</v>
      </c>
      <c r="C63" s="81" t="str">
        <f>IFERROR(IF(B63="No CAS","",INDEX('DEQ Pollutant List'!$C$7:$C$611,MATCH('3. Pollutant Emissions - EF'!B63,'DEQ Pollutant List'!$B$7:$B$611,0))),"")</f>
        <v>Copper and compounds</v>
      </c>
      <c r="D63" s="115">
        <f>IFERROR(IF(OR($B63="",$B63="No CAS"),INDEX('DEQ Pollutant List'!$A$7:$A$611,MATCH($C63,'DEQ Pollutant List'!$C$7:$C$611,0)),INDEX('DEQ Pollutant List'!$A$7:$A$611,MATCH($B63,'DEQ Pollutant List'!$B$7:$B$611,0))),"")</f>
        <v>149</v>
      </c>
      <c r="E63" s="101">
        <v>0</v>
      </c>
      <c r="F63" s="102">
        <v>1.8720000000000004E-7</v>
      </c>
      <c r="G63" s="103">
        <v>1.8720000000000004E-7</v>
      </c>
      <c r="H63" s="83" t="s">
        <v>194</v>
      </c>
      <c r="I63" s="104" t="s">
        <v>240</v>
      </c>
      <c r="J63" s="102">
        <v>2.0777140800000003E-2</v>
      </c>
      <c r="K63" s="105">
        <v>4.919616000000001E-2</v>
      </c>
      <c r="L63" s="83">
        <v>4.919616000000001E-2</v>
      </c>
      <c r="M63" s="102">
        <v>1.4976000000000003E-4</v>
      </c>
      <c r="N63" s="105">
        <v>1.4976000000000003E-4</v>
      </c>
      <c r="O63" s="83">
        <v>1.4976000000000003E-4</v>
      </c>
    </row>
    <row r="64" spans="1:15" x14ac:dyDescent="0.25">
      <c r="A64" s="196" t="s">
        <v>118</v>
      </c>
      <c r="B64" s="100" t="s">
        <v>214</v>
      </c>
      <c r="C64" s="81" t="str">
        <f>IFERROR(IF(B64="No CAS","",INDEX('DEQ Pollutant List'!$C$7:$C$611,MATCH('3. Pollutant Emissions - EF'!B64,'DEQ Pollutant List'!$B$7:$B$611,0))),"")</f>
        <v>Chromium VI, chromate and dichromate particulate</v>
      </c>
      <c r="D64" s="115">
        <f>IFERROR(IF(OR($B64="",$B64="No CAS"),INDEX('DEQ Pollutant List'!$A$7:$A$611,MATCH($C64,'DEQ Pollutant List'!$C$7:$C$611,0)),INDEX('DEQ Pollutant List'!$A$7:$A$611,MATCH($B64,'DEQ Pollutant List'!$B$7:$B$611,0))),"")</f>
        <v>136</v>
      </c>
      <c r="E64" s="101">
        <v>0</v>
      </c>
      <c r="F64" s="102">
        <v>2.8677600000000003E-7</v>
      </c>
      <c r="G64" s="103">
        <v>2.8677600000000003E-7</v>
      </c>
      <c r="H64" s="83" t="s">
        <v>194</v>
      </c>
      <c r="I64" s="104" t="s">
        <v>240</v>
      </c>
      <c r="J64" s="102">
        <v>3.1828981464000004E-2</v>
      </c>
      <c r="K64" s="105">
        <v>7.5364732800000001E-2</v>
      </c>
      <c r="L64" s="83">
        <v>7.5364732800000001E-2</v>
      </c>
      <c r="M64" s="102">
        <v>2.2942080000000001E-4</v>
      </c>
      <c r="N64" s="105">
        <v>2.2942080000000001E-4</v>
      </c>
      <c r="O64" s="83">
        <v>2.2942080000000001E-4</v>
      </c>
    </row>
    <row r="65" spans="1:15" x14ac:dyDescent="0.25">
      <c r="A65" s="79" t="s">
        <v>118</v>
      </c>
      <c r="B65" s="100" t="s">
        <v>226</v>
      </c>
      <c r="C65" s="81" t="str">
        <f>IFERROR(IF(B65="No CAS","",INDEX('DEQ Pollutant List'!$C$7:$C$611,MATCH('3. Pollutant Emissions - EF'!B65,'DEQ Pollutant List'!$B$7:$B$611,0))),"")</f>
        <v>Mercury and compounds</v>
      </c>
      <c r="D65" s="115">
        <f>IFERROR(IF(OR($B65="",$B65="No CAS"),INDEX('DEQ Pollutant List'!$A$7:$A$611,MATCH($C65,'DEQ Pollutant List'!$C$7:$C$611,0)),INDEX('DEQ Pollutant List'!$A$7:$A$611,MATCH($B65,'DEQ Pollutant List'!$B$7:$B$611,0))),"")</f>
        <v>316</v>
      </c>
      <c r="E65" s="101">
        <v>0</v>
      </c>
      <c r="F65" s="102">
        <v>7.2E-10</v>
      </c>
      <c r="G65" s="103">
        <v>7.2E-10</v>
      </c>
      <c r="H65" s="83" t="s">
        <v>194</v>
      </c>
      <c r="I65" s="104" t="s">
        <v>240</v>
      </c>
      <c r="J65" s="102">
        <v>7.9912079999999995E-5</v>
      </c>
      <c r="K65" s="105">
        <v>1.89216E-4</v>
      </c>
      <c r="L65" s="83">
        <v>1.89216E-4</v>
      </c>
      <c r="M65" s="102">
        <v>5.7599999999999997E-7</v>
      </c>
      <c r="N65" s="105">
        <v>5.7599999999999997E-7</v>
      </c>
      <c r="O65" s="83">
        <v>5.7599999999999997E-7</v>
      </c>
    </row>
    <row r="66" spans="1:15" x14ac:dyDescent="0.25">
      <c r="A66" s="79" t="s">
        <v>118</v>
      </c>
      <c r="B66" s="100" t="s">
        <v>225</v>
      </c>
      <c r="C66" s="81" t="str">
        <f>IFERROR(IF(B66="No CAS","",INDEX('DEQ Pollutant List'!$C$7:$C$611,MATCH('3. Pollutant Emissions - EF'!B66,'DEQ Pollutant List'!$B$7:$B$611,0))),"")</f>
        <v>Manganese and compounds</v>
      </c>
      <c r="D66" s="115">
        <f>IFERROR(IF(OR($B66="",$B66="No CAS"),INDEX('DEQ Pollutant List'!$A$7:$A$611,MATCH($C66,'DEQ Pollutant List'!$C$7:$C$611,0)),INDEX('DEQ Pollutant List'!$A$7:$A$611,MATCH($B66,'DEQ Pollutant List'!$B$7:$B$611,0))),"")</f>
        <v>312</v>
      </c>
      <c r="E66" s="101">
        <v>0</v>
      </c>
      <c r="F66" s="102">
        <v>1.8107999999999997E-5</v>
      </c>
      <c r="G66" s="103">
        <v>1.8107999999999997E-5</v>
      </c>
      <c r="H66" s="83" t="s">
        <v>194</v>
      </c>
      <c r="I66" s="104" t="s">
        <v>240</v>
      </c>
      <c r="J66" s="102">
        <v>2.0097888119999996</v>
      </c>
      <c r="K66" s="105">
        <v>4.7587823999999994</v>
      </c>
      <c r="L66" s="83">
        <v>4.7587823999999994</v>
      </c>
      <c r="M66" s="102">
        <v>1.4486399999999997E-2</v>
      </c>
      <c r="N66" s="105">
        <v>1.4486399999999997E-2</v>
      </c>
      <c r="O66" s="83">
        <v>1.4486399999999997E-2</v>
      </c>
    </row>
    <row r="67" spans="1:15" x14ac:dyDescent="0.25">
      <c r="A67" s="79" t="s">
        <v>118</v>
      </c>
      <c r="B67" s="100" t="s">
        <v>227</v>
      </c>
      <c r="C67" s="81" t="str">
        <f>IFERROR(IF(B67="No CAS","",INDEX('DEQ Pollutant List'!$C$7:$C$611,MATCH('3. Pollutant Emissions - EF'!B67,'DEQ Pollutant List'!$B$7:$B$611,0))),"")</f>
        <v>Molybdenum trioxide</v>
      </c>
      <c r="D67" s="115">
        <f>IFERROR(IF(OR($B67="",$B67="No CAS"),INDEX('DEQ Pollutant List'!$A$7:$A$611,MATCH($C67,'DEQ Pollutant List'!$C$7:$C$611,0)),INDEX('DEQ Pollutant List'!$A$7:$A$611,MATCH($B67,'DEQ Pollutant List'!$B$7:$B$611,0))),"")</f>
        <v>361</v>
      </c>
      <c r="E67" s="101">
        <v>0</v>
      </c>
      <c r="F67" s="102">
        <v>3.3463885180163097E-7</v>
      </c>
      <c r="G67" s="103">
        <v>3.3463885180163097E-7</v>
      </c>
      <c r="H67" s="83" t="s">
        <v>194</v>
      </c>
      <c r="I67" s="104" t="s">
        <v>240</v>
      </c>
      <c r="J67" s="102">
        <v>3.7141231522611222E-2</v>
      </c>
      <c r="K67" s="105">
        <v>8.7943090253468623E-2</v>
      </c>
      <c r="L67" s="83">
        <v>8.7943090253468623E-2</v>
      </c>
      <c r="M67" s="102">
        <v>2.6771108144130478E-4</v>
      </c>
      <c r="N67" s="105">
        <v>2.6771108144130478E-4</v>
      </c>
      <c r="O67" s="83">
        <v>2.6771108144130478E-4</v>
      </c>
    </row>
    <row r="68" spans="1:15" x14ac:dyDescent="0.25">
      <c r="A68" s="79" t="s">
        <v>118</v>
      </c>
      <c r="B68" s="100" t="s">
        <v>229</v>
      </c>
      <c r="C68" s="81" t="str">
        <f>IFERROR(IF(B68="No CAS","",INDEX('DEQ Pollutant List'!$C$7:$C$611,MATCH('3. Pollutant Emissions - EF'!B68,'DEQ Pollutant List'!$B$7:$B$611,0))),"")</f>
        <v>Nickel and compounds</v>
      </c>
      <c r="D68" s="115">
        <f>IFERROR(IF(OR($B68="",$B68="No CAS"),INDEX('DEQ Pollutant List'!$A$7:$A$611,MATCH($C68,'DEQ Pollutant List'!$C$7:$C$611,0)),INDEX('DEQ Pollutant List'!$A$7:$A$611,MATCH($B68,'DEQ Pollutant List'!$B$7:$B$611,0))),"")</f>
        <v>364</v>
      </c>
      <c r="E68" s="101">
        <v>0</v>
      </c>
      <c r="F68" s="102">
        <v>7.1999999999999996E-8</v>
      </c>
      <c r="G68" s="103">
        <v>7.1999999999999996E-8</v>
      </c>
      <c r="H68" s="83" t="s">
        <v>194</v>
      </c>
      <c r="I68" s="104" t="s">
        <v>240</v>
      </c>
      <c r="J68" s="102">
        <v>7.9912079999999996E-3</v>
      </c>
      <c r="K68" s="105">
        <v>1.89216E-2</v>
      </c>
      <c r="L68" s="83">
        <v>1.89216E-2</v>
      </c>
      <c r="M68" s="102">
        <v>5.7599999999999997E-5</v>
      </c>
      <c r="N68" s="105">
        <v>5.7599999999999997E-5</v>
      </c>
      <c r="O68" s="83">
        <v>5.7599999999999997E-5</v>
      </c>
    </row>
    <row r="69" spans="1:15" x14ac:dyDescent="0.25">
      <c r="A69" s="79" t="s">
        <v>118</v>
      </c>
      <c r="B69" s="100" t="s">
        <v>224</v>
      </c>
      <c r="C69" s="81" t="str">
        <f>IFERROR(IF(B69="No CAS","",INDEX('DEQ Pollutant List'!$C$7:$C$611,MATCH('3. Pollutant Emissions - EF'!B69,'DEQ Pollutant List'!$B$7:$B$611,0))),"")</f>
        <v>Lead and compounds</v>
      </c>
      <c r="D69" s="115">
        <f>IFERROR(IF(OR($B69="",$B69="No CAS"),INDEX('DEQ Pollutant List'!$A$7:$A$611,MATCH($C69,'DEQ Pollutant List'!$C$7:$C$611,0)),INDEX('DEQ Pollutant List'!$A$7:$A$611,MATCH($B69,'DEQ Pollutant List'!$B$7:$B$611,0))),"")</f>
        <v>305</v>
      </c>
      <c r="E69" s="101">
        <v>0</v>
      </c>
      <c r="F69" s="102">
        <v>8.9999999999999996E-7</v>
      </c>
      <c r="G69" s="103">
        <v>8.9999999999999996E-7</v>
      </c>
      <c r="H69" s="83" t="s">
        <v>194</v>
      </c>
      <c r="I69" s="104" t="s">
        <v>240</v>
      </c>
      <c r="J69" s="102">
        <v>9.9890099999999996E-2</v>
      </c>
      <c r="K69" s="105">
        <v>0.23651999999999998</v>
      </c>
      <c r="L69" s="83">
        <v>0.23651999999999998</v>
      </c>
      <c r="M69" s="102">
        <v>7.1999999999999994E-4</v>
      </c>
      <c r="N69" s="105">
        <v>7.1999999999999994E-4</v>
      </c>
      <c r="O69" s="83">
        <v>7.1999999999999994E-4</v>
      </c>
    </row>
    <row r="70" spans="1:15" x14ac:dyDescent="0.25">
      <c r="A70" s="79" t="s">
        <v>118</v>
      </c>
      <c r="B70" s="100" t="s">
        <v>204</v>
      </c>
      <c r="C70" s="81" t="str">
        <f>IFERROR(IF(B70="No CAS","",INDEX('DEQ Pollutant List'!$C$7:$C$611,MATCH('3. Pollutant Emissions - EF'!B70,'DEQ Pollutant List'!$B$7:$B$611,0))),"")</f>
        <v>Antimony and compounds</v>
      </c>
      <c r="D70" s="115">
        <f>IFERROR(IF(OR($B70="",$B70="No CAS"),INDEX('DEQ Pollutant List'!$A$7:$A$611,MATCH($C70,'DEQ Pollutant List'!$C$7:$C$611,0)),INDEX('DEQ Pollutant List'!$A$7:$A$611,MATCH($B70,'DEQ Pollutant List'!$B$7:$B$611,0))),"")</f>
        <v>33</v>
      </c>
      <c r="E70" s="101">
        <v>0</v>
      </c>
      <c r="F70" s="102">
        <v>1.3319999999999999E-8</v>
      </c>
      <c r="G70" s="103">
        <v>1.3319999999999999E-8</v>
      </c>
      <c r="H70" s="83" t="s">
        <v>194</v>
      </c>
      <c r="I70" s="104" t="s">
        <v>240</v>
      </c>
      <c r="J70" s="102">
        <v>1.4783734799999999E-3</v>
      </c>
      <c r="K70" s="105">
        <v>3.5004960000000001E-3</v>
      </c>
      <c r="L70" s="83">
        <v>3.5004960000000001E-3</v>
      </c>
      <c r="M70" s="102">
        <v>1.0655999999999999E-5</v>
      </c>
      <c r="N70" s="105">
        <v>1.0655999999999999E-5</v>
      </c>
      <c r="O70" s="83">
        <v>1.0655999999999999E-5</v>
      </c>
    </row>
    <row r="71" spans="1:15" x14ac:dyDescent="0.25">
      <c r="A71" s="79" t="s">
        <v>118</v>
      </c>
      <c r="B71" s="100" t="s">
        <v>235</v>
      </c>
      <c r="C71" s="81" t="str">
        <f>IFERROR(IF(B71="No CAS","",INDEX('DEQ Pollutant List'!$C$7:$C$611,MATCH('3. Pollutant Emissions - EF'!B71,'DEQ Pollutant List'!$B$7:$B$611,0))),"")</f>
        <v>Selenium and compounds</v>
      </c>
      <c r="D71" s="115">
        <f>IFERROR(IF(OR($B71="",$B71="No CAS"),INDEX('DEQ Pollutant List'!$A$7:$A$611,MATCH($C71,'DEQ Pollutant List'!$C$7:$C$611,0)),INDEX('DEQ Pollutant List'!$A$7:$A$611,MATCH($B71,'DEQ Pollutant List'!$B$7:$B$611,0))),"")</f>
        <v>575</v>
      </c>
      <c r="E71" s="101">
        <v>0</v>
      </c>
      <c r="F71" s="102">
        <v>6.8399999999999995E-9</v>
      </c>
      <c r="G71" s="103">
        <v>6.8399999999999995E-9</v>
      </c>
      <c r="H71" s="83" t="s">
        <v>194</v>
      </c>
      <c r="I71" s="104" t="s">
        <v>240</v>
      </c>
      <c r="J71" s="102">
        <v>7.5916476E-4</v>
      </c>
      <c r="K71" s="105">
        <v>1.7975519999999998E-3</v>
      </c>
      <c r="L71" s="83">
        <v>1.7975519999999998E-3</v>
      </c>
      <c r="M71" s="102">
        <v>5.4719999999999994E-6</v>
      </c>
      <c r="N71" s="105">
        <v>5.4719999999999994E-6</v>
      </c>
      <c r="O71" s="83">
        <v>5.4719999999999994E-6</v>
      </c>
    </row>
    <row r="72" spans="1:15" x14ac:dyDescent="0.25">
      <c r="A72" s="79" t="s">
        <v>118</v>
      </c>
      <c r="B72" s="100" t="s">
        <v>242</v>
      </c>
      <c r="C72" s="81" t="str">
        <f>IFERROR(IF(B72="No CAS","",INDEX('DEQ Pollutant List'!$C$7:$C$611,MATCH('3. Pollutant Emissions - EF'!B72,'DEQ Pollutant List'!$B$7:$B$611,0))),"")</f>
        <v>Thallium and compounds</v>
      </c>
      <c r="D72" s="115">
        <f>IFERROR(IF(OR($B72="",$B72="No CAS"),INDEX('DEQ Pollutant List'!$A$7:$A$611,MATCH($C72,'DEQ Pollutant List'!$C$7:$C$611,0)),INDEX('DEQ Pollutant List'!$A$7:$A$611,MATCH($B72,'DEQ Pollutant List'!$B$7:$B$611,0))),"")</f>
        <v>595</v>
      </c>
      <c r="E72" s="101">
        <v>0</v>
      </c>
      <c r="F72" s="102">
        <v>1.5804E-8</v>
      </c>
      <c r="G72" s="103">
        <v>1.5804E-8</v>
      </c>
      <c r="H72" s="83" t="s">
        <v>194</v>
      </c>
      <c r="I72" s="104" t="s">
        <v>240</v>
      </c>
      <c r="J72" s="102">
        <v>1.754070156E-3</v>
      </c>
      <c r="K72" s="105">
        <v>4.1532912E-3</v>
      </c>
      <c r="L72" s="83">
        <v>4.1532912E-3</v>
      </c>
      <c r="M72" s="102">
        <v>1.2643200000000001E-5</v>
      </c>
      <c r="N72" s="105">
        <v>1.2643200000000001E-5</v>
      </c>
      <c r="O72" s="83">
        <v>1.2643200000000001E-5</v>
      </c>
    </row>
    <row r="73" spans="1:15" x14ac:dyDescent="0.25">
      <c r="A73" s="79" t="s">
        <v>118</v>
      </c>
      <c r="B73" s="100" t="s">
        <v>238</v>
      </c>
      <c r="C73" s="81" t="str">
        <f>IFERROR(IF(B73="No CAS","",INDEX('DEQ Pollutant List'!$C$7:$C$611,MATCH('3. Pollutant Emissions - EF'!B73,'DEQ Pollutant List'!$B$7:$B$611,0))),"")</f>
        <v>Zinc and compounds</v>
      </c>
      <c r="D73" s="115">
        <f>IFERROR(IF(OR($B73="",$B73="No CAS"),INDEX('DEQ Pollutant List'!$A$7:$A$611,MATCH($C73,'DEQ Pollutant List'!$C$7:$C$611,0)),INDEX('DEQ Pollutant List'!$A$7:$A$611,MATCH($B73,'DEQ Pollutant List'!$B$7:$B$611,0))),"")</f>
        <v>632</v>
      </c>
      <c r="E73" s="101">
        <v>0</v>
      </c>
      <c r="F73" s="102">
        <v>1.08E-6</v>
      </c>
      <c r="G73" s="103">
        <v>1.08E-6</v>
      </c>
      <c r="H73" s="83" t="s">
        <v>194</v>
      </c>
      <c r="I73" s="104" t="s">
        <v>240</v>
      </c>
      <c r="J73" s="102">
        <v>0.11986812000000001</v>
      </c>
      <c r="K73" s="105">
        <v>0.28382400000000002</v>
      </c>
      <c r="L73" s="83">
        <v>0.28382400000000002</v>
      </c>
      <c r="M73" s="102">
        <v>8.6400000000000008E-4</v>
      </c>
      <c r="N73" s="105">
        <v>8.6400000000000008E-4</v>
      </c>
      <c r="O73" s="83">
        <v>8.6400000000000008E-4</v>
      </c>
    </row>
    <row r="74" spans="1:15" x14ac:dyDescent="0.25">
      <c r="A74" s="79" t="s">
        <v>118</v>
      </c>
      <c r="B74" s="100" t="s">
        <v>206</v>
      </c>
      <c r="C74" s="81" t="str">
        <f>IFERROR(IF(B74="No CAS","",INDEX('DEQ Pollutant List'!$C$7:$C$611,MATCH('3. Pollutant Emissions - EF'!B74,'DEQ Pollutant List'!$B$7:$B$611,0))),"")</f>
        <v>Barium and compounds</v>
      </c>
      <c r="D74" s="115">
        <f>IFERROR(IF(OR($B74="",$B74="No CAS"),INDEX('DEQ Pollutant List'!$A$7:$A$611,MATCH($C74,'DEQ Pollutant List'!$C$7:$C$611,0)),INDEX('DEQ Pollutant List'!$A$7:$A$611,MATCH($B74,'DEQ Pollutant List'!$B$7:$B$611,0))),"")</f>
        <v>45</v>
      </c>
      <c r="E74" s="101">
        <v>0</v>
      </c>
      <c r="F74" s="102">
        <v>7.1999999999999997E-6</v>
      </c>
      <c r="G74" s="103">
        <v>7.1999999999999997E-6</v>
      </c>
      <c r="H74" s="83" t="s">
        <v>194</v>
      </c>
      <c r="I74" s="104" t="s">
        <v>240</v>
      </c>
      <c r="J74" s="102">
        <v>0.79912079999999996</v>
      </c>
      <c r="K74" s="105">
        <v>1.8921599999999998</v>
      </c>
      <c r="L74" s="83">
        <v>1.8921599999999998</v>
      </c>
      <c r="M74" s="102">
        <v>5.7599999999999995E-3</v>
      </c>
      <c r="N74" s="105">
        <v>5.7599999999999995E-3</v>
      </c>
      <c r="O74" s="83">
        <v>5.7599999999999995E-3</v>
      </c>
    </row>
    <row r="75" spans="1:15" x14ac:dyDescent="0.25">
      <c r="A75" s="79" t="s">
        <v>118</v>
      </c>
      <c r="B75" s="100">
        <v>504</v>
      </c>
      <c r="C75" s="81" t="str">
        <f>IFERROR(IF(B75="No CAS","",INDEX('DEQ Pollutant List'!$C$7:$C$611,MATCH('3. Pollutant Emissions - EF'!B75,'DEQ Pollutant List'!$B$7:$B$611,0))),"")</f>
        <v>Phosphorus and compounds</v>
      </c>
      <c r="D75" s="115">
        <f>IFERROR(IF(OR($B75="",$B75="No CAS"),INDEX('DEQ Pollutant List'!$A$7:$A$611,MATCH($C75,'DEQ Pollutant List'!$C$7:$C$611,0)),INDEX('DEQ Pollutant List'!$A$7:$A$611,MATCH($B75,'DEQ Pollutant List'!$B$7:$B$611,0))),"")</f>
        <v>504</v>
      </c>
      <c r="E75" s="101">
        <v>0</v>
      </c>
      <c r="F75" s="102">
        <v>1.1880000000000001E-6</v>
      </c>
      <c r="G75" s="103">
        <v>1.1880000000000001E-6</v>
      </c>
      <c r="H75" s="83" t="s">
        <v>194</v>
      </c>
      <c r="I75" s="104" t="s">
        <v>240</v>
      </c>
      <c r="J75" s="102">
        <v>0.13185493200000001</v>
      </c>
      <c r="K75" s="105">
        <v>0.31220640000000005</v>
      </c>
      <c r="L75" s="83">
        <v>0.31220640000000005</v>
      </c>
      <c r="M75" s="102">
        <v>9.5040000000000012E-4</v>
      </c>
      <c r="N75" s="105">
        <v>9.5040000000000012E-4</v>
      </c>
      <c r="O75" s="83">
        <v>9.5040000000000012E-4</v>
      </c>
    </row>
    <row r="76" spans="1:15" x14ac:dyDescent="0.25">
      <c r="A76" s="79" t="s">
        <v>118</v>
      </c>
      <c r="B76" s="100" t="s">
        <v>243</v>
      </c>
      <c r="C76" s="81" t="str">
        <f>IFERROR(IF(B76="No CAS","",INDEX('DEQ Pollutant List'!$C$7:$C$611,MATCH('3. Pollutant Emissions - EF'!B76,'DEQ Pollutant List'!$B$7:$B$611,0))),"")</f>
        <v>Phosphorus pentoxide</v>
      </c>
      <c r="D76" s="115">
        <f>IFERROR(IF(OR($B76="",$B76="No CAS"),INDEX('DEQ Pollutant List'!$A$7:$A$611,MATCH($C76,'DEQ Pollutant List'!$C$7:$C$611,0)),INDEX('DEQ Pollutant List'!$A$7:$A$611,MATCH($B76,'DEQ Pollutant List'!$B$7:$B$611,0))),"")</f>
        <v>510</v>
      </c>
      <c r="E76" s="101">
        <v>0</v>
      </c>
      <c r="F76" s="102">
        <v>2.88E-6</v>
      </c>
      <c r="G76" s="103">
        <v>2.88E-6</v>
      </c>
      <c r="H76" s="83" t="s">
        <v>194</v>
      </c>
      <c r="I76" s="104" t="s">
        <v>240</v>
      </c>
      <c r="J76" s="102">
        <v>0.31964831999999999</v>
      </c>
      <c r="K76" s="105">
        <v>0.75686399999999998</v>
      </c>
      <c r="L76" s="83">
        <v>0.75686399999999998</v>
      </c>
      <c r="M76" s="102">
        <v>2.3040000000000001E-3</v>
      </c>
      <c r="N76" s="105">
        <v>2.3040000000000001E-3</v>
      </c>
      <c r="O76" s="83">
        <v>2.3040000000000001E-3</v>
      </c>
    </row>
    <row r="77" spans="1:15" x14ac:dyDescent="0.25">
      <c r="A77" s="79" t="s">
        <v>118</v>
      </c>
      <c r="B77" s="100" t="s">
        <v>244</v>
      </c>
      <c r="C77" s="81" t="str">
        <f>IFERROR(IF(B77="No CAS","",INDEX('DEQ Pollutant List'!$C$7:$C$611,MATCH('3. Pollutant Emissions - EF'!B77,'DEQ Pollutant List'!$B$7:$B$611,0))),"")</f>
        <v>Silica, crystalline (respirable)</v>
      </c>
      <c r="D77" s="115">
        <f>IFERROR(IF(OR($B77="",$B77="No CAS"),INDEX('DEQ Pollutant List'!$A$7:$A$611,MATCH($C77,'DEQ Pollutant List'!$C$7:$C$611,0)),INDEX('DEQ Pollutant List'!$A$7:$A$611,MATCH($B77,'DEQ Pollutant List'!$B$7:$B$611,0))),"")</f>
        <v>579</v>
      </c>
      <c r="E77" s="101">
        <v>0</v>
      </c>
      <c r="F77" s="102">
        <v>1.3415399999999998E-3</v>
      </c>
      <c r="G77" s="103">
        <v>1.3415399999999998E-3</v>
      </c>
      <c r="H77" s="83" t="s">
        <v>194</v>
      </c>
      <c r="I77" s="104" t="s">
        <v>240</v>
      </c>
      <c r="J77" s="102">
        <v>148.89618305999997</v>
      </c>
      <c r="K77" s="105">
        <v>352.55671199999995</v>
      </c>
      <c r="L77" s="83">
        <v>352.55671199999995</v>
      </c>
      <c r="M77" s="102">
        <v>1.0732319999999997</v>
      </c>
      <c r="N77" s="105">
        <v>1.0732319999999997</v>
      </c>
      <c r="O77" s="83">
        <v>1.0732319999999997</v>
      </c>
    </row>
    <row r="78" spans="1:15" x14ac:dyDescent="0.25">
      <c r="A78" s="79" t="s">
        <v>118</v>
      </c>
      <c r="B78" s="100" t="s">
        <v>245</v>
      </c>
      <c r="C78" s="81" t="str">
        <f>IFERROR(IF(B78="No CAS","",INDEX('DEQ Pollutant List'!$C$7:$C$611,MATCH('3. Pollutant Emissions - EF'!B78,'DEQ Pollutant List'!$B$7:$B$611,0))),"")</f>
        <v>Sulfur trioxide</v>
      </c>
      <c r="D78" s="115">
        <f>IFERROR(IF(OR($B78="",$B78="No CAS"),INDEX('DEQ Pollutant List'!$A$7:$A$611,MATCH($C78,'DEQ Pollutant List'!$C$7:$C$611,0)),INDEX('DEQ Pollutant List'!$A$7:$A$611,MATCH($B78,'DEQ Pollutant List'!$B$7:$B$611,0))),"")</f>
        <v>590</v>
      </c>
      <c r="E78" s="101">
        <v>0</v>
      </c>
      <c r="F78" s="102">
        <v>8.9999999999999996E-7</v>
      </c>
      <c r="G78" s="103">
        <v>8.9999999999999996E-7</v>
      </c>
      <c r="H78" s="83" t="s">
        <v>194</v>
      </c>
      <c r="I78" s="104" t="s">
        <v>240</v>
      </c>
      <c r="J78" s="102">
        <v>9.9890099999999996E-2</v>
      </c>
      <c r="K78" s="105">
        <v>0.23651999999999998</v>
      </c>
      <c r="L78" s="83">
        <v>0.23651999999999998</v>
      </c>
      <c r="M78" s="102">
        <v>7.1999999999999994E-4</v>
      </c>
      <c r="N78" s="105">
        <v>7.1999999999999994E-4</v>
      </c>
      <c r="O78" s="83">
        <v>7.1999999999999994E-4</v>
      </c>
    </row>
    <row r="79" spans="1:15" x14ac:dyDescent="0.25">
      <c r="A79" s="79" t="s">
        <v>118</v>
      </c>
      <c r="B79" s="100" t="s">
        <v>246</v>
      </c>
      <c r="C79" s="81" t="str">
        <f>IFERROR(IF(B79="No CAS","",INDEX('DEQ Pollutant List'!$C$7:$C$611,MATCH('3. Pollutant Emissions - EF'!B79,'DEQ Pollutant List'!$B$7:$B$611,0))),"")</f>
        <v>Vanadium pentoxide</v>
      </c>
      <c r="D79" s="115">
        <f>IFERROR(IF(OR($B79="",$B79="No CAS"),INDEX('DEQ Pollutant List'!$A$7:$A$611,MATCH($C79,'DEQ Pollutant List'!$C$7:$C$611,0)),INDEX('DEQ Pollutant List'!$A$7:$A$611,MATCH($B79,'DEQ Pollutant List'!$B$7:$B$611,0))),"")</f>
        <v>621</v>
      </c>
      <c r="E79" s="101">
        <v>0</v>
      </c>
      <c r="F79" s="102">
        <v>8.9999999999999996E-7</v>
      </c>
      <c r="G79" s="103">
        <v>8.9999999999999996E-7</v>
      </c>
      <c r="H79" s="83" t="s">
        <v>194</v>
      </c>
      <c r="I79" s="104" t="s">
        <v>240</v>
      </c>
      <c r="J79" s="102">
        <v>9.9890099999999996E-2</v>
      </c>
      <c r="K79" s="105">
        <v>0.23651999999999998</v>
      </c>
      <c r="L79" s="83">
        <v>0.23651999999999998</v>
      </c>
      <c r="M79" s="102">
        <v>7.1999999999999994E-4</v>
      </c>
      <c r="N79" s="105">
        <v>7.1999999999999994E-4</v>
      </c>
      <c r="O79" s="83">
        <v>7.1999999999999994E-4</v>
      </c>
    </row>
    <row r="80" spans="1:15" x14ac:dyDescent="0.25">
      <c r="A80" s="79" t="s">
        <v>122</v>
      </c>
      <c r="B80" s="100" t="s">
        <v>239</v>
      </c>
      <c r="C80" s="81" t="str">
        <f>IFERROR(IF(B80="No CAS","",INDEX('DEQ Pollutant List'!$C$7:$C$611,MATCH('3. Pollutant Emissions - EF'!B80,'DEQ Pollutant List'!$B$7:$B$611,0))),"")</f>
        <v>Silver and compounds</v>
      </c>
      <c r="D80" s="115">
        <f>IFERROR(IF(OR($B80="",$B80="No CAS"),INDEX('DEQ Pollutant List'!$A$7:$A$611,MATCH($C80,'DEQ Pollutant List'!$C$7:$C$611,0)),INDEX('DEQ Pollutant List'!$A$7:$A$611,MATCH($B80,'DEQ Pollutant List'!$B$7:$B$611,0))),"")</f>
        <v>580</v>
      </c>
      <c r="E80" s="101">
        <v>0</v>
      </c>
      <c r="F80" s="102">
        <v>5.0000000000000003E-10</v>
      </c>
      <c r="G80" s="103">
        <v>5.0000000000000003E-10</v>
      </c>
      <c r="H80" s="83" t="s">
        <v>194</v>
      </c>
      <c r="I80" s="104" t="s">
        <v>240</v>
      </c>
      <c r="J80" s="102">
        <v>5.5494500000000002E-5</v>
      </c>
      <c r="K80" s="105">
        <v>1.314E-4</v>
      </c>
      <c r="L80" s="83">
        <v>1.314E-4</v>
      </c>
      <c r="M80" s="102">
        <v>4.0000000000000003E-7</v>
      </c>
      <c r="N80" s="105">
        <v>4.0000000000000003E-7</v>
      </c>
      <c r="O80" s="83">
        <v>4.0000000000000003E-7</v>
      </c>
    </row>
    <row r="81" spans="1:15" x14ac:dyDescent="0.25">
      <c r="A81" s="79" t="s">
        <v>122</v>
      </c>
      <c r="B81" s="100" t="s">
        <v>241</v>
      </c>
      <c r="C81" s="81" t="str">
        <f>IFERROR(IF(B81="No CAS","",INDEX('DEQ Pollutant List'!$C$7:$C$611,MATCH('3. Pollutant Emissions - EF'!B81,'DEQ Pollutant List'!$B$7:$B$611,0))),"")</f>
        <v>Aluminum and compounds</v>
      </c>
      <c r="D81" s="115">
        <f>IFERROR(IF(OR($B81="",$B81="No CAS"),INDEX('DEQ Pollutant List'!$A$7:$A$611,MATCH($C81,'DEQ Pollutant List'!$C$7:$C$611,0)),INDEX('DEQ Pollutant List'!$A$7:$A$611,MATCH($B81,'DEQ Pollutant List'!$B$7:$B$611,0))),"")</f>
        <v>13</v>
      </c>
      <c r="E81" s="101">
        <v>0</v>
      </c>
      <c r="F81" s="102">
        <v>1.2744999999999998E-3</v>
      </c>
      <c r="G81" s="103">
        <v>1.2744999999999998E-3</v>
      </c>
      <c r="H81" s="83" t="s">
        <v>194</v>
      </c>
      <c r="I81" s="104" t="s">
        <v>240</v>
      </c>
      <c r="J81" s="102">
        <v>141.45548049999996</v>
      </c>
      <c r="K81" s="105">
        <v>334.93859999999995</v>
      </c>
      <c r="L81" s="83">
        <v>334.93859999999995</v>
      </c>
      <c r="M81" s="102">
        <v>1.0195999999999998</v>
      </c>
      <c r="N81" s="105">
        <v>1.0195999999999998</v>
      </c>
      <c r="O81" s="83">
        <v>1.0195999999999998</v>
      </c>
    </row>
    <row r="82" spans="1:15" x14ac:dyDescent="0.25">
      <c r="A82" s="79" t="s">
        <v>122</v>
      </c>
      <c r="B82" s="100" t="s">
        <v>196</v>
      </c>
      <c r="C82" s="81" t="str">
        <f>IFERROR(IF(B82="No CAS","",INDEX('DEQ Pollutant List'!$C$7:$C$611,MATCH('3. Pollutant Emissions - EF'!B82,'DEQ Pollutant List'!$B$7:$B$611,0))),"")</f>
        <v>Arsenic and compounds</v>
      </c>
      <c r="D82" s="115">
        <f>IFERROR(IF(OR($B82="",$B82="No CAS"),INDEX('DEQ Pollutant List'!$A$7:$A$611,MATCH($C82,'DEQ Pollutant List'!$C$7:$C$611,0)),INDEX('DEQ Pollutant List'!$A$7:$A$611,MATCH($B82,'DEQ Pollutant List'!$B$7:$B$611,0))),"")</f>
        <v>37</v>
      </c>
      <c r="E82" s="101">
        <v>0</v>
      </c>
      <c r="F82" s="102">
        <v>5.2000000000000009E-8</v>
      </c>
      <c r="G82" s="103">
        <v>5.2000000000000009E-8</v>
      </c>
      <c r="H82" s="83" t="s">
        <v>194</v>
      </c>
      <c r="I82" s="104" t="s">
        <v>240</v>
      </c>
      <c r="J82" s="102">
        <v>5.7714280000000012E-3</v>
      </c>
      <c r="K82" s="105">
        <v>1.3665600000000002E-2</v>
      </c>
      <c r="L82" s="83">
        <v>1.3665600000000002E-2</v>
      </c>
      <c r="M82" s="102">
        <v>4.1600000000000008E-5</v>
      </c>
      <c r="N82" s="105">
        <v>4.1600000000000008E-5</v>
      </c>
      <c r="O82" s="83">
        <v>4.1600000000000008E-5</v>
      </c>
    </row>
    <row r="83" spans="1:15" x14ac:dyDescent="0.25">
      <c r="A83" s="79" t="s">
        <v>122</v>
      </c>
      <c r="B83" s="100" t="s">
        <v>206</v>
      </c>
      <c r="C83" s="81" t="str">
        <f>IFERROR(IF(B83="No CAS","",INDEX('DEQ Pollutant List'!$C$7:$C$611,MATCH('3. Pollutant Emissions - EF'!B83,'DEQ Pollutant List'!$B$7:$B$611,0))),"")</f>
        <v>Barium and compounds</v>
      </c>
      <c r="D83" s="115">
        <f>IFERROR(IF(OR($B83="",$B83="No CAS"),INDEX('DEQ Pollutant List'!$A$7:$A$611,MATCH($C83,'DEQ Pollutant List'!$C$7:$C$611,0)),INDEX('DEQ Pollutant List'!$A$7:$A$611,MATCH($B83,'DEQ Pollutant List'!$B$7:$B$611,0))),"")</f>
        <v>45</v>
      </c>
      <c r="E83" s="101">
        <v>0</v>
      </c>
      <c r="F83" s="102">
        <v>5.6000000000000006E-6</v>
      </c>
      <c r="G83" s="103">
        <v>5.6000000000000006E-6</v>
      </c>
      <c r="H83" s="83" t="s">
        <v>194</v>
      </c>
      <c r="I83" s="104" t="s">
        <v>240</v>
      </c>
      <c r="J83" s="102">
        <v>0.62153840000000005</v>
      </c>
      <c r="K83" s="105">
        <v>1.4716800000000001</v>
      </c>
      <c r="L83" s="83">
        <v>1.4716800000000001</v>
      </c>
      <c r="M83" s="102">
        <v>4.4800000000000005E-3</v>
      </c>
      <c r="N83" s="105">
        <v>4.4800000000000005E-3</v>
      </c>
      <c r="O83" s="83">
        <v>4.4800000000000005E-3</v>
      </c>
    </row>
    <row r="84" spans="1:15" x14ac:dyDescent="0.25">
      <c r="A84" s="79" t="s">
        <v>122</v>
      </c>
      <c r="B84" s="100" t="s">
        <v>211</v>
      </c>
      <c r="C84" s="81" t="str">
        <f>IFERROR(IF(B84="No CAS","",INDEX('DEQ Pollutant List'!$C$7:$C$611,MATCH('3. Pollutant Emissions - EF'!B84,'DEQ Pollutant List'!$B$7:$B$611,0))),"")</f>
        <v>Beryllium and compounds</v>
      </c>
      <c r="D84" s="115">
        <f>IFERROR(IF(OR($B84="",$B84="No CAS"),INDEX('DEQ Pollutant List'!$A$7:$A$611,MATCH($C84,'DEQ Pollutant List'!$C$7:$C$611,0)),INDEX('DEQ Pollutant List'!$A$7:$A$611,MATCH($B84,'DEQ Pollutant List'!$B$7:$B$611,0))),"")</f>
        <v>58</v>
      </c>
      <c r="E84" s="101">
        <v>0</v>
      </c>
      <c r="F84" s="102">
        <v>6.1200000000000005E-8</v>
      </c>
      <c r="G84" s="103">
        <v>6.1200000000000005E-8</v>
      </c>
      <c r="H84" s="83" t="s">
        <v>194</v>
      </c>
      <c r="I84" s="104" t="s">
        <v>240</v>
      </c>
      <c r="J84" s="102">
        <v>6.7925268000000004E-3</v>
      </c>
      <c r="K84" s="105">
        <v>1.6083360000000001E-2</v>
      </c>
      <c r="L84" s="83">
        <v>1.6083360000000001E-2</v>
      </c>
      <c r="M84" s="102">
        <v>4.8960000000000006E-5</v>
      </c>
      <c r="N84" s="105">
        <v>4.8960000000000006E-5</v>
      </c>
      <c r="O84" s="83">
        <v>4.8960000000000006E-5</v>
      </c>
    </row>
    <row r="85" spans="1:15" x14ac:dyDescent="0.25">
      <c r="A85" s="79" t="s">
        <v>122</v>
      </c>
      <c r="B85" s="100" t="s">
        <v>212</v>
      </c>
      <c r="C85" s="81" t="str">
        <f>IFERROR(IF(B85="No CAS","",INDEX('DEQ Pollutant List'!$C$7:$C$611,MATCH('3. Pollutant Emissions - EF'!B85,'DEQ Pollutant List'!$B$7:$B$611,0))),"")</f>
        <v>Cadmium and compounds</v>
      </c>
      <c r="D85" s="115">
        <f>IFERROR(IF(OR($B85="",$B85="No CAS"),INDEX('DEQ Pollutant List'!$A$7:$A$611,MATCH($C85,'DEQ Pollutant List'!$C$7:$C$611,0)),INDEX('DEQ Pollutant List'!$A$7:$A$611,MATCH($B85,'DEQ Pollutant List'!$B$7:$B$611,0))),"")</f>
        <v>83</v>
      </c>
      <c r="E85" s="101">
        <v>0</v>
      </c>
      <c r="F85" s="102">
        <v>1.6000000000000001E-9</v>
      </c>
      <c r="G85" s="103">
        <v>1.6000000000000001E-9</v>
      </c>
      <c r="H85" s="83" t="s">
        <v>194</v>
      </c>
      <c r="I85" s="104" t="s">
        <v>240</v>
      </c>
      <c r="J85" s="102">
        <v>1.775824E-4</v>
      </c>
      <c r="K85" s="105">
        <v>4.2048000000000004E-4</v>
      </c>
      <c r="L85" s="83">
        <v>4.2048000000000004E-4</v>
      </c>
      <c r="M85" s="102">
        <v>1.28E-6</v>
      </c>
      <c r="N85" s="105">
        <v>1.28E-6</v>
      </c>
      <c r="O85" s="83">
        <v>1.28E-6</v>
      </c>
    </row>
    <row r="86" spans="1:15" x14ac:dyDescent="0.25">
      <c r="A86" s="79" t="s">
        <v>122</v>
      </c>
      <c r="B86" s="100" t="s">
        <v>216</v>
      </c>
      <c r="C86" s="81" t="str">
        <f>IFERROR(IF(B86="No CAS","",INDEX('DEQ Pollutant List'!$C$7:$C$611,MATCH('3. Pollutant Emissions - EF'!B86,'DEQ Pollutant List'!$B$7:$B$611,0))),"")</f>
        <v>Cobalt and compounds</v>
      </c>
      <c r="D86" s="115">
        <f>IFERROR(IF(OR($B86="",$B86="No CAS"),INDEX('DEQ Pollutant List'!$A$7:$A$611,MATCH($C86,'DEQ Pollutant List'!$C$7:$C$611,0)),INDEX('DEQ Pollutant List'!$A$7:$A$611,MATCH($B86,'DEQ Pollutant List'!$B$7:$B$611,0))),"")</f>
        <v>146</v>
      </c>
      <c r="E86" s="101">
        <v>0</v>
      </c>
      <c r="F86" s="102">
        <v>2.0000000000000001E-9</v>
      </c>
      <c r="G86" s="103">
        <v>2.0000000000000001E-9</v>
      </c>
      <c r="H86" s="83" t="s">
        <v>194</v>
      </c>
      <c r="I86" s="104" t="s">
        <v>240</v>
      </c>
      <c r="J86" s="102">
        <v>2.2197800000000001E-4</v>
      </c>
      <c r="K86" s="105">
        <v>5.2559999999999998E-4</v>
      </c>
      <c r="L86" s="83">
        <v>5.2559999999999998E-4</v>
      </c>
      <c r="M86" s="102">
        <v>1.6000000000000001E-6</v>
      </c>
      <c r="N86" s="105">
        <v>1.6000000000000001E-6</v>
      </c>
      <c r="O86" s="83">
        <v>1.6000000000000001E-6</v>
      </c>
    </row>
    <row r="87" spans="1:15" x14ac:dyDescent="0.25">
      <c r="A87" s="79" t="s">
        <v>122</v>
      </c>
      <c r="B87" s="100" t="s">
        <v>217</v>
      </c>
      <c r="C87" s="81" t="str">
        <f>IFERROR(IF(B87="No CAS","",INDEX('DEQ Pollutant List'!$C$7:$C$611,MATCH('3. Pollutant Emissions - EF'!B87,'DEQ Pollutant List'!$B$7:$B$611,0))),"")</f>
        <v>Copper and compounds</v>
      </c>
      <c r="D87" s="115">
        <f>IFERROR(IF(OR($B87="",$B87="No CAS"),INDEX('DEQ Pollutant List'!$A$7:$A$611,MATCH($C87,'DEQ Pollutant List'!$C$7:$C$611,0)),INDEX('DEQ Pollutant List'!$A$7:$A$611,MATCH($B87,'DEQ Pollutant List'!$B$7:$B$611,0))),"")</f>
        <v>149</v>
      </c>
      <c r="E87" s="101">
        <v>0</v>
      </c>
      <c r="F87" s="102">
        <v>1.0400000000000002E-7</v>
      </c>
      <c r="G87" s="103">
        <v>1.0400000000000002E-7</v>
      </c>
      <c r="H87" s="83" t="s">
        <v>194</v>
      </c>
      <c r="I87" s="104" t="s">
        <v>240</v>
      </c>
      <c r="J87" s="102">
        <v>1.1542856000000002E-2</v>
      </c>
      <c r="K87" s="105">
        <v>2.7331200000000003E-2</v>
      </c>
      <c r="L87" s="83">
        <v>2.7331200000000003E-2</v>
      </c>
      <c r="M87" s="102">
        <v>8.3200000000000017E-5</v>
      </c>
      <c r="N87" s="105">
        <v>8.3200000000000017E-5</v>
      </c>
      <c r="O87" s="83">
        <v>8.3200000000000017E-5</v>
      </c>
    </row>
    <row r="88" spans="1:15" x14ac:dyDescent="0.25">
      <c r="A88" s="79" t="s">
        <v>122</v>
      </c>
      <c r="B88" s="100" t="s">
        <v>214</v>
      </c>
      <c r="C88" s="81" t="str">
        <f>IFERROR(IF(B88="No CAS","",INDEX('DEQ Pollutant List'!$C$7:$C$611,MATCH('3. Pollutant Emissions - EF'!B88,'DEQ Pollutant List'!$B$7:$B$611,0))),"")</f>
        <v>Chromium VI, chromate and dichromate particulate</v>
      </c>
      <c r="D88" s="115">
        <f>IFERROR(IF(OR($B88="",$B88="No CAS"),INDEX('DEQ Pollutant List'!$A$7:$A$611,MATCH($C88,'DEQ Pollutant List'!$C$7:$C$611,0)),INDEX('DEQ Pollutant List'!$A$7:$A$611,MATCH($B88,'DEQ Pollutant List'!$B$7:$B$611,0))),"")</f>
        <v>136</v>
      </c>
      <c r="E88" s="101">
        <v>0</v>
      </c>
      <c r="F88" s="102">
        <v>1.5932000000000003E-7</v>
      </c>
      <c r="G88" s="103">
        <v>1.5932000000000003E-7</v>
      </c>
      <c r="H88" s="83" t="s">
        <v>194</v>
      </c>
      <c r="I88" s="104" t="s">
        <v>240</v>
      </c>
      <c r="J88" s="102">
        <v>1.7682767480000004E-2</v>
      </c>
      <c r="K88" s="105">
        <v>4.1869296000000007E-2</v>
      </c>
      <c r="L88" s="83">
        <v>4.1869296000000007E-2</v>
      </c>
      <c r="M88" s="102">
        <v>1.2745600000000002E-4</v>
      </c>
      <c r="N88" s="105">
        <v>1.2745600000000002E-4</v>
      </c>
      <c r="O88" s="83">
        <v>1.2745600000000002E-4</v>
      </c>
    </row>
    <row r="89" spans="1:15" x14ac:dyDescent="0.25">
      <c r="A89" s="79" t="s">
        <v>122</v>
      </c>
      <c r="B89" s="100" t="s">
        <v>226</v>
      </c>
      <c r="C89" s="81" t="str">
        <f>IFERROR(IF(B89="No CAS","",INDEX('DEQ Pollutant List'!$C$7:$C$611,MATCH('3. Pollutant Emissions - EF'!B89,'DEQ Pollutant List'!$B$7:$B$611,0))),"")</f>
        <v>Mercury and compounds</v>
      </c>
      <c r="D89" s="115">
        <f>IFERROR(IF(OR($B89="",$B89="No CAS"),INDEX('DEQ Pollutant List'!$A$7:$A$611,MATCH($C89,'DEQ Pollutant List'!$C$7:$C$611,0)),INDEX('DEQ Pollutant List'!$A$7:$A$611,MATCH($B89,'DEQ Pollutant List'!$B$7:$B$611,0))),"")</f>
        <v>316</v>
      </c>
      <c r="E89" s="101">
        <v>0</v>
      </c>
      <c r="F89" s="102">
        <v>4.0000000000000001E-10</v>
      </c>
      <c r="G89" s="103">
        <v>4.0000000000000001E-10</v>
      </c>
      <c r="H89" s="83" t="s">
        <v>194</v>
      </c>
      <c r="I89" s="104" t="s">
        <v>240</v>
      </c>
      <c r="J89" s="102">
        <v>4.4395599999999999E-5</v>
      </c>
      <c r="K89" s="105">
        <v>1.0512000000000001E-4</v>
      </c>
      <c r="L89" s="83">
        <v>1.0512000000000001E-4</v>
      </c>
      <c r="M89" s="102">
        <v>3.2000000000000001E-7</v>
      </c>
      <c r="N89" s="105">
        <v>3.2000000000000001E-7</v>
      </c>
      <c r="O89" s="83">
        <v>3.2000000000000001E-7</v>
      </c>
    </row>
    <row r="90" spans="1:15" x14ac:dyDescent="0.25">
      <c r="A90" s="79" t="s">
        <v>122</v>
      </c>
      <c r="B90" s="100" t="s">
        <v>225</v>
      </c>
      <c r="C90" s="81" t="str">
        <f>IFERROR(IF(B90="No CAS","",INDEX('DEQ Pollutant List'!$C$7:$C$611,MATCH('3. Pollutant Emissions - EF'!B90,'DEQ Pollutant List'!$B$7:$B$611,0))),"")</f>
        <v>Manganese and compounds</v>
      </c>
      <c r="D90" s="115">
        <f>IFERROR(IF(OR($B90="",$B90="No CAS"),INDEX('DEQ Pollutant List'!$A$7:$A$611,MATCH($C90,'DEQ Pollutant List'!$C$7:$C$611,0)),INDEX('DEQ Pollutant List'!$A$7:$A$611,MATCH($B90,'DEQ Pollutant List'!$B$7:$B$611,0))),"")</f>
        <v>312</v>
      </c>
      <c r="E90" s="101">
        <v>0</v>
      </c>
      <c r="F90" s="102">
        <v>1.006E-5</v>
      </c>
      <c r="G90" s="103">
        <v>1.006E-5</v>
      </c>
      <c r="H90" s="83" t="s">
        <v>194</v>
      </c>
      <c r="I90" s="104" t="s">
        <v>240</v>
      </c>
      <c r="J90" s="102">
        <v>1.1165493399999999</v>
      </c>
      <c r="K90" s="105">
        <v>2.6437680000000001</v>
      </c>
      <c r="L90" s="83">
        <v>2.6437680000000001</v>
      </c>
      <c r="M90" s="102">
        <v>8.0479999999999996E-3</v>
      </c>
      <c r="N90" s="105">
        <v>8.0479999999999996E-3</v>
      </c>
      <c r="O90" s="83">
        <v>8.0479999999999996E-3</v>
      </c>
    </row>
    <row r="91" spans="1:15" x14ac:dyDescent="0.25">
      <c r="A91" s="79" t="s">
        <v>122</v>
      </c>
      <c r="B91" s="100" t="s">
        <v>227</v>
      </c>
      <c r="C91" s="81" t="str">
        <f>IFERROR(IF(B91="No CAS","",INDEX('DEQ Pollutant List'!$C$7:$C$611,MATCH('3. Pollutant Emissions - EF'!B91,'DEQ Pollutant List'!$B$7:$B$611,0))),"")</f>
        <v>Molybdenum trioxide</v>
      </c>
      <c r="D91" s="115">
        <f>IFERROR(IF(OR($B91="",$B91="No CAS"),INDEX('DEQ Pollutant List'!$A$7:$A$611,MATCH($C91,'DEQ Pollutant List'!$C$7:$C$611,0)),INDEX('DEQ Pollutant List'!$A$7:$A$611,MATCH($B91,'DEQ Pollutant List'!$B$7:$B$611,0))),"")</f>
        <v>361</v>
      </c>
      <c r="E91" s="101">
        <v>0</v>
      </c>
      <c r="F91" s="102">
        <v>1.8591047322312833E-7</v>
      </c>
      <c r="G91" s="103">
        <v>1.8591047322312833E-7</v>
      </c>
      <c r="H91" s="83" t="s">
        <v>194</v>
      </c>
      <c r="I91" s="104" t="s">
        <v>240</v>
      </c>
      <c r="J91" s="102">
        <v>2.0634017512561789E-2</v>
      </c>
      <c r="K91" s="105">
        <v>4.8857272363038128E-2</v>
      </c>
      <c r="L91" s="83">
        <v>4.8857272363038128E-2</v>
      </c>
      <c r="M91" s="102">
        <v>1.4872837857850266E-4</v>
      </c>
      <c r="N91" s="105">
        <v>1.4872837857850266E-4</v>
      </c>
      <c r="O91" s="83">
        <v>1.4872837857850266E-4</v>
      </c>
    </row>
    <row r="92" spans="1:15" x14ac:dyDescent="0.25">
      <c r="A92" s="79" t="s">
        <v>122</v>
      </c>
      <c r="B92" s="100" t="s">
        <v>229</v>
      </c>
      <c r="C92" s="81" t="str">
        <f>IFERROR(IF(B92="No CAS","",INDEX('DEQ Pollutant List'!$C$7:$C$611,MATCH('3. Pollutant Emissions - EF'!B92,'DEQ Pollutant List'!$B$7:$B$611,0))),"")</f>
        <v>Nickel and compounds</v>
      </c>
      <c r="D92" s="115">
        <f>IFERROR(IF(OR($B92="",$B92="No CAS"),INDEX('DEQ Pollutant List'!$A$7:$A$611,MATCH($C92,'DEQ Pollutant List'!$C$7:$C$611,0)),INDEX('DEQ Pollutant List'!$A$7:$A$611,MATCH($B92,'DEQ Pollutant List'!$B$7:$B$611,0))),"")</f>
        <v>364</v>
      </c>
      <c r="E92" s="101">
        <v>0</v>
      </c>
      <c r="F92" s="102">
        <v>4.0000000000000001E-8</v>
      </c>
      <c r="G92" s="103">
        <v>4.0000000000000001E-8</v>
      </c>
      <c r="H92" s="83" t="s">
        <v>194</v>
      </c>
      <c r="I92" s="104" t="s">
        <v>240</v>
      </c>
      <c r="J92" s="102">
        <v>4.4395600000000004E-3</v>
      </c>
      <c r="K92" s="105">
        <v>1.0512000000000001E-2</v>
      </c>
      <c r="L92" s="83">
        <v>1.0512000000000001E-2</v>
      </c>
      <c r="M92" s="102">
        <v>3.1999999999999999E-5</v>
      </c>
      <c r="N92" s="105">
        <v>3.1999999999999999E-5</v>
      </c>
      <c r="O92" s="83">
        <v>3.1999999999999999E-5</v>
      </c>
    </row>
    <row r="93" spans="1:15" x14ac:dyDescent="0.25">
      <c r="A93" s="79" t="s">
        <v>122</v>
      </c>
      <c r="B93" s="100" t="s">
        <v>224</v>
      </c>
      <c r="C93" s="81" t="str">
        <f>IFERROR(IF(B93="No CAS","",INDEX('DEQ Pollutant List'!$C$7:$C$611,MATCH('3. Pollutant Emissions - EF'!B93,'DEQ Pollutant List'!$B$7:$B$611,0))),"")</f>
        <v>Lead and compounds</v>
      </c>
      <c r="D93" s="115">
        <f>IFERROR(IF(OR($B93="",$B93="No CAS"),INDEX('DEQ Pollutant List'!$A$7:$A$611,MATCH($C93,'DEQ Pollutant List'!$C$7:$C$611,0)),INDEX('DEQ Pollutant List'!$A$7:$A$611,MATCH($B93,'DEQ Pollutant List'!$B$7:$B$611,0))),"")</f>
        <v>305</v>
      </c>
      <c r="E93" s="101">
        <v>0</v>
      </c>
      <c r="F93" s="102">
        <v>5.0000000000000008E-7</v>
      </c>
      <c r="G93" s="103">
        <v>5.0000000000000008E-7</v>
      </c>
      <c r="H93" s="83" t="s">
        <v>194</v>
      </c>
      <c r="I93" s="104" t="s">
        <v>240</v>
      </c>
      <c r="J93" s="102">
        <v>5.5494500000000009E-2</v>
      </c>
      <c r="K93" s="105">
        <v>0.13140000000000002</v>
      </c>
      <c r="L93" s="83">
        <v>0.13140000000000002</v>
      </c>
      <c r="M93" s="102">
        <v>4.0000000000000007E-4</v>
      </c>
      <c r="N93" s="105">
        <v>4.0000000000000007E-4</v>
      </c>
      <c r="O93" s="83">
        <v>4.0000000000000007E-4</v>
      </c>
    </row>
    <row r="94" spans="1:15" x14ac:dyDescent="0.25">
      <c r="A94" s="79" t="s">
        <v>122</v>
      </c>
      <c r="B94" s="100" t="s">
        <v>204</v>
      </c>
      <c r="C94" s="81" t="str">
        <f>IFERROR(IF(B94="No CAS","",INDEX('DEQ Pollutant List'!$C$7:$C$611,MATCH('3. Pollutant Emissions - EF'!B94,'DEQ Pollutant List'!$B$7:$B$611,0))),"")</f>
        <v>Antimony and compounds</v>
      </c>
      <c r="D94" s="115">
        <f>IFERROR(IF(OR($B94="",$B94="No CAS"),INDEX('DEQ Pollutant List'!$A$7:$A$611,MATCH($C94,'DEQ Pollutant List'!$C$7:$C$611,0)),INDEX('DEQ Pollutant List'!$A$7:$A$611,MATCH($B94,'DEQ Pollutant List'!$B$7:$B$611,0))),"")</f>
        <v>33</v>
      </c>
      <c r="E94" s="101">
        <v>0</v>
      </c>
      <c r="F94" s="102">
        <v>7.4000000000000001E-9</v>
      </c>
      <c r="G94" s="103">
        <v>7.4000000000000001E-9</v>
      </c>
      <c r="H94" s="83" t="s">
        <v>194</v>
      </c>
      <c r="I94" s="104" t="s">
        <v>240</v>
      </c>
      <c r="J94" s="102">
        <v>8.2131860000000001E-4</v>
      </c>
      <c r="K94" s="105">
        <v>1.94472E-3</v>
      </c>
      <c r="L94" s="83">
        <v>1.94472E-3</v>
      </c>
      <c r="M94" s="102">
        <v>5.9200000000000001E-6</v>
      </c>
      <c r="N94" s="105">
        <v>5.9200000000000001E-6</v>
      </c>
      <c r="O94" s="83">
        <v>5.9200000000000001E-6</v>
      </c>
    </row>
    <row r="95" spans="1:15" x14ac:dyDescent="0.25">
      <c r="A95" s="79" t="s">
        <v>122</v>
      </c>
      <c r="B95" s="100" t="s">
        <v>235</v>
      </c>
      <c r="C95" s="81" t="str">
        <f>IFERROR(IF(B95="No CAS","",INDEX('DEQ Pollutant List'!$C$7:$C$611,MATCH('3. Pollutant Emissions - EF'!B95,'DEQ Pollutant List'!$B$7:$B$611,0))),"")</f>
        <v>Selenium and compounds</v>
      </c>
      <c r="D95" s="115">
        <f>IFERROR(IF(OR($B95="",$B95="No CAS"),INDEX('DEQ Pollutant List'!$A$7:$A$611,MATCH($C95,'DEQ Pollutant List'!$C$7:$C$611,0)),INDEX('DEQ Pollutant List'!$A$7:$A$611,MATCH($B95,'DEQ Pollutant List'!$B$7:$B$611,0))),"")</f>
        <v>575</v>
      </c>
      <c r="E95" s="101">
        <v>0</v>
      </c>
      <c r="F95" s="102">
        <v>3.8000000000000001E-9</v>
      </c>
      <c r="G95" s="103">
        <v>3.8000000000000001E-9</v>
      </c>
      <c r="H95" s="83" t="s">
        <v>194</v>
      </c>
      <c r="I95" s="104" t="s">
        <v>240</v>
      </c>
      <c r="J95" s="102">
        <v>4.2175820000000001E-4</v>
      </c>
      <c r="K95" s="105">
        <v>9.9864000000000007E-4</v>
      </c>
      <c r="L95" s="83">
        <v>9.9864000000000007E-4</v>
      </c>
      <c r="M95" s="102">
        <v>3.0400000000000001E-6</v>
      </c>
      <c r="N95" s="105">
        <v>3.0400000000000001E-6</v>
      </c>
      <c r="O95" s="83">
        <v>3.0400000000000001E-6</v>
      </c>
    </row>
    <row r="96" spans="1:15" x14ac:dyDescent="0.25">
      <c r="A96" s="79" t="s">
        <v>122</v>
      </c>
      <c r="B96" s="100" t="s">
        <v>242</v>
      </c>
      <c r="C96" s="81" t="str">
        <f>IFERROR(IF(B96="No CAS","",INDEX('DEQ Pollutant List'!$C$7:$C$611,MATCH('3. Pollutant Emissions - EF'!B96,'DEQ Pollutant List'!$B$7:$B$611,0))),"")</f>
        <v>Thallium and compounds</v>
      </c>
      <c r="D96" s="115">
        <f>IFERROR(IF(OR($B96="",$B96="No CAS"),INDEX('DEQ Pollutant List'!$A$7:$A$611,MATCH($C96,'DEQ Pollutant List'!$C$7:$C$611,0)),INDEX('DEQ Pollutant List'!$A$7:$A$611,MATCH($B96,'DEQ Pollutant List'!$B$7:$B$611,0))),"")</f>
        <v>595</v>
      </c>
      <c r="E96" s="101">
        <v>0</v>
      </c>
      <c r="F96" s="102">
        <v>8.7800000000000015E-9</v>
      </c>
      <c r="G96" s="103">
        <v>8.7800000000000015E-9</v>
      </c>
      <c r="H96" s="83" t="s">
        <v>194</v>
      </c>
      <c r="I96" s="104" t="s">
        <v>240</v>
      </c>
      <c r="J96" s="102">
        <v>9.7448342000000022E-4</v>
      </c>
      <c r="K96" s="105">
        <v>2.3073840000000004E-3</v>
      </c>
      <c r="L96" s="83">
        <v>2.3073840000000004E-3</v>
      </c>
      <c r="M96" s="102">
        <v>7.0240000000000009E-6</v>
      </c>
      <c r="N96" s="105">
        <v>7.0240000000000009E-6</v>
      </c>
      <c r="O96" s="83">
        <v>7.0240000000000009E-6</v>
      </c>
    </row>
    <row r="97" spans="1:15" x14ac:dyDescent="0.25">
      <c r="A97" s="79" t="s">
        <v>122</v>
      </c>
      <c r="B97" s="100" t="s">
        <v>238</v>
      </c>
      <c r="C97" s="81" t="str">
        <f>IFERROR(IF(B97="No CAS","",INDEX('DEQ Pollutant List'!$C$7:$C$611,MATCH('3. Pollutant Emissions - EF'!B97,'DEQ Pollutant List'!$B$7:$B$611,0))),"")</f>
        <v>Zinc and compounds</v>
      </c>
      <c r="D97" s="115">
        <f>IFERROR(IF(OR($B97="",$B97="No CAS"),INDEX('DEQ Pollutant List'!$A$7:$A$611,MATCH($C97,'DEQ Pollutant List'!$C$7:$C$611,0)),INDEX('DEQ Pollutant List'!$A$7:$A$611,MATCH($B97,'DEQ Pollutant List'!$B$7:$B$611,0))),"")</f>
        <v>632</v>
      </c>
      <c r="E97" s="101">
        <v>0</v>
      </c>
      <c r="F97" s="102">
        <v>6.0000000000000008E-7</v>
      </c>
      <c r="G97" s="103">
        <v>6.0000000000000008E-7</v>
      </c>
      <c r="H97" s="83" t="s">
        <v>194</v>
      </c>
      <c r="I97" s="104" t="s">
        <v>240</v>
      </c>
      <c r="J97" s="102">
        <v>6.6593400000000011E-2</v>
      </c>
      <c r="K97" s="105">
        <v>0.15768000000000001</v>
      </c>
      <c r="L97" s="83">
        <v>0.15768000000000001</v>
      </c>
      <c r="M97" s="102">
        <v>4.8000000000000007E-4</v>
      </c>
      <c r="N97" s="105">
        <v>4.8000000000000007E-4</v>
      </c>
      <c r="O97" s="83">
        <v>4.8000000000000007E-4</v>
      </c>
    </row>
    <row r="98" spans="1:15" x14ac:dyDescent="0.25">
      <c r="A98" s="79" t="s">
        <v>122</v>
      </c>
      <c r="B98" s="100" t="s">
        <v>206</v>
      </c>
      <c r="C98" s="81" t="str">
        <f>IFERROR(IF(B98="No CAS","",INDEX('DEQ Pollutant List'!$C$7:$C$611,MATCH('3. Pollutant Emissions - EF'!B98,'DEQ Pollutant List'!$B$7:$B$611,0))),"")</f>
        <v>Barium and compounds</v>
      </c>
      <c r="D98" s="115">
        <f>IFERROR(IF(OR($B98="",$B98="No CAS"),INDEX('DEQ Pollutant List'!$A$7:$A$611,MATCH($C98,'DEQ Pollutant List'!$C$7:$C$611,0)),INDEX('DEQ Pollutant List'!$A$7:$A$611,MATCH($B98,'DEQ Pollutant List'!$B$7:$B$611,0))),"")</f>
        <v>45</v>
      </c>
      <c r="E98" s="101">
        <v>0</v>
      </c>
      <c r="F98" s="102">
        <v>4.0000000000000007E-6</v>
      </c>
      <c r="G98" s="103">
        <v>4.0000000000000007E-6</v>
      </c>
      <c r="H98" s="83" t="s">
        <v>194</v>
      </c>
      <c r="I98" s="104" t="s">
        <v>240</v>
      </c>
      <c r="J98" s="102">
        <v>0.44395600000000007</v>
      </c>
      <c r="K98" s="105">
        <v>1.0512000000000001</v>
      </c>
      <c r="L98" s="83">
        <v>1.0512000000000001</v>
      </c>
      <c r="M98" s="102">
        <v>3.2000000000000006E-3</v>
      </c>
      <c r="N98" s="105">
        <v>3.2000000000000006E-3</v>
      </c>
      <c r="O98" s="83">
        <v>3.2000000000000006E-3</v>
      </c>
    </row>
    <row r="99" spans="1:15" x14ac:dyDescent="0.25">
      <c r="A99" s="79" t="s">
        <v>122</v>
      </c>
      <c r="B99" s="100">
        <v>504</v>
      </c>
      <c r="C99" s="81" t="str">
        <f>IFERROR(IF(B99="No CAS","",INDEX('DEQ Pollutant List'!$C$7:$C$611,MATCH('3. Pollutant Emissions - EF'!B99,'DEQ Pollutant List'!$B$7:$B$611,0))),"")</f>
        <v>Phosphorus and compounds</v>
      </c>
      <c r="D99" s="115">
        <f>IFERROR(IF(OR($B99="",$B99="No CAS"),INDEX('DEQ Pollutant List'!$A$7:$A$611,MATCH($C99,'DEQ Pollutant List'!$C$7:$C$611,0)),INDEX('DEQ Pollutant List'!$A$7:$A$611,MATCH($B99,'DEQ Pollutant List'!$B$7:$B$611,0))),"")</f>
        <v>504</v>
      </c>
      <c r="E99" s="101">
        <v>0</v>
      </c>
      <c r="F99" s="102">
        <v>6.6000000000000003E-7</v>
      </c>
      <c r="G99" s="103">
        <v>6.6000000000000003E-7</v>
      </c>
      <c r="H99" s="83" t="s">
        <v>194</v>
      </c>
      <c r="I99" s="104" t="s">
        <v>240</v>
      </c>
      <c r="J99" s="102">
        <v>7.3252740000000011E-2</v>
      </c>
      <c r="K99" s="105">
        <v>0.17344800000000002</v>
      </c>
      <c r="L99" s="83">
        <v>0.17344800000000002</v>
      </c>
      <c r="M99" s="102">
        <v>5.2800000000000004E-4</v>
      </c>
      <c r="N99" s="105">
        <v>5.2800000000000004E-4</v>
      </c>
      <c r="O99" s="83">
        <v>5.2800000000000004E-4</v>
      </c>
    </row>
    <row r="100" spans="1:15" x14ac:dyDescent="0.25">
      <c r="A100" s="79" t="s">
        <v>122</v>
      </c>
      <c r="B100" s="100" t="s">
        <v>243</v>
      </c>
      <c r="C100" s="81" t="str">
        <f>IFERROR(IF(B100="No CAS","",INDEX('DEQ Pollutant List'!$C$7:$C$611,MATCH('3. Pollutant Emissions - EF'!B100,'DEQ Pollutant List'!$B$7:$B$611,0))),"")</f>
        <v>Phosphorus pentoxide</v>
      </c>
      <c r="D100" s="115">
        <f>IFERROR(IF(OR($B100="",$B100="No CAS"),INDEX('DEQ Pollutant List'!$A$7:$A$611,MATCH($C100,'DEQ Pollutant List'!$C$7:$C$611,0)),INDEX('DEQ Pollutant List'!$A$7:$A$611,MATCH($B100,'DEQ Pollutant List'!$B$7:$B$611,0))),"")</f>
        <v>510</v>
      </c>
      <c r="E100" s="101">
        <v>0</v>
      </c>
      <c r="F100" s="102">
        <v>1.6000000000000001E-6</v>
      </c>
      <c r="G100" s="103">
        <v>1.6000000000000001E-6</v>
      </c>
      <c r="H100" s="83" t="s">
        <v>194</v>
      </c>
      <c r="I100" s="104" t="s">
        <v>240</v>
      </c>
      <c r="J100" s="102">
        <v>0.17758240000000003</v>
      </c>
      <c r="K100" s="105">
        <v>0.42048000000000002</v>
      </c>
      <c r="L100" s="83">
        <v>0.42048000000000002</v>
      </c>
      <c r="M100" s="102">
        <v>1.2800000000000001E-3</v>
      </c>
      <c r="N100" s="105">
        <v>1.2800000000000001E-3</v>
      </c>
      <c r="O100" s="83">
        <v>1.2800000000000001E-3</v>
      </c>
    </row>
    <row r="101" spans="1:15" x14ac:dyDescent="0.25">
      <c r="A101" s="79" t="s">
        <v>122</v>
      </c>
      <c r="B101" s="100" t="s">
        <v>244</v>
      </c>
      <c r="C101" s="81" t="str">
        <f>IFERROR(IF(B101="No CAS","",INDEX('DEQ Pollutant List'!$C$7:$C$611,MATCH('3. Pollutant Emissions - EF'!B101,'DEQ Pollutant List'!$B$7:$B$611,0))),"")</f>
        <v>Silica, crystalline (respirable)</v>
      </c>
      <c r="D101" s="115">
        <f>IFERROR(IF(OR($B101="",$B101="No CAS"),INDEX('DEQ Pollutant List'!$A$7:$A$611,MATCH($C101,'DEQ Pollutant List'!$C$7:$C$611,0)),INDEX('DEQ Pollutant List'!$A$7:$A$611,MATCH($B101,'DEQ Pollutant List'!$B$7:$B$611,0))),"")</f>
        <v>579</v>
      </c>
      <c r="E101" s="101">
        <v>0</v>
      </c>
      <c r="F101" s="102">
        <v>7.4529999999999996E-4</v>
      </c>
      <c r="G101" s="103">
        <v>7.4529999999999996E-4</v>
      </c>
      <c r="H101" s="83" t="s">
        <v>194</v>
      </c>
      <c r="I101" s="104" t="s">
        <v>240</v>
      </c>
      <c r="J101" s="102">
        <v>82.720101700000001</v>
      </c>
      <c r="K101" s="105">
        <v>195.86483999999999</v>
      </c>
      <c r="L101" s="83">
        <v>195.86483999999999</v>
      </c>
      <c r="M101" s="102">
        <v>0.59623999999999999</v>
      </c>
      <c r="N101" s="105">
        <v>0.59623999999999999</v>
      </c>
      <c r="O101" s="83">
        <v>0.59623999999999999</v>
      </c>
    </row>
    <row r="102" spans="1:15" x14ac:dyDescent="0.25">
      <c r="A102" s="79" t="s">
        <v>122</v>
      </c>
      <c r="B102" s="100" t="s">
        <v>245</v>
      </c>
      <c r="C102" s="81" t="str">
        <f>IFERROR(IF(B102="No CAS","",INDEX('DEQ Pollutant List'!$C$7:$C$611,MATCH('3. Pollutant Emissions - EF'!B102,'DEQ Pollutant List'!$B$7:$B$611,0))),"")</f>
        <v>Sulfur trioxide</v>
      </c>
      <c r="D102" s="115">
        <f>IFERROR(IF(OR($B102="",$B102="No CAS"),INDEX('DEQ Pollutant List'!$A$7:$A$611,MATCH($C102,'DEQ Pollutant List'!$C$7:$C$611,0)),INDEX('DEQ Pollutant List'!$A$7:$A$611,MATCH($B102,'DEQ Pollutant List'!$B$7:$B$611,0))),"")</f>
        <v>590</v>
      </c>
      <c r="E102" s="101">
        <v>0</v>
      </c>
      <c r="F102" s="102">
        <v>5.0000000000000008E-7</v>
      </c>
      <c r="G102" s="103">
        <v>5.0000000000000008E-7</v>
      </c>
      <c r="H102" s="83" t="s">
        <v>194</v>
      </c>
      <c r="I102" s="104" t="s">
        <v>240</v>
      </c>
      <c r="J102" s="102">
        <v>5.5494500000000009E-2</v>
      </c>
      <c r="K102" s="105">
        <v>0.13140000000000002</v>
      </c>
      <c r="L102" s="83">
        <v>0.13140000000000002</v>
      </c>
      <c r="M102" s="102">
        <v>4.0000000000000007E-4</v>
      </c>
      <c r="N102" s="105">
        <v>4.0000000000000007E-4</v>
      </c>
      <c r="O102" s="83">
        <v>4.0000000000000007E-4</v>
      </c>
    </row>
    <row r="103" spans="1:15" x14ac:dyDescent="0.25">
      <c r="A103" s="79" t="s">
        <v>122</v>
      </c>
      <c r="B103" s="100" t="s">
        <v>246</v>
      </c>
      <c r="C103" s="81" t="str">
        <f>IFERROR(IF(B103="No CAS","",INDEX('DEQ Pollutant List'!$C$7:$C$611,MATCH('3. Pollutant Emissions - EF'!B103,'DEQ Pollutant List'!$B$7:$B$611,0))),"")</f>
        <v>Vanadium pentoxide</v>
      </c>
      <c r="D103" s="115">
        <f>IFERROR(IF(OR($B103="",$B103="No CAS"),INDEX('DEQ Pollutant List'!$A$7:$A$611,MATCH($C103,'DEQ Pollutant List'!$C$7:$C$611,0)),INDEX('DEQ Pollutant List'!$A$7:$A$611,MATCH($B103,'DEQ Pollutant List'!$B$7:$B$611,0))),"")</f>
        <v>621</v>
      </c>
      <c r="E103" s="101">
        <v>0</v>
      </c>
      <c r="F103" s="102">
        <v>5.0000000000000008E-7</v>
      </c>
      <c r="G103" s="103">
        <v>5.0000000000000008E-7</v>
      </c>
      <c r="H103" s="83" t="s">
        <v>194</v>
      </c>
      <c r="I103" s="104" t="s">
        <v>240</v>
      </c>
      <c r="J103" s="102">
        <v>5.5494500000000009E-2</v>
      </c>
      <c r="K103" s="105">
        <v>0.13140000000000002</v>
      </c>
      <c r="L103" s="83">
        <v>0.13140000000000002</v>
      </c>
      <c r="M103" s="102">
        <v>4.0000000000000007E-4</v>
      </c>
      <c r="N103" s="105">
        <v>4.0000000000000007E-4</v>
      </c>
      <c r="O103" s="83">
        <v>4.0000000000000007E-4</v>
      </c>
    </row>
    <row r="104" spans="1:15" x14ac:dyDescent="0.25">
      <c r="A104" s="79" t="s">
        <v>247</v>
      </c>
      <c r="B104" s="100" t="s">
        <v>239</v>
      </c>
      <c r="C104" s="81" t="str">
        <f>IFERROR(IF(B104="No CAS","",INDEX('DEQ Pollutant List'!$C$7:$C$611,MATCH('3. Pollutant Emissions - EF'!B104,'DEQ Pollutant List'!$B$7:$B$611,0))),"")</f>
        <v>Silver and compounds</v>
      </c>
      <c r="D104" s="115">
        <f>IFERROR(IF(OR($B104="",$B104="No CAS"),INDEX('DEQ Pollutant List'!$A$7:$A$611,MATCH($C104,'DEQ Pollutant List'!$C$7:$C$611,0)),INDEX('DEQ Pollutant List'!$A$7:$A$611,MATCH($B104,'DEQ Pollutant List'!$B$7:$B$611,0))),"")</f>
        <v>580</v>
      </c>
      <c r="E104" s="101">
        <v>0.9</v>
      </c>
      <c r="F104" s="102">
        <v>7.8124999999999924E-10</v>
      </c>
      <c r="G104" s="103">
        <v>7.8124999999999924E-10</v>
      </c>
      <c r="H104" s="83" t="s">
        <v>194</v>
      </c>
      <c r="I104" s="104" t="s">
        <v>248</v>
      </c>
      <c r="J104" s="102">
        <v>8.6710156249999919E-5</v>
      </c>
      <c r="K104" s="105">
        <v>2.0531249999999979E-4</v>
      </c>
      <c r="L104" s="83">
        <v>2.0531249999999979E-4</v>
      </c>
      <c r="M104" s="102">
        <v>6.2499999999999942E-7</v>
      </c>
      <c r="N104" s="105">
        <v>6.2499999999999942E-7</v>
      </c>
      <c r="O104" s="83">
        <v>6.2499999999999942E-7</v>
      </c>
    </row>
    <row r="105" spans="1:15" x14ac:dyDescent="0.25">
      <c r="A105" s="79" t="s">
        <v>247</v>
      </c>
      <c r="B105" s="100" t="s">
        <v>241</v>
      </c>
      <c r="C105" s="81" t="str">
        <f>IFERROR(IF(B105="No CAS","",INDEX('DEQ Pollutant List'!$C$7:$C$611,MATCH('3. Pollutant Emissions - EF'!B105,'DEQ Pollutant List'!$B$7:$B$611,0))),"")</f>
        <v>Aluminum and compounds</v>
      </c>
      <c r="D105" s="115">
        <f>IFERROR(IF(OR($B105="",$B105="No CAS"),INDEX('DEQ Pollutant List'!$A$7:$A$611,MATCH($C105,'DEQ Pollutant List'!$C$7:$C$611,0)),INDEX('DEQ Pollutant List'!$A$7:$A$611,MATCH($B105,'DEQ Pollutant List'!$B$7:$B$611,0))),"")</f>
        <v>13</v>
      </c>
      <c r="E105" s="101">
        <v>0.9</v>
      </c>
      <c r="F105" s="102">
        <v>1.9914062499999975E-3</v>
      </c>
      <c r="G105" s="103">
        <v>1.9914062499999975E-3</v>
      </c>
      <c r="H105" s="83" t="s">
        <v>194</v>
      </c>
      <c r="I105" s="104" t="s">
        <v>248</v>
      </c>
      <c r="J105" s="102">
        <v>221.02418828124974</v>
      </c>
      <c r="K105" s="105">
        <v>523.34156249999933</v>
      </c>
      <c r="L105" s="83">
        <v>523.34156249999933</v>
      </c>
      <c r="M105" s="102">
        <v>1.5931249999999979</v>
      </c>
      <c r="N105" s="105">
        <v>1.5931249999999979</v>
      </c>
      <c r="O105" s="83">
        <v>1.5931249999999979</v>
      </c>
    </row>
    <row r="106" spans="1:15" x14ac:dyDescent="0.25">
      <c r="A106" s="79" t="s">
        <v>247</v>
      </c>
      <c r="B106" s="100" t="s">
        <v>196</v>
      </c>
      <c r="C106" s="81" t="str">
        <f>IFERROR(IF(B106="No CAS","",INDEX('DEQ Pollutant List'!$C$7:$C$611,MATCH('3. Pollutant Emissions - EF'!B106,'DEQ Pollutant List'!$B$7:$B$611,0))),"")</f>
        <v>Arsenic and compounds</v>
      </c>
      <c r="D106" s="115">
        <f>IFERROR(IF(OR($B106="",$B106="No CAS"),INDEX('DEQ Pollutant List'!$A$7:$A$611,MATCH($C106,'DEQ Pollutant List'!$C$7:$C$611,0)),INDEX('DEQ Pollutant List'!$A$7:$A$611,MATCH($B106,'DEQ Pollutant List'!$B$7:$B$611,0))),"")</f>
        <v>37</v>
      </c>
      <c r="E106" s="101">
        <v>0.9</v>
      </c>
      <c r="F106" s="102">
        <v>8.1249999999999924E-8</v>
      </c>
      <c r="G106" s="103">
        <v>8.1249999999999924E-8</v>
      </c>
      <c r="H106" s="83" t="s">
        <v>194</v>
      </c>
      <c r="I106" s="104" t="s">
        <v>248</v>
      </c>
      <c r="J106" s="102">
        <v>9.0178562499999924E-3</v>
      </c>
      <c r="K106" s="105">
        <v>2.1352499999999979E-2</v>
      </c>
      <c r="L106" s="83">
        <v>2.1352499999999979E-2</v>
      </c>
      <c r="M106" s="102">
        <v>6.499999999999994E-5</v>
      </c>
      <c r="N106" s="105">
        <v>6.499999999999994E-5</v>
      </c>
      <c r="O106" s="83">
        <v>6.499999999999994E-5</v>
      </c>
    </row>
    <row r="107" spans="1:15" x14ac:dyDescent="0.25">
      <c r="A107" s="79" t="s">
        <v>247</v>
      </c>
      <c r="B107" s="100" t="s">
        <v>206</v>
      </c>
      <c r="C107" s="81" t="str">
        <f>IFERROR(IF(B107="No CAS","",INDEX('DEQ Pollutant List'!$C$7:$C$611,MATCH('3. Pollutant Emissions - EF'!B107,'DEQ Pollutant List'!$B$7:$B$611,0))),"")</f>
        <v>Barium and compounds</v>
      </c>
      <c r="D107" s="115">
        <f>IFERROR(IF(OR($B107="",$B107="No CAS"),INDEX('DEQ Pollutant List'!$A$7:$A$611,MATCH($C107,'DEQ Pollutant List'!$C$7:$C$611,0)),INDEX('DEQ Pollutant List'!$A$7:$A$611,MATCH($B107,'DEQ Pollutant List'!$B$7:$B$611,0))),"")</f>
        <v>45</v>
      </c>
      <c r="E107" s="101">
        <v>0.9</v>
      </c>
      <c r="F107" s="102">
        <v>8.7499999999999908E-6</v>
      </c>
      <c r="G107" s="103">
        <v>8.7499999999999908E-6</v>
      </c>
      <c r="H107" s="83" t="s">
        <v>194</v>
      </c>
      <c r="I107" s="104" t="s">
        <v>248</v>
      </c>
      <c r="J107" s="102">
        <v>0.97115374999999893</v>
      </c>
      <c r="K107" s="105">
        <v>2.2994999999999974</v>
      </c>
      <c r="L107" s="83">
        <v>2.2994999999999974</v>
      </c>
      <c r="M107" s="102">
        <v>6.9999999999999923E-3</v>
      </c>
      <c r="N107" s="105">
        <v>6.9999999999999923E-3</v>
      </c>
      <c r="O107" s="83">
        <v>6.9999999999999923E-3</v>
      </c>
    </row>
    <row r="108" spans="1:15" x14ac:dyDescent="0.25">
      <c r="A108" s="79" t="s">
        <v>247</v>
      </c>
      <c r="B108" s="100" t="s">
        <v>211</v>
      </c>
      <c r="C108" s="81" t="str">
        <f>IFERROR(IF(B108="No CAS","",INDEX('DEQ Pollutant List'!$C$7:$C$611,MATCH('3. Pollutant Emissions - EF'!B108,'DEQ Pollutant List'!$B$7:$B$611,0))),"")</f>
        <v>Beryllium and compounds</v>
      </c>
      <c r="D108" s="115">
        <f>IFERROR(IF(OR($B108="",$B108="No CAS"),INDEX('DEQ Pollutant List'!$A$7:$A$611,MATCH($C108,'DEQ Pollutant List'!$C$7:$C$611,0)),INDEX('DEQ Pollutant List'!$A$7:$A$611,MATCH($B108,'DEQ Pollutant List'!$B$7:$B$611,0))),"")</f>
        <v>58</v>
      </c>
      <c r="E108" s="101">
        <v>0.9</v>
      </c>
      <c r="F108" s="102">
        <v>9.5624999999999892E-8</v>
      </c>
      <c r="G108" s="103">
        <v>9.5624999999999892E-8</v>
      </c>
      <c r="H108" s="83" t="s">
        <v>194</v>
      </c>
      <c r="I108" s="104" t="s">
        <v>248</v>
      </c>
      <c r="J108" s="102">
        <v>1.0613323124999989E-2</v>
      </c>
      <c r="K108" s="105">
        <v>2.5130249999999972E-2</v>
      </c>
      <c r="L108" s="83">
        <v>2.5130249999999972E-2</v>
      </c>
      <c r="M108" s="102">
        <v>7.6499999999999908E-5</v>
      </c>
      <c r="N108" s="105">
        <v>7.6499999999999908E-5</v>
      </c>
      <c r="O108" s="83">
        <v>7.6499999999999908E-5</v>
      </c>
    </row>
    <row r="109" spans="1:15" x14ac:dyDescent="0.25">
      <c r="A109" s="79" t="s">
        <v>247</v>
      </c>
      <c r="B109" s="100" t="s">
        <v>212</v>
      </c>
      <c r="C109" s="81" t="str">
        <f>IFERROR(IF(B109="No CAS","",INDEX('DEQ Pollutant List'!$C$7:$C$611,MATCH('3. Pollutant Emissions - EF'!B109,'DEQ Pollutant List'!$B$7:$B$611,0))),"")</f>
        <v>Cadmium and compounds</v>
      </c>
      <c r="D109" s="115">
        <f>IFERROR(IF(OR($B109="",$B109="No CAS"),INDEX('DEQ Pollutant List'!$A$7:$A$611,MATCH($C109,'DEQ Pollutant List'!$C$7:$C$611,0)),INDEX('DEQ Pollutant List'!$A$7:$A$611,MATCH($B109,'DEQ Pollutant List'!$B$7:$B$611,0))),"")</f>
        <v>83</v>
      </c>
      <c r="E109" s="101">
        <v>0.9</v>
      </c>
      <c r="F109" s="102">
        <v>2.4999999999999972E-9</v>
      </c>
      <c r="G109" s="103">
        <v>2.4999999999999972E-9</v>
      </c>
      <c r="H109" s="83" t="s">
        <v>194</v>
      </c>
      <c r="I109" s="104" t="s">
        <v>248</v>
      </c>
      <c r="J109" s="102">
        <v>2.774724999999997E-4</v>
      </c>
      <c r="K109" s="105">
        <v>6.5699999999999927E-4</v>
      </c>
      <c r="L109" s="83">
        <v>6.5699999999999927E-4</v>
      </c>
      <c r="M109" s="102">
        <v>1.9999999999999978E-6</v>
      </c>
      <c r="N109" s="105">
        <v>1.9999999999999978E-6</v>
      </c>
      <c r="O109" s="83">
        <v>1.9999999999999978E-6</v>
      </c>
    </row>
    <row r="110" spans="1:15" x14ac:dyDescent="0.25">
      <c r="A110" s="79" t="s">
        <v>247</v>
      </c>
      <c r="B110" s="100" t="s">
        <v>216</v>
      </c>
      <c r="C110" s="81" t="str">
        <f>IFERROR(IF(B110="No CAS","",INDEX('DEQ Pollutant List'!$C$7:$C$611,MATCH('3. Pollutant Emissions - EF'!B110,'DEQ Pollutant List'!$B$7:$B$611,0))),"")</f>
        <v>Cobalt and compounds</v>
      </c>
      <c r="D110" s="115">
        <f>IFERROR(IF(OR($B110="",$B110="No CAS"),INDEX('DEQ Pollutant List'!$A$7:$A$611,MATCH($C110,'DEQ Pollutant List'!$C$7:$C$611,0)),INDEX('DEQ Pollutant List'!$A$7:$A$611,MATCH($B110,'DEQ Pollutant List'!$B$7:$B$611,0))),"")</f>
        <v>146</v>
      </c>
      <c r="E110" s="101">
        <v>0.9</v>
      </c>
      <c r="F110" s="102">
        <v>3.124999999999997E-9</v>
      </c>
      <c r="G110" s="103">
        <v>3.124999999999997E-9</v>
      </c>
      <c r="H110" s="83" t="s">
        <v>194</v>
      </c>
      <c r="I110" s="104" t="s">
        <v>248</v>
      </c>
      <c r="J110" s="102">
        <v>3.4684062499999968E-4</v>
      </c>
      <c r="K110" s="105">
        <v>8.2124999999999917E-4</v>
      </c>
      <c r="L110" s="83">
        <v>8.2124999999999917E-4</v>
      </c>
      <c r="M110" s="102">
        <v>2.4999999999999977E-6</v>
      </c>
      <c r="N110" s="105">
        <v>2.4999999999999977E-6</v>
      </c>
      <c r="O110" s="83">
        <v>2.4999999999999977E-6</v>
      </c>
    </row>
    <row r="111" spans="1:15" x14ac:dyDescent="0.25">
      <c r="A111" s="79" t="s">
        <v>247</v>
      </c>
      <c r="B111" s="100" t="s">
        <v>217</v>
      </c>
      <c r="C111" s="81" t="str">
        <f>IFERROR(IF(B111="No CAS","",INDEX('DEQ Pollutant List'!$C$7:$C$611,MATCH('3. Pollutant Emissions - EF'!B111,'DEQ Pollutant List'!$B$7:$B$611,0))),"")</f>
        <v>Copper and compounds</v>
      </c>
      <c r="D111" s="115">
        <f>IFERROR(IF(OR($B111="",$B111="No CAS"),INDEX('DEQ Pollutant List'!$A$7:$A$611,MATCH($C111,'DEQ Pollutant List'!$C$7:$C$611,0)),INDEX('DEQ Pollutant List'!$A$7:$A$611,MATCH($B111,'DEQ Pollutant List'!$B$7:$B$611,0))),"")</f>
        <v>149</v>
      </c>
      <c r="E111" s="101">
        <v>0.9</v>
      </c>
      <c r="F111" s="102">
        <v>1.6249999999999985E-7</v>
      </c>
      <c r="G111" s="103">
        <v>1.6249999999999985E-7</v>
      </c>
      <c r="H111" s="83" t="s">
        <v>194</v>
      </c>
      <c r="I111" s="104" t="s">
        <v>248</v>
      </c>
      <c r="J111" s="102">
        <v>1.8035712499999985E-2</v>
      </c>
      <c r="K111" s="105">
        <v>4.2704999999999958E-2</v>
      </c>
      <c r="L111" s="83">
        <v>4.2704999999999958E-2</v>
      </c>
      <c r="M111" s="102">
        <v>1.2999999999999988E-4</v>
      </c>
      <c r="N111" s="105">
        <v>1.2999999999999988E-4</v>
      </c>
      <c r="O111" s="83">
        <v>1.2999999999999988E-4</v>
      </c>
    </row>
    <row r="112" spans="1:15" x14ac:dyDescent="0.25">
      <c r="A112" s="79" t="s">
        <v>247</v>
      </c>
      <c r="B112" s="100" t="s">
        <v>214</v>
      </c>
      <c r="C112" s="81" t="str">
        <f>IFERROR(IF(B112="No CAS","",INDEX('DEQ Pollutant List'!$C$7:$C$611,MATCH('3. Pollutant Emissions - EF'!B112,'DEQ Pollutant List'!$B$7:$B$611,0))),"")</f>
        <v>Chromium VI, chromate and dichromate particulate</v>
      </c>
      <c r="D112" s="115">
        <f>IFERROR(IF(OR($B112="",$B112="No CAS"),INDEX('DEQ Pollutant List'!$A$7:$A$611,MATCH($C112,'DEQ Pollutant List'!$C$7:$C$611,0)),INDEX('DEQ Pollutant List'!$A$7:$A$611,MATCH($B112,'DEQ Pollutant List'!$B$7:$B$611,0))),"")</f>
        <v>136</v>
      </c>
      <c r="E112" s="101">
        <v>0.9</v>
      </c>
      <c r="F112" s="102">
        <v>2.4893749999999978E-7</v>
      </c>
      <c r="G112" s="103">
        <v>2.4893749999999978E-7</v>
      </c>
      <c r="H112" s="83" t="s">
        <v>194</v>
      </c>
      <c r="I112" s="104" t="s">
        <v>248</v>
      </c>
      <c r="J112" s="102">
        <v>2.7629324187499974E-2</v>
      </c>
      <c r="K112" s="105">
        <v>6.5420774999999945E-2</v>
      </c>
      <c r="L112" s="83">
        <v>6.5420774999999945E-2</v>
      </c>
      <c r="M112" s="102">
        <v>1.9914999999999983E-4</v>
      </c>
      <c r="N112" s="105">
        <v>1.9914999999999983E-4</v>
      </c>
      <c r="O112" s="83">
        <v>1.9914999999999983E-4</v>
      </c>
    </row>
    <row r="113" spans="1:15" x14ac:dyDescent="0.25">
      <c r="A113" s="79" t="s">
        <v>247</v>
      </c>
      <c r="B113" s="100" t="s">
        <v>226</v>
      </c>
      <c r="C113" s="81" t="str">
        <f>IFERROR(IF(B113="No CAS","",INDEX('DEQ Pollutant List'!$C$7:$C$611,MATCH('3. Pollutant Emissions - EF'!B113,'DEQ Pollutant List'!$B$7:$B$611,0))),"")</f>
        <v>Mercury and compounds</v>
      </c>
      <c r="D113" s="115">
        <f>IFERROR(IF(OR($B113="",$B113="No CAS"),INDEX('DEQ Pollutant List'!$A$7:$A$611,MATCH($C113,'DEQ Pollutant List'!$C$7:$C$611,0)),INDEX('DEQ Pollutant List'!$A$7:$A$611,MATCH($B113,'DEQ Pollutant List'!$B$7:$B$611,0))),"")</f>
        <v>316</v>
      </c>
      <c r="E113" s="101">
        <v>0.9</v>
      </c>
      <c r="F113" s="102">
        <v>6.2499999999999929E-10</v>
      </c>
      <c r="G113" s="103">
        <v>6.2499999999999929E-10</v>
      </c>
      <c r="H113" s="83" t="s">
        <v>194</v>
      </c>
      <c r="I113" s="104" t="s">
        <v>248</v>
      </c>
      <c r="J113" s="102">
        <v>6.9368124999999925E-5</v>
      </c>
      <c r="K113" s="105">
        <v>1.6424999999999982E-4</v>
      </c>
      <c r="L113" s="83">
        <v>1.6424999999999982E-4</v>
      </c>
      <c r="M113" s="102">
        <v>4.9999999999999945E-7</v>
      </c>
      <c r="N113" s="105">
        <v>4.9999999999999945E-7</v>
      </c>
      <c r="O113" s="83">
        <v>4.9999999999999945E-7</v>
      </c>
    </row>
    <row r="114" spans="1:15" x14ac:dyDescent="0.25">
      <c r="A114" s="79" t="s">
        <v>247</v>
      </c>
      <c r="B114" s="100" t="s">
        <v>225</v>
      </c>
      <c r="C114" s="81" t="str">
        <f>IFERROR(IF(B114="No CAS","",INDEX('DEQ Pollutant List'!$C$7:$C$611,MATCH('3. Pollutant Emissions - EF'!B114,'DEQ Pollutant List'!$B$7:$B$611,0))),"")</f>
        <v>Manganese and compounds</v>
      </c>
      <c r="D114" s="115">
        <f>IFERROR(IF(OR($B114="",$B114="No CAS"),INDEX('DEQ Pollutant List'!$A$7:$A$611,MATCH($C114,'DEQ Pollutant List'!$C$7:$C$611,0)),INDEX('DEQ Pollutant List'!$A$7:$A$611,MATCH($B114,'DEQ Pollutant List'!$B$7:$B$611,0))),"")</f>
        <v>312</v>
      </c>
      <c r="E114" s="101">
        <v>0.9</v>
      </c>
      <c r="F114" s="102">
        <v>1.5718749999999982E-5</v>
      </c>
      <c r="G114" s="103">
        <v>1.5718749999999982E-5</v>
      </c>
      <c r="H114" s="83" t="s">
        <v>194</v>
      </c>
      <c r="I114" s="104" t="s">
        <v>248</v>
      </c>
      <c r="J114" s="102">
        <v>1.744608343749998</v>
      </c>
      <c r="K114" s="105">
        <v>4.1308874999999956</v>
      </c>
      <c r="L114" s="83">
        <v>4.1308874999999956</v>
      </c>
      <c r="M114" s="102">
        <v>1.2574999999999985E-2</v>
      </c>
      <c r="N114" s="105">
        <v>1.2574999999999985E-2</v>
      </c>
      <c r="O114" s="83">
        <v>1.2574999999999985E-2</v>
      </c>
    </row>
    <row r="115" spans="1:15" x14ac:dyDescent="0.25">
      <c r="A115" s="79" t="s">
        <v>247</v>
      </c>
      <c r="B115" s="100" t="s">
        <v>227</v>
      </c>
      <c r="C115" s="81" t="str">
        <f>IFERROR(IF(B115="No CAS","",INDEX('DEQ Pollutant List'!$C$7:$C$611,MATCH('3. Pollutant Emissions - EF'!B115,'DEQ Pollutant List'!$B$7:$B$611,0))),"")</f>
        <v>Molybdenum trioxide</v>
      </c>
      <c r="D115" s="115">
        <f>IFERROR(IF(OR($B115="",$B115="No CAS"),INDEX('DEQ Pollutant List'!$A$7:$A$611,MATCH($C115,'DEQ Pollutant List'!$C$7:$C$611,0)),INDEX('DEQ Pollutant List'!$A$7:$A$611,MATCH($B115,'DEQ Pollutant List'!$B$7:$B$611,0))),"")</f>
        <v>361</v>
      </c>
      <c r="E115" s="101">
        <v>0.9</v>
      </c>
      <c r="F115" s="102">
        <v>2.9048511441113768E-7</v>
      </c>
      <c r="G115" s="103">
        <v>2.9048511441113768E-7</v>
      </c>
      <c r="H115" s="83" t="s">
        <v>194</v>
      </c>
      <c r="I115" s="104" t="s">
        <v>248</v>
      </c>
      <c r="J115" s="102">
        <v>3.224065236337776E-2</v>
      </c>
      <c r="K115" s="105">
        <v>7.6339488067246983E-2</v>
      </c>
      <c r="L115" s="83">
        <v>7.6339488067246983E-2</v>
      </c>
      <c r="M115" s="102">
        <v>2.3238809152891014E-4</v>
      </c>
      <c r="N115" s="105">
        <v>2.3238809152891014E-4</v>
      </c>
      <c r="O115" s="83">
        <v>2.3238809152891014E-4</v>
      </c>
    </row>
    <row r="116" spans="1:15" x14ac:dyDescent="0.25">
      <c r="A116" s="79" t="s">
        <v>247</v>
      </c>
      <c r="B116" s="100" t="s">
        <v>229</v>
      </c>
      <c r="C116" s="81" t="str">
        <f>IFERROR(IF(B116="No CAS","",INDEX('DEQ Pollutant List'!$C$7:$C$611,MATCH('3. Pollutant Emissions - EF'!B116,'DEQ Pollutant List'!$B$7:$B$611,0))),"")</f>
        <v>Nickel and compounds</v>
      </c>
      <c r="D116" s="115">
        <f>IFERROR(IF(OR($B116="",$B116="No CAS"),INDEX('DEQ Pollutant List'!$A$7:$A$611,MATCH($C116,'DEQ Pollutant List'!$C$7:$C$611,0)),INDEX('DEQ Pollutant List'!$A$7:$A$611,MATCH($B116,'DEQ Pollutant List'!$B$7:$B$611,0))),"")</f>
        <v>364</v>
      </c>
      <c r="E116" s="101">
        <v>0.9</v>
      </c>
      <c r="F116" s="102">
        <v>6.2499999999999931E-8</v>
      </c>
      <c r="G116" s="103">
        <v>6.2499999999999931E-8</v>
      </c>
      <c r="H116" s="83" t="s">
        <v>194</v>
      </c>
      <c r="I116" s="104" t="s">
        <v>248</v>
      </c>
      <c r="J116" s="102">
        <v>6.9368124999999925E-3</v>
      </c>
      <c r="K116" s="105">
        <v>1.6424999999999981E-2</v>
      </c>
      <c r="L116" s="83">
        <v>1.6424999999999981E-2</v>
      </c>
      <c r="M116" s="102">
        <v>4.9999999999999941E-5</v>
      </c>
      <c r="N116" s="105">
        <v>4.9999999999999941E-5</v>
      </c>
      <c r="O116" s="83">
        <v>4.9999999999999941E-5</v>
      </c>
    </row>
    <row r="117" spans="1:15" x14ac:dyDescent="0.25">
      <c r="A117" s="79" t="s">
        <v>247</v>
      </c>
      <c r="B117" s="100" t="s">
        <v>224</v>
      </c>
      <c r="C117" s="81" t="str">
        <f>IFERROR(IF(B117="No CAS","",INDEX('DEQ Pollutant List'!$C$7:$C$611,MATCH('3. Pollutant Emissions - EF'!B117,'DEQ Pollutant List'!$B$7:$B$611,0))),"")</f>
        <v>Lead and compounds</v>
      </c>
      <c r="D117" s="115">
        <f>IFERROR(IF(OR($B117="",$B117="No CAS"),INDEX('DEQ Pollutant List'!$A$7:$A$611,MATCH($C117,'DEQ Pollutant List'!$C$7:$C$611,0)),INDEX('DEQ Pollutant List'!$A$7:$A$611,MATCH($B117,'DEQ Pollutant List'!$B$7:$B$611,0))),"")</f>
        <v>305</v>
      </c>
      <c r="E117" s="101">
        <v>0.9</v>
      </c>
      <c r="F117" s="102">
        <v>7.8124999999999919E-7</v>
      </c>
      <c r="G117" s="103">
        <v>7.8124999999999919E-7</v>
      </c>
      <c r="H117" s="83" t="s">
        <v>194</v>
      </c>
      <c r="I117" s="104" t="s">
        <v>248</v>
      </c>
      <c r="J117" s="102">
        <v>8.6710156249999906E-2</v>
      </c>
      <c r="K117" s="105">
        <v>0.20531249999999979</v>
      </c>
      <c r="L117" s="83">
        <v>0.20531249999999979</v>
      </c>
      <c r="M117" s="102">
        <v>6.2499999999999936E-4</v>
      </c>
      <c r="N117" s="105">
        <v>6.2499999999999936E-4</v>
      </c>
      <c r="O117" s="83">
        <v>6.2499999999999936E-4</v>
      </c>
    </row>
    <row r="118" spans="1:15" x14ac:dyDescent="0.25">
      <c r="A118" s="79" t="s">
        <v>247</v>
      </c>
      <c r="B118" s="100" t="s">
        <v>204</v>
      </c>
      <c r="C118" s="81" t="str">
        <f>IFERROR(IF(B118="No CAS","",INDEX('DEQ Pollutant List'!$C$7:$C$611,MATCH('3. Pollutant Emissions - EF'!B118,'DEQ Pollutant List'!$B$7:$B$611,0))),"")</f>
        <v>Antimony and compounds</v>
      </c>
      <c r="D118" s="115">
        <f>IFERROR(IF(OR($B118="",$B118="No CAS"),INDEX('DEQ Pollutant List'!$A$7:$A$611,MATCH($C118,'DEQ Pollutant List'!$C$7:$C$611,0)),INDEX('DEQ Pollutant List'!$A$7:$A$611,MATCH($B118,'DEQ Pollutant List'!$B$7:$B$611,0))),"")</f>
        <v>33</v>
      </c>
      <c r="E118" s="101">
        <v>0.9</v>
      </c>
      <c r="F118" s="102">
        <v>1.1562499999999987E-8</v>
      </c>
      <c r="G118" s="103">
        <v>1.1562499999999987E-8</v>
      </c>
      <c r="H118" s="83" t="s">
        <v>194</v>
      </c>
      <c r="I118" s="104" t="s">
        <v>248</v>
      </c>
      <c r="J118" s="102">
        <v>1.2833103124999985E-3</v>
      </c>
      <c r="K118" s="105">
        <v>3.0386249999999966E-3</v>
      </c>
      <c r="L118" s="83">
        <v>3.0386249999999966E-3</v>
      </c>
      <c r="M118" s="102">
        <v>9.2499999999999894E-6</v>
      </c>
      <c r="N118" s="105">
        <v>9.2499999999999894E-6</v>
      </c>
      <c r="O118" s="83">
        <v>9.2499999999999894E-6</v>
      </c>
    </row>
    <row r="119" spans="1:15" x14ac:dyDescent="0.25">
      <c r="A119" s="79" t="s">
        <v>247</v>
      </c>
      <c r="B119" s="100" t="s">
        <v>235</v>
      </c>
      <c r="C119" s="81" t="str">
        <f>IFERROR(IF(B119="No CAS","",INDEX('DEQ Pollutant List'!$C$7:$C$611,MATCH('3. Pollutant Emissions - EF'!B119,'DEQ Pollutant List'!$B$7:$B$611,0))),"")</f>
        <v>Selenium and compounds</v>
      </c>
      <c r="D119" s="115">
        <f>IFERROR(IF(OR($B119="",$B119="No CAS"),INDEX('DEQ Pollutant List'!$A$7:$A$611,MATCH($C119,'DEQ Pollutant List'!$C$7:$C$611,0)),INDEX('DEQ Pollutant List'!$A$7:$A$611,MATCH($B119,'DEQ Pollutant List'!$B$7:$B$611,0))),"")</f>
        <v>575</v>
      </c>
      <c r="E119" s="101">
        <v>0.9</v>
      </c>
      <c r="F119" s="102">
        <v>5.9374999999999936E-9</v>
      </c>
      <c r="G119" s="103">
        <v>5.9374999999999936E-9</v>
      </c>
      <c r="H119" s="83" t="s">
        <v>194</v>
      </c>
      <c r="I119" s="104" t="s">
        <v>248</v>
      </c>
      <c r="J119" s="102">
        <v>6.5899718749999928E-4</v>
      </c>
      <c r="K119" s="105">
        <v>1.5603749999999984E-3</v>
      </c>
      <c r="L119" s="83">
        <v>1.5603749999999984E-3</v>
      </c>
      <c r="M119" s="102">
        <v>4.7499999999999952E-6</v>
      </c>
      <c r="N119" s="105">
        <v>4.7499999999999952E-6</v>
      </c>
      <c r="O119" s="83">
        <v>4.7499999999999952E-6</v>
      </c>
    </row>
    <row r="120" spans="1:15" x14ac:dyDescent="0.25">
      <c r="A120" s="79" t="s">
        <v>247</v>
      </c>
      <c r="B120" s="100" t="s">
        <v>242</v>
      </c>
      <c r="C120" s="81" t="str">
        <f>IFERROR(IF(B120="No CAS","",INDEX('DEQ Pollutant List'!$C$7:$C$611,MATCH('3. Pollutant Emissions - EF'!B120,'DEQ Pollutant List'!$B$7:$B$611,0))),"")</f>
        <v>Thallium and compounds</v>
      </c>
      <c r="D120" s="115">
        <f>IFERROR(IF(OR($B120="",$B120="No CAS"),INDEX('DEQ Pollutant List'!$A$7:$A$611,MATCH($C120,'DEQ Pollutant List'!$C$7:$C$611,0)),INDEX('DEQ Pollutant List'!$A$7:$A$611,MATCH($B120,'DEQ Pollutant List'!$B$7:$B$611,0))),"")</f>
        <v>595</v>
      </c>
      <c r="E120" s="101">
        <v>0.9</v>
      </c>
      <c r="F120" s="102">
        <v>1.3718749999999987E-8</v>
      </c>
      <c r="G120" s="103">
        <v>1.3718749999999987E-8</v>
      </c>
      <c r="H120" s="83" t="s">
        <v>194</v>
      </c>
      <c r="I120" s="104" t="s">
        <v>248</v>
      </c>
      <c r="J120" s="102">
        <v>1.5226303437499986E-3</v>
      </c>
      <c r="K120" s="105">
        <v>3.6052874999999967E-3</v>
      </c>
      <c r="L120" s="83">
        <v>3.6052874999999967E-3</v>
      </c>
      <c r="M120" s="102">
        <v>1.0974999999999989E-5</v>
      </c>
      <c r="N120" s="105">
        <v>1.0974999999999989E-5</v>
      </c>
      <c r="O120" s="83">
        <v>1.0974999999999989E-5</v>
      </c>
    </row>
    <row r="121" spans="1:15" x14ac:dyDescent="0.25">
      <c r="A121" s="79" t="s">
        <v>247</v>
      </c>
      <c r="B121" s="100" t="s">
        <v>238</v>
      </c>
      <c r="C121" s="81" t="str">
        <f>IFERROR(IF(B121="No CAS","",INDEX('DEQ Pollutant List'!$C$7:$C$611,MATCH('3. Pollutant Emissions - EF'!B121,'DEQ Pollutant List'!$B$7:$B$611,0))),"")</f>
        <v>Zinc and compounds</v>
      </c>
      <c r="D121" s="115">
        <f>IFERROR(IF(OR($B121="",$B121="No CAS"),INDEX('DEQ Pollutant List'!$A$7:$A$611,MATCH($C121,'DEQ Pollutant List'!$C$7:$C$611,0)),INDEX('DEQ Pollutant List'!$A$7:$A$611,MATCH($B121,'DEQ Pollutant List'!$B$7:$B$611,0))),"")</f>
        <v>632</v>
      </c>
      <c r="E121" s="101">
        <v>0.9</v>
      </c>
      <c r="F121" s="102">
        <v>9.3749999999999896E-7</v>
      </c>
      <c r="G121" s="103">
        <v>9.3749999999999896E-7</v>
      </c>
      <c r="H121" s="83" t="s">
        <v>194</v>
      </c>
      <c r="I121" s="104" t="s">
        <v>248</v>
      </c>
      <c r="J121" s="102">
        <v>0.10405218749999988</v>
      </c>
      <c r="K121" s="105">
        <v>0.24637499999999973</v>
      </c>
      <c r="L121" s="83">
        <v>0.24637499999999973</v>
      </c>
      <c r="M121" s="102">
        <v>7.4999999999999915E-4</v>
      </c>
      <c r="N121" s="105">
        <v>7.4999999999999915E-4</v>
      </c>
      <c r="O121" s="83">
        <v>7.4999999999999915E-4</v>
      </c>
    </row>
    <row r="122" spans="1:15" x14ac:dyDescent="0.25">
      <c r="A122" s="79" t="s">
        <v>247</v>
      </c>
      <c r="B122" s="100" t="s">
        <v>206</v>
      </c>
      <c r="C122" s="81" t="str">
        <f>IFERROR(IF(B122="No CAS","",INDEX('DEQ Pollutant List'!$C$7:$C$611,MATCH('3. Pollutant Emissions - EF'!B122,'DEQ Pollutant List'!$B$7:$B$611,0))),"")</f>
        <v>Barium and compounds</v>
      </c>
      <c r="D122" s="115">
        <f>IFERROR(IF(OR($B122="",$B122="No CAS"),INDEX('DEQ Pollutant List'!$A$7:$A$611,MATCH($C122,'DEQ Pollutant List'!$C$7:$C$611,0)),INDEX('DEQ Pollutant List'!$A$7:$A$611,MATCH($B122,'DEQ Pollutant List'!$B$7:$B$611,0))),"")</f>
        <v>45</v>
      </c>
      <c r="E122" s="101">
        <v>0.9</v>
      </c>
      <c r="F122" s="102">
        <v>6.2499999999999935E-6</v>
      </c>
      <c r="G122" s="103">
        <v>6.2499999999999935E-6</v>
      </c>
      <c r="H122" s="83" t="s">
        <v>194</v>
      </c>
      <c r="I122" s="104" t="s">
        <v>248</v>
      </c>
      <c r="J122" s="102">
        <v>0.69368124999999925</v>
      </c>
      <c r="K122" s="105">
        <v>1.6424999999999983</v>
      </c>
      <c r="L122" s="83">
        <v>1.6424999999999983</v>
      </c>
      <c r="M122" s="102">
        <v>4.9999999999999949E-3</v>
      </c>
      <c r="N122" s="105">
        <v>4.9999999999999949E-3</v>
      </c>
      <c r="O122" s="83">
        <v>4.9999999999999949E-3</v>
      </c>
    </row>
    <row r="123" spans="1:15" x14ac:dyDescent="0.25">
      <c r="A123" s="79" t="s">
        <v>247</v>
      </c>
      <c r="B123" s="100">
        <v>504</v>
      </c>
      <c r="C123" s="81" t="str">
        <f>IFERROR(IF(B123="No CAS","",INDEX('DEQ Pollutant List'!$C$7:$C$611,MATCH('3. Pollutant Emissions - EF'!B123,'DEQ Pollutant List'!$B$7:$B$611,0))),"")</f>
        <v>Phosphorus and compounds</v>
      </c>
      <c r="D123" s="115">
        <f>IFERROR(IF(OR($B123="",$B123="No CAS"),INDEX('DEQ Pollutant List'!$A$7:$A$611,MATCH($C123,'DEQ Pollutant List'!$C$7:$C$611,0)),INDEX('DEQ Pollutant List'!$A$7:$A$611,MATCH($B123,'DEQ Pollutant List'!$B$7:$B$611,0))),"")</f>
        <v>504</v>
      </c>
      <c r="E123" s="101">
        <v>0.9</v>
      </c>
      <c r="F123" s="102">
        <v>1.031249999999999E-6</v>
      </c>
      <c r="G123" s="103">
        <v>1.031249999999999E-6</v>
      </c>
      <c r="H123" s="83" t="s">
        <v>194</v>
      </c>
      <c r="I123" s="104" t="s">
        <v>248</v>
      </c>
      <c r="J123" s="102">
        <v>0.11445740624999989</v>
      </c>
      <c r="K123" s="105">
        <v>0.27101249999999977</v>
      </c>
      <c r="L123" s="83">
        <v>0.27101249999999977</v>
      </c>
      <c r="M123" s="102">
        <v>8.2499999999999924E-4</v>
      </c>
      <c r="N123" s="105">
        <v>8.2499999999999924E-4</v>
      </c>
      <c r="O123" s="83">
        <v>8.2499999999999924E-4</v>
      </c>
    </row>
    <row r="124" spans="1:15" x14ac:dyDescent="0.25">
      <c r="A124" s="79" t="s">
        <v>247</v>
      </c>
      <c r="B124" s="100" t="s">
        <v>243</v>
      </c>
      <c r="C124" s="81" t="str">
        <f>IFERROR(IF(B124="No CAS","",INDEX('DEQ Pollutant List'!$C$7:$C$611,MATCH('3. Pollutant Emissions - EF'!B124,'DEQ Pollutant List'!$B$7:$B$611,0))),"")</f>
        <v>Phosphorus pentoxide</v>
      </c>
      <c r="D124" s="115">
        <f>IFERROR(IF(OR($B124="",$B124="No CAS"),INDEX('DEQ Pollutant List'!$A$7:$A$611,MATCH($C124,'DEQ Pollutant List'!$C$7:$C$611,0)),INDEX('DEQ Pollutant List'!$A$7:$A$611,MATCH($B124,'DEQ Pollutant List'!$B$7:$B$611,0))),"")</f>
        <v>510</v>
      </c>
      <c r="E124" s="101">
        <v>0.9</v>
      </c>
      <c r="F124" s="102">
        <v>2.4999999999999972E-6</v>
      </c>
      <c r="G124" s="103">
        <v>2.4999999999999972E-6</v>
      </c>
      <c r="H124" s="83" t="s">
        <v>194</v>
      </c>
      <c r="I124" s="104" t="s">
        <v>248</v>
      </c>
      <c r="J124" s="102">
        <v>0.27747249999999968</v>
      </c>
      <c r="K124" s="105">
        <v>0.65699999999999925</v>
      </c>
      <c r="L124" s="83">
        <v>0.65699999999999925</v>
      </c>
      <c r="M124" s="102">
        <v>1.9999999999999979E-3</v>
      </c>
      <c r="N124" s="105">
        <v>1.9999999999999979E-3</v>
      </c>
      <c r="O124" s="83">
        <v>1.9999999999999979E-3</v>
      </c>
    </row>
    <row r="125" spans="1:15" x14ac:dyDescent="0.25">
      <c r="A125" s="79" t="s">
        <v>247</v>
      </c>
      <c r="B125" s="100" t="s">
        <v>244</v>
      </c>
      <c r="C125" s="81" t="str">
        <f>IFERROR(IF(B125="No CAS","",INDEX('DEQ Pollutant List'!$C$7:$C$611,MATCH('3. Pollutant Emissions - EF'!B125,'DEQ Pollutant List'!$B$7:$B$611,0))),"")</f>
        <v>Silica, crystalline (respirable)</v>
      </c>
      <c r="D125" s="115">
        <f>IFERROR(IF(OR($B125="",$B125="No CAS"),INDEX('DEQ Pollutant List'!$A$7:$A$611,MATCH($C125,'DEQ Pollutant List'!$C$7:$C$611,0)),INDEX('DEQ Pollutant List'!$A$7:$A$611,MATCH($B125,'DEQ Pollutant List'!$B$7:$B$611,0))),"")</f>
        <v>579</v>
      </c>
      <c r="E125" s="101">
        <v>0.9</v>
      </c>
      <c r="F125" s="102">
        <v>1.1645312499999987E-3</v>
      </c>
      <c r="G125" s="103">
        <v>1.1645312499999987E-3</v>
      </c>
      <c r="H125" s="83" t="s">
        <v>194</v>
      </c>
      <c r="I125" s="104" t="s">
        <v>248</v>
      </c>
      <c r="J125" s="102">
        <v>129.25015890624985</v>
      </c>
      <c r="K125" s="105">
        <v>306.03881249999966</v>
      </c>
      <c r="L125" s="83">
        <v>306.03881249999966</v>
      </c>
      <c r="M125" s="102">
        <v>0.93162499999999893</v>
      </c>
      <c r="N125" s="105">
        <v>0.93162499999999893</v>
      </c>
      <c r="O125" s="83">
        <v>0.93162499999999893</v>
      </c>
    </row>
    <row r="126" spans="1:15" x14ac:dyDescent="0.25">
      <c r="A126" s="79" t="s">
        <v>247</v>
      </c>
      <c r="B126" s="100" t="s">
        <v>245</v>
      </c>
      <c r="C126" s="81" t="str">
        <f>IFERROR(IF(B126="No CAS","",INDEX('DEQ Pollutant List'!$C$7:$C$611,MATCH('3. Pollutant Emissions - EF'!B126,'DEQ Pollutant List'!$B$7:$B$611,0))),"")</f>
        <v>Sulfur trioxide</v>
      </c>
      <c r="D126" s="115">
        <f>IFERROR(IF(OR($B126="",$B126="No CAS"),INDEX('DEQ Pollutant List'!$A$7:$A$611,MATCH($C126,'DEQ Pollutant List'!$C$7:$C$611,0)),INDEX('DEQ Pollutant List'!$A$7:$A$611,MATCH($B126,'DEQ Pollutant List'!$B$7:$B$611,0))),"")</f>
        <v>590</v>
      </c>
      <c r="E126" s="101">
        <v>0.9</v>
      </c>
      <c r="F126" s="102">
        <v>7.8124999999999919E-7</v>
      </c>
      <c r="G126" s="103">
        <v>7.8124999999999919E-7</v>
      </c>
      <c r="H126" s="83" t="s">
        <v>194</v>
      </c>
      <c r="I126" s="104" t="s">
        <v>248</v>
      </c>
      <c r="J126" s="102">
        <v>8.6710156249999906E-2</v>
      </c>
      <c r="K126" s="105">
        <v>0.20531249999999979</v>
      </c>
      <c r="L126" s="83">
        <v>0.20531249999999979</v>
      </c>
      <c r="M126" s="102">
        <v>6.2499999999999936E-4</v>
      </c>
      <c r="N126" s="105">
        <v>6.2499999999999936E-4</v>
      </c>
      <c r="O126" s="83">
        <v>6.2499999999999936E-4</v>
      </c>
    </row>
    <row r="127" spans="1:15" x14ac:dyDescent="0.25">
      <c r="A127" s="79" t="s">
        <v>247</v>
      </c>
      <c r="B127" s="100" t="s">
        <v>246</v>
      </c>
      <c r="C127" s="81" t="str">
        <f>IFERROR(IF(B127="No CAS","",INDEX('DEQ Pollutant List'!$C$7:$C$611,MATCH('3. Pollutant Emissions - EF'!B127,'DEQ Pollutant List'!$B$7:$B$611,0))),"")</f>
        <v>Vanadium pentoxide</v>
      </c>
      <c r="D127" s="115">
        <f>IFERROR(IF(OR($B127="",$B127="No CAS"),INDEX('DEQ Pollutant List'!$A$7:$A$611,MATCH($C127,'DEQ Pollutant List'!$C$7:$C$611,0)),INDEX('DEQ Pollutant List'!$A$7:$A$611,MATCH($B127,'DEQ Pollutant List'!$B$7:$B$611,0))),"")</f>
        <v>621</v>
      </c>
      <c r="E127" s="101">
        <v>0.9</v>
      </c>
      <c r="F127" s="102">
        <v>7.8124999999999919E-7</v>
      </c>
      <c r="G127" s="103">
        <v>7.8124999999999919E-7</v>
      </c>
      <c r="H127" s="83" t="s">
        <v>194</v>
      </c>
      <c r="I127" s="104" t="s">
        <v>1485</v>
      </c>
      <c r="J127" s="102">
        <v>8.6710156249999906E-2</v>
      </c>
      <c r="K127" s="105">
        <v>0.20531249999999979</v>
      </c>
      <c r="L127" s="83">
        <v>0.20531249999999979</v>
      </c>
      <c r="M127" s="102">
        <v>6.2499999999999936E-4</v>
      </c>
      <c r="N127" s="105">
        <v>6.2499999999999936E-4</v>
      </c>
      <c r="O127" s="83">
        <v>6.2499999999999936E-4</v>
      </c>
    </row>
    <row r="128" spans="1:15" x14ac:dyDescent="0.25">
      <c r="A128" s="79" t="s">
        <v>126</v>
      </c>
      <c r="B128" s="100" t="s">
        <v>239</v>
      </c>
      <c r="C128" s="81" t="str">
        <f>IFERROR(IF(B128="No CAS","",INDEX('DEQ Pollutant List'!$C$7:$C$611,MATCH('3. Pollutant Emissions - EF'!B128,'DEQ Pollutant List'!$B$7:$B$611,0))),"")</f>
        <v>Silver and compounds</v>
      </c>
      <c r="D128" s="115">
        <f>IFERROR(IF(OR($B128="",$B128="No CAS"),INDEX('DEQ Pollutant List'!$A$7:$A$611,MATCH($C128,'DEQ Pollutant List'!$C$7:$C$611,0)),INDEX('DEQ Pollutant List'!$A$7:$A$611,MATCH($B128,'DEQ Pollutant List'!$B$7:$B$611,0))),"")</f>
        <v>580</v>
      </c>
      <c r="E128" s="101">
        <v>0</v>
      </c>
      <c r="F128" s="102">
        <v>2.175E-10</v>
      </c>
      <c r="G128" s="103">
        <v>2.175E-10</v>
      </c>
      <c r="H128" s="83" t="s">
        <v>194</v>
      </c>
      <c r="I128" s="104" t="s">
        <v>240</v>
      </c>
      <c r="J128" s="102">
        <v>2.41401075E-5</v>
      </c>
      <c r="K128" s="105">
        <v>5.7158999999999999E-5</v>
      </c>
      <c r="L128" s="83">
        <v>5.7158999999999999E-5</v>
      </c>
      <c r="M128" s="102">
        <v>1.74E-7</v>
      </c>
      <c r="N128" s="105">
        <v>1.74E-7</v>
      </c>
      <c r="O128" s="83">
        <v>1.74E-7</v>
      </c>
    </row>
    <row r="129" spans="1:15" x14ac:dyDescent="0.25">
      <c r="A129" s="79" t="s">
        <v>126</v>
      </c>
      <c r="B129" s="100" t="s">
        <v>241</v>
      </c>
      <c r="C129" s="81" t="str">
        <f>IFERROR(IF(B129="No CAS","",INDEX('DEQ Pollutant List'!$C$7:$C$611,MATCH('3. Pollutant Emissions - EF'!B129,'DEQ Pollutant List'!$B$7:$B$611,0))),"")</f>
        <v>Aluminum and compounds</v>
      </c>
      <c r="D129" s="115">
        <f>IFERROR(IF(OR($B129="",$B129="No CAS"),INDEX('DEQ Pollutant List'!$A$7:$A$611,MATCH($C129,'DEQ Pollutant List'!$C$7:$C$611,0)),INDEX('DEQ Pollutant List'!$A$7:$A$611,MATCH($B129,'DEQ Pollutant List'!$B$7:$B$611,0))),"")</f>
        <v>13</v>
      </c>
      <c r="E129" s="101">
        <v>0</v>
      </c>
      <c r="F129" s="102">
        <v>5.5440749999999988E-4</v>
      </c>
      <c r="G129" s="103">
        <v>5.5440749999999988E-4</v>
      </c>
      <c r="H129" s="83" t="s">
        <v>194</v>
      </c>
      <c r="I129" s="104" t="s">
        <v>240</v>
      </c>
      <c r="J129" s="102">
        <v>61.533134017499989</v>
      </c>
      <c r="K129" s="105">
        <v>145.69829099999995</v>
      </c>
      <c r="L129" s="83">
        <v>145.69829099999995</v>
      </c>
      <c r="M129" s="102">
        <v>0.44352599999999992</v>
      </c>
      <c r="N129" s="105">
        <v>0.44352599999999992</v>
      </c>
      <c r="O129" s="83">
        <v>0.44352599999999992</v>
      </c>
    </row>
    <row r="130" spans="1:15" x14ac:dyDescent="0.25">
      <c r="A130" s="79" t="s">
        <v>126</v>
      </c>
      <c r="B130" s="100" t="s">
        <v>196</v>
      </c>
      <c r="C130" s="81" t="str">
        <f>IFERROR(IF(B130="No CAS","",INDEX('DEQ Pollutant List'!$C$7:$C$611,MATCH('3. Pollutant Emissions - EF'!B130,'DEQ Pollutant List'!$B$7:$B$611,0))),"")</f>
        <v>Arsenic and compounds</v>
      </c>
      <c r="D130" s="115">
        <f>IFERROR(IF(OR($B130="",$B130="No CAS"),INDEX('DEQ Pollutant List'!$A$7:$A$611,MATCH($C130,'DEQ Pollutant List'!$C$7:$C$611,0)),INDEX('DEQ Pollutant List'!$A$7:$A$611,MATCH($B130,'DEQ Pollutant List'!$B$7:$B$611,0))),"")</f>
        <v>37</v>
      </c>
      <c r="E130" s="101">
        <v>0</v>
      </c>
      <c r="F130" s="102">
        <v>2.2620000000000003E-8</v>
      </c>
      <c r="G130" s="103">
        <v>2.2620000000000003E-8</v>
      </c>
      <c r="H130" s="83" t="s">
        <v>194</v>
      </c>
      <c r="I130" s="104" t="s">
        <v>240</v>
      </c>
      <c r="J130" s="102">
        <v>2.5105711800000002E-3</v>
      </c>
      <c r="K130" s="105">
        <v>5.9445360000000011E-3</v>
      </c>
      <c r="L130" s="83">
        <v>5.9445360000000011E-3</v>
      </c>
      <c r="M130" s="102">
        <v>1.8096000000000004E-5</v>
      </c>
      <c r="N130" s="105">
        <v>1.8096000000000004E-5</v>
      </c>
      <c r="O130" s="83">
        <v>1.8096000000000004E-5</v>
      </c>
    </row>
    <row r="131" spans="1:15" x14ac:dyDescent="0.25">
      <c r="A131" s="79" t="s">
        <v>126</v>
      </c>
      <c r="B131" s="100" t="s">
        <v>206</v>
      </c>
      <c r="C131" s="81" t="str">
        <f>IFERROR(IF(B131="No CAS","",INDEX('DEQ Pollutant List'!$C$7:$C$611,MATCH('3. Pollutant Emissions - EF'!B131,'DEQ Pollutant List'!$B$7:$B$611,0))),"")</f>
        <v>Barium and compounds</v>
      </c>
      <c r="D131" s="115">
        <f>IFERROR(IF(OR($B131="",$B131="No CAS"),INDEX('DEQ Pollutant List'!$A$7:$A$611,MATCH($C131,'DEQ Pollutant List'!$C$7:$C$611,0)),INDEX('DEQ Pollutant List'!$A$7:$A$611,MATCH($B131,'DEQ Pollutant List'!$B$7:$B$611,0))),"")</f>
        <v>45</v>
      </c>
      <c r="E131" s="101">
        <v>0</v>
      </c>
      <c r="F131" s="102">
        <v>2.4360000000000001E-6</v>
      </c>
      <c r="G131" s="103">
        <v>2.4360000000000001E-6</v>
      </c>
      <c r="H131" s="83" t="s">
        <v>194</v>
      </c>
      <c r="I131" s="104" t="s">
        <v>240</v>
      </c>
      <c r="J131" s="102">
        <v>0.27036920400000003</v>
      </c>
      <c r="K131" s="105">
        <v>0.64018079999999999</v>
      </c>
      <c r="L131" s="83">
        <v>0.64018079999999999</v>
      </c>
      <c r="M131" s="102">
        <v>1.9488000000000001E-3</v>
      </c>
      <c r="N131" s="105">
        <v>1.9488000000000001E-3</v>
      </c>
      <c r="O131" s="83">
        <v>1.9488000000000001E-3</v>
      </c>
    </row>
    <row r="132" spans="1:15" x14ac:dyDescent="0.25">
      <c r="A132" s="79" t="s">
        <v>126</v>
      </c>
      <c r="B132" s="100" t="s">
        <v>211</v>
      </c>
      <c r="C132" s="81" t="str">
        <f>IFERROR(IF(B132="No CAS","",INDEX('DEQ Pollutant List'!$C$7:$C$611,MATCH('3. Pollutant Emissions - EF'!B132,'DEQ Pollutant List'!$B$7:$B$611,0))),"")</f>
        <v>Beryllium and compounds</v>
      </c>
      <c r="D132" s="115">
        <f>IFERROR(IF(OR($B132="",$B132="No CAS"),INDEX('DEQ Pollutant List'!$A$7:$A$611,MATCH($C132,'DEQ Pollutant List'!$C$7:$C$611,0)),INDEX('DEQ Pollutant List'!$A$7:$A$611,MATCH($B132,'DEQ Pollutant List'!$B$7:$B$611,0))),"")</f>
        <v>58</v>
      </c>
      <c r="E132" s="101">
        <v>0</v>
      </c>
      <c r="F132" s="102">
        <v>2.6621999999999998E-8</v>
      </c>
      <c r="G132" s="103">
        <v>2.6621999999999998E-8</v>
      </c>
      <c r="H132" s="83" t="s">
        <v>194</v>
      </c>
      <c r="I132" s="104" t="s">
        <v>240</v>
      </c>
      <c r="J132" s="102">
        <v>2.9547491579999998E-3</v>
      </c>
      <c r="K132" s="105">
        <v>6.9962615999999995E-3</v>
      </c>
      <c r="L132" s="83">
        <v>6.9962615999999995E-3</v>
      </c>
      <c r="M132" s="102">
        <v>2.1297599999999997E-5</v>
      </c>
      <c r="N132" s="105">
        <v>2.1297599999999997E-5</v>
      </c>
      <c r="O132" s="83">
        <v>2.1297599999999997E-5</v>
      </c>
    </row>
    <row r="133" spans="1:15" x14ac:dyDescent="0.25">
      <c r="A133" s="79" t="s">
        <v>126</v>
      </c>
      <c r="B133" s="100" t="s">
        <v>212</v>
      </c>
      <c r="C133" s="81" t="str">
        <f>IFERROR(IF(B133="No CAS","",INDEX('DEQ Pollutant List'!$C$7:$C$611,MATCH('3. Pollutant Emissions - EF'!B133,'DEQ Pollutant List'!$B$7:$B$611,0))),"")</f>
        <v>Cadmium and compounds</v>
      </c>
      <c r="D133" s="115">
        <f>IFERROR(IF(OR($B133="",$B133="No CAS"),INDEX('DEQ Pollutant List'!$A$7:$A$611,MATCH($C133,'DEQ Pollutant List'!$C$7:$C$611,0)),INDEX('DEQ Pollutant List'!$A$7:$A$611,MATCH($B133,'DEQ Pollutant List'!$B$7:$B$611,0))),"")</f>
        <v>83</v>
      </c>
      <c r="E133" s="101">
        <v>0</v>
      </c>
      <c r="F133" s="102">
        <v>6.9599999999999997E-10</v>
      </c>
      <c r="G133" s="103">
        <v>6.9599999999999997E-10</v>
      </c>
      <c r="H133" s="83" t="s">
        <v>194</v>
      </c>
      <c r="I133" s="104" t="s">
        <v>240</v>
      </c>
      <c r="J133" s="102">
        <v>7.7248343999999997E-5</v>
      </c>
      <c r="K133" s="105">
        <v>1.8290879999999999E-4</v>
      </c>
      <c r="L133" s="83">
        <v>1.8290879999999999E-4</v>
      </c>
      <c r="M133" s="102">
        <v>5.5680000000000001E-7</v>
      </c>
      <c r="N133" s="105">
        <v>5.5680000000000001E-7</v>
      </c>
      <c r="O133" s="83">
        <v>5.5680000000000001E-7</v>
      </c>
    </row>
    <row r="134" spans="1:15" x14ac:dyDescent="0.25">
      <c r="A134" s="79" t="s">
        <v>126</v>
      </c>
      <c r="B134" s="100" t="s">
        <v>216</v>
      </c>
      <c r="C134" s="81" t="str">
        <f>IFERROR(IF(B134="No CAS","",INDEX('DEQ Pollutant List'!$C$7:$C$611,MATCH('3. Pollutant Emissions - EF'!B134,'DEQ Pollutant List'!$B$7:$B$611,0))),"")</f>
        <v>Cobalt and compounds</v>
      </c>
      <c r="D134" s="115">
        <f>IFERROR(IF(OR($B134="",$B134="No CAS"),INDEX('DEQ Pollutant List'!$A$7:$A$611,MATCH($C134,'DEQ Pollutant List'!$C$7:$C$611,0)),INDEX('DEQ Pollutant List'!$A$7:$A$611,MATCH($B134,'DEQ Pollutant List'!$B$7:$B$611,0))),"")</f>
        <v>146</v>
      </c>
      <c r="E134" s="101">
        <v>0</v>
      </c>
      <c r="F134" s="102">
        <v>8.6999999999999999E-10</v>
      </c>
      <c r="G134" s="103">
        <v>8.6999999999999999E-10</v>
      </c>
      <c r="H134" s="83" t="s">
        <v>194</v>
      </c>
      <c r="I134" s="104" t="s">
        <v>240</v>
      </c>
      <c r="J134" s="102">
        <v>9.656043E-5</v>
      </c>
      <c r="K134" s="105">
        <v>2.28636E-4</v>
      </c>
      <c r="L134" s="83">
        <v>2.28636E-4</v>
      </c>
      <c r="M134" s="102">
        <v>6.9599999999999999E-7</v>
      </c>
      <c r="N134" s="105">
        <v>6.9599999999999999E-7</v>
      </c>
      <c r="O134" s="83">
        <v>6.9599999999999999E-7</v>
      </c>
    </row>
    <row r="135" spans="1:15" x14ac:dyDescent="0.25">
      <c r="A135" s="79" t="s">
        <v>126</v>
      </c>
      <c r="B135" s="100" t="s">
        <v>217</v>
      </c>
      <c r="C135" s="81" t="str">
        <f>IFERROR(IF(B135="No CAS","",INDEX('DEQ Pollutant List'!$C$7:$C$611,MATCH('3. Pollutant Emissions - EF'!B135,'DEQ Pollutant List'!$B$7:$B$611,0))),"")</f>
        <v>Copper and compounds</v>
      </c>
      <c r="D135" s="115">
        <f>IFERROR(IF(OR($B135="",$B135="No CAS"),INDEX('DEQ Pollutant List'!$A$7:$A$611,MATCH($C135,'DEQ Pollutant List'!$C$7:$C$611,0)),INDEX('DEQ Pollutant List'!$A$7:$A$611,MATCH($B135,'DEQ Pollutant List'!$B$7:$B$611,0))),"")</f>
        <v>149</v>
      </c>
      <c r="E135" s="101">
        <v>0</v>
      </c>
      <c r="F135" s="102">
        <v>4.5240000000000007E-8</v>
      </c>
      <c r="G135" s="103">
        <v>4.5240000000000007E-8</v>
      </c>
      <c r="H135" s="83" t="s">
        <v>194</v>
      </c>
      <c r="I135" s="104" t="s">
        <v>240</v>
      </c>
      <c r="J135" s="102">
        <v>5.0211423600000004E-3</v>
      </c>
      <c r="K135" s="105">
        <v>1.1889072000000002E-2</v>
      </c>
      <c r="L135" s="83">
        <v>1.1889072000000002E-2</v>
      </c>
      <c r="M135" s="102">
        <v>3.6192000000000009E-5</v>
      </c>
      <c r="N135" s="105">
        <v>3.6192000000000009E-5</v>
      </c>
      <c r="O135" s="83">
        <v>3.6192000000000009E-5</v>
      </c>
    </row>
    <row r="136" spans="1:15" x14ac:dyDescent="0.25">
      <c r="A136" s="79" t="s">
        <v>126</v>
      </c>
      <c r="B136" s="100" t="s">
        <v>214</v>
      </c>
      <c r="C136" s="81" t="str">
        <f>IFERROR(IF(B136="No CAS","",INDEX('DEQ Pollutant List'!$C$7:$C$611,MATCH('3. Pollutant Emissions - EF'!B136,'DEQ Pollutant List'!$B$7:$B$611,0))),"")</f>
        <v>Chromium VI, chromate and dichromate particulate</v>
      </c>
      <c r="D136" s="115">
        <f>IFERROR(IF(OR($B136="",$B136="No CAS"),INDEX('DEQ Pollutant List'!$A$7:$A$611,MATCH($C136,'DEQ Pollutant List'!$C$7:$C$611,0)),INDEX('DEQ Pollutant List'!$A$7:$A$611,MATCH($B136,'DEQ Pollutant List'!$B$7:$B$611,0))),"")</f>
        <v>136</v>
      </c>
      <c r="E136" s="101">
        <v>0</v>
      </c>
      <c r="F136" s="102">
        <v>6.9304200000000007E-8</v>
      </c>
      <c r="G136" s="103">
        <v>6.9304200000000007E-8</v>
      </c>
      <c r="H136" s="83" t="s">
        <v>194</v>
      </c>
      <c r="I136" s="104" t="s">
        <v>240</v>
      </c>
      <c r="J136" s="102">
        <v>7.6920038538000005E-3</v>
      </c>
      <c r="K136" s="105">
        <v>1.8213143760000002E-2</v>
      </c>
      <c r="L136" s="83">
        <v>1.8213143760000002E-2</v>
      </c>
      <c r="M136" s="102">
        <v>5.5443360000000002E-5</v>
      </c>
      <c r="N136" s="105">
        <v>5.5443360000000002E-5</v>
      </c>
      <c r="O136" s="83">
        <v>5.5443360000000002E-5</v>
      </c>
    </row>
    <row r="137" spans="1:15" x14ac:dyDescent="0.25">
      <c r="A137" s="79" t="s">
        <v>126</v>
      </c>
      <c r="B137" s="100" t="s">
        <v>226</v>
      </c>
      <c r="C137" s="81" t="str">
        <f>IFERROR(IF(B137="No CAS","",INDEX('DEQ Pollutant List'!$C$7:$C$611,MATCH('3. Pollutant Emissions - EF'!B137,'DEQ Pollutant List'!$B$7:$B$611,0))),"")</f>
        <v>Mercury and compounds</v>
      </c>
      <c r="D137" s="115">
        <f>IFERROR(IF(OR($B137="",$B137="No CAS"),INDEX('DEQ Pollutant List'!$A$7:$A$611,MATCH($C137,'DEQ Pollutant List'!$C$7:$C$611,0)),INDEX('DEQ Pollutant List'!$A$7:$A$611,MATCH($B137,'DEQ Pollutant List'!$B$7:$B$611,0))),"")</f>
        <v>316</v>
      </c>
      <c r="E137" s="101">
        <v>0</v>
      </c>
      <c r="F137" s="102">
        <v>1.7399999999999999E-10</v>
      </c>
      <c r="G137" s="103">
        <v>1.7399999999999999E-10</v>
      </c>
      <c r="H137" s="83" t="s">
        <v>194</v>
      </c>
      <c r="I137" s="104" t="s">
        <v>240</v>
      </c>
      <c r="J137" s="102">
        <v>1.9312085999999999E-5</v>
      </c>
      <c r="K137" s="105">
        <v>4.5727199999999998E-5</v>
      </c>
      <c r="L137" s="83">
        <v>4.5727199999999998E-5</v>
      </c>
      <c r="M137" s="102">
        <v>1.392E-7</v>
      </c>
      <c r="N137" s="105">
        <v>1.392E-7</v>
      </c>
      <c r="O137" s="83">
        <v>1.392E-7</v>
      </c>
    </row>
    <row r="138" spans="1:15" x14ac:dyDescent="0.25">
      <c r="A138" s="79" t="s">
        <v>126</v>
      </c>
      <c r="B138" s="100" t="s">
        <v>225</v>
      </c>
      <c r="C138" s="81" t="str">
        <f>IFERROR(IF(B138="No CAS","",INDEX('DEQ Pollutant List'!$C$7:$C$611,MATCH('3. Pollutant Emissions - EF'!B138,'DEQ Pollutant List'!$B$7:$B$611,0))),"")</f>
        <v>Manganese and compounds</v>
      </c>
      <c r="D138" s="115">
        <f>IFERROR(IF(OR($B138="",$B138="No CAS"),INDEX('DEQ Pollutant List'!$A$7:$A$611,MATCH($C138,'DEQ Pollutant List'!$C$7:$C$611,0)),INDEX('DEQ Pollutant List'!$A$7:$A$611,MATCH($B138,'DEQ Pollutant List'!$B$7:$B$611,0))),"")</f>
        <v>312</v>
      </c>
      <c r="E138" s="101">
        <v>0</v>
      </c>
      <c r="F138" s="102">
        <v>4.3760999999999995E-6</v>
      </c>
      <c r="G138" s="103">
        <v>4.3760999999999995E-6</v>
      </c>
      <c r="H138" s="83" t="s">
        <v>194</v>
      </c>
      <c r="I138" s="104" t="s">
        <v>240</v>
      </c>
      <c r="J138" s="102">
        <v>0.48569896289999992</v>
      </c>
      <c r="K138" s="105">
        <v>1.1500390799999998</v>
      </c>
      <c r="L138" s="83">
        <v>1.1500390799999998</v>
      </c>
      <c r="M138" s="102">
        <v>3.5008799999999996E-3</v>
      </c>
      <c r="N138" s="105">
        <v>3.5008799999999996E-3</v>
      </c>
      <c r="O138" s="83">
        <v>3.5008799999999996E-3</v>
      </c>
    </row>
    <row r="139" spans="1:15" x14ac:dyDescent="0.25">
      <c r="A139" s="79" t="s">
        <v>126</v>
      </c>
      <c r="B139" s="100" t="s">
        <v>227</v>
      </c>
      <c r="C139" s="81" t="str">
        <f>IFERROR(IF(B139="No CAS","",INDEX('DEQ Pollutant List'!$C$7:$C$611,MATCH('3. Pollutant Emissions - EF'!B139,'DEQ Pollutant List'!$B$7:$B$611,0))),"")</f>
        <v>Molybdenum trioxide</v>
      </c>
      <c r="D139" s="115">
        <f>IFERROR(IF(OR($B139="",$B139="No CAS"),INDEX('DEQ Pollutant List'!$A$7:$A$611,MATCH($C139,'DEQ Pollutant List'!$C$7:$C$611,0)),INDEX('DEQ Pollutant List'!$A$7:$A$611,MATCH($B139,'DEQ Pollutant List'!$B$7:$B$611,0))),"")</f>
        <v>361</v>
      </c>
      <c r="E139" s="101">
        <v>0</v>
      </c>
      <c r="F139" s="102">
        <v>8.0871055852060813E-8</v>
      </c>
      <c r="G139" s="103">
        <v>8.0871055852060813E-8</v>
      </c>
      <c r="H139" s="83" t="s">
        <v>194</v>
      </c>
      <c r="I139" s="104" t="s">
        <v>240</v>
      </c>
      <c r="J139" s="102">
        <v>8.9757976179643782E-3</v>
      </c>
      <c r="K139" s="105">
        <v>2.1252913477921583E-2</v>
      </c>
      <c r="L139" s="83">
        <v>2.1252913477921583E-2</v>
      </c>
      <c r="M139" s="102">
        <v>6.4696844681648647E-5</v>
      </c>
      <c r="N139" s="105">
        <v>6.4696844681648647E-5</v>
      </c>
      <c r="O139" s="83">
        <v>6.4696844681648647E-5</v>
      </c>
    </row>
    <row r="140" spans="1:15" x14ac:dyDescent="0.25">
      <c r="A140" s="79" t="s">
        <v>126</v>
      </c>
      <c r="B140" s="100" t="s">
        <v>229</v>
      </c>
      <c r="C140" s="81" t="str">
        <f>IFERROR(IF(B140="No CAS","",INDEX('DEQ Pollutant List'!$C$7:$C$611,MATCH('3. Pollutant Emissions - EF'!B140,'DEQ Pollutant List'!$B$7:$B$611,0))),"")</f>
        <v>Nickel and compounds</v>
      </c>
      <c r="D140" s="115">
        <f>IFERROR(IF(OR($B140="",$B140="No CAS"),INDEX('DEQ Pollutant List'!$A$7:$A$611,MATCH($C140,'DEQ Pollutant List'!$C$7:$C$611,0)),INDEX('DEQ Pollutant List'!$A$7:$A$611,MATCH($B140,'DEQ Pollutant List'!$B$7:$B$611,0))),"")</f>
        <v>364</v>
      </c>
      <c r="E140" s="101">
        <v>0</v>
      </c>
      <c r="F140" s="102">
        <v>1.7399999999999997E-8</v>
      </c>
      <c r="G140" s="103">
        <v>1.7399999999999997E-8</v>
      </c>
      <c r="H140" s="83" t="s">
        <v>194</v>
      </c>
      <c r="I140" s="104" t="s">
        <v>240</v>
      </c>
      <c r="J140" s="102">
        <v>1.9312085999999996E-3</v>
      </c>
      <c r="K140" s="105">
        <v>4.5727199999999989E-3</v>
      </c>
      <c r="L140" s="83">
        <v>4.5727199999999989E-3</v>
      </c>
      <c r="M140" s="102">
        <v>1.3919999999999997E-5</v>
      </c>
      <c r="N140" s="105">
        <v>1.3919999999999997E-5</v>
      </c>
      <c r="O140" s="83">
        <v>1.3919999999999997E-5</v>
      </c>
    </row>
    <row r="141" spans="1:15" x14ac:dyDescent="0.25">
      <c r="A141" s="79" t="s">
        <v>126</v>
      </c>
      <c r="B141" s="100" t="s">
        <v>224</v>
      </c>
      <c r="C141" s="81" t="str">
        <f>IFERROR(IF(B141="No CAS","",INDEX('DEQ Pollutant List'!$C$7:$C$611,MATCH('3. Pollutant Emissions - EF'!B141,'DEQ Pollutant List'!$B$7:$B$611,0))),"")</f>
        <v>Lead and compounds</v>
      </c>
      <c r="D141" s="115">
        <f>IFERROR(IF(OR($B141="",$B141="No CAS"),INDEX('DEQ Pollutant List'!$A$7:$A$611,MATCH($C141,'DEQ Pollutant List'!$C$7:$C$611,0)),INDEX('DEQ Pollutant List'!$A$7:$A$611,MATCH($B141,'DEQ Pollutant List'!$B$7:$B$611,0))),"")</f>
        <v>305</v>
      </c>
      <c r="E141" s="101">
        <v>0</v>
      </c>
      <c r="F141" s="102">
        <v>2.1749999999999998E-7</v>
      </c>
      <c r="G141" s="103">
        <v>2.1749999999999998E-7</v>
      </c>
      <c r="H141" s="83" t="s">
        <v>194</v>
      </c>
      <c r="I141" s="104" t="s">
        <v>240</v>
      </c>
      <c r="J141" s="102">
        <v>2.4140107499999997E-2</v>
      </c>
      <c r="K141" s="105">
        <v>5.7158999999999995E-2</v>
      </c>
      <c r="L141" s="83">
        <v>5.7158999999999995E-2</v>
      </c>
      <c r="M141" s="102">
        <v>1.7399999999999997E-4</v>
      </c>
      <c r="N141" s="105">
        <v>1.7399999999999997E-4</v>
      </c>
      <c r="O141" s="83">
        <v>1.7399999999999997E-4</v>
      </c>
    </row>
    <row r="142" spans="1:15" x14ac:dyDescent="0.25">
      <c r="A142" s="79" t="s">
        <v>126</v>
      </c>
      <c r="B142" s="100" t="s">
        <v>204</v>
      </c>
      <c r="C142" s="81" t="str">
        <f>IFERROR(IF(B142="No CAS","",INDEX('DEQ Pollutant List'!$C$7:$C$611,MATCH('3. Pollutant Emissions - EF'!B142,'DEQ Pollutant List'!$B$7:$B$611,0))),"")</f>
        <v>Antimony and compounds</v>
      </c>
      <c r="D142" s="115">
        <f>IFERROR(IF(OR($B142="",$B142="No CAS"),INDEX('DEQ Pollutant List'!$A$7:$A$611,MATCH($C142,'DEQ Pollutant List'!$C$7:$C$611,0)),INDEX('DEQ Pollutant List'!$A$7:$A$611,MATCH($B142,'DEQ Pollutant List'!$B$7:$B$611,0))),"")</f>
        <v>33</v>
      </c>
      <c r="E142" s="101">
        <v>0</v>
      </c>
      <c r="F142" s="102">
        <v>3.2189999999999997E-9</v>
      </c>
      <c r="G142" s="103">
        <v>3.2189999999999997E-9</v>
      </c>
      <c r="H142" s="83" t="s">
        <v>194</v>
      </c>
      <c r="I142" s="104" t="s">
        <v>240</v>
      </c>
      <c r="J142" s="102">
        <v>3.5727359099999999E-4</v>
      </c>
      <c r="K142" s="105">
        <v>8.4595319999999994E-4</v>
      </c>
      <c r="L142" s="83">
        <v>8.4595319999999994E-4</v>
      </c>
      <c r="M142" s="102">
        <v>2.5751999999999999E-6</v>
      </c>
      <c r="N142" s="105">
        <v>2.5751999999999999E-6</v>
      </c>
      <c r="O142" s="83">
        <v>2.5751999999999999E-6</v>
      </c>
    </row>
    <row r="143" spans="1:15" x14ac:dyDescent="0.25">
      <c r="A143" s="79" t="s">
        <v>126</v>
      </c>
      <c r="B143" s="100" t="s">
        <v>235</v>
      </c>
      <c r="C143" s="81" t="str">
        <f>IFERROR(IF(B143="No CAS","",INDEX('DEQ Pollutant List'!$C$7:$C$611,MATCH('3. Pollutant Emissions - EF'!B143,'DEQ Pollutant List'!$B$7:$B$611,0))),"")</f>
        <v>Selenium and compounds</v>
      </c>
      <c r="D143" s="115">
        <f>IFERROR(IF(OR($B143="",$B143="No CAS"),INDEX('DEQ Pollutant List'!$A$7:$A$611,MATCH($C143,'DEQ Pollutant List'!$C$7:$C$611,0)),INDEX('DEQ Pollutant List'!$A$7:$A$611,MATCH($B143,'DEQ Pollutant List'!$B$7:$B$611,0))),"")</f>
        <v>575</v>
      </c>
      <c r="E143" s="101">
        <v>0</v>
      </c>
      <c r="F143" s="102">
        <v>1.653E-9</v>
      </c>
      <c r="G143" s="103">
        <v>1.653E-9</v>
      </c>
      <c r="H143" s="83" t="s">
        <v>194</v>
      </c>
      <c r="I143" s="104" t="s">
        <v>240</v>
      </c>
      <c r="J143" s="102">
        <v>1.8346481700000001E-4</v>
      </c>
      <c r="K143" s="105">
        <v>4.3440839999999998E-4</v>
      </c>
      <c r="L143" s="83">
        <v>4.3440839999999998E-4</v>
      </c>
      <c r="M143" s="102">
        <v>1.3224E-6</v>
      </c>
      <c r="N143" s="105">
        <v>1.3224E-6</v>
      </c>
      <c r="O143" s="83">
        <v>1.3224E-6</v>
      </c>
    </row>
    <row r="144" spans="1:15" x14ac:dyDescent="0.25">
      <c r="A144" s="79" t="s">
        <v>126</v>
      </c>
      <c r="B144" s="100" t="s">
        <v>242</v>
      </c>
      <c r="C144" s="81" t="str">
        <f>IFERROR(IF(B144="No CAS","",INDEX('DEQ Pollutant List'!$C$7:$C$611,MATCH('3. Pollutant Emissions - EF'!B144,'DEQ Pollutant List'!$B$7:$B$611,0))),"")</f>
        <v>Thallium and compounds</v>
      </c>
      <c r="D144" s="115">
        <f>IFERROR(IF(OR($B144="",$B144="No CAS"),INDEX('DEQ Pollutant List'!$A$7:$A$611,MATCH($C144,'DEQ Pollutant List'!$C$7:$C$611,0)),INDEX('DEQ Pollutant List'!$A$7:$A$611,MATCH($B144,'DEQ Pollutant List'!$B$7:$B$611,0))),"")</f>
        <v>595</v>
      </c>
      <c r="E144" s="101">
        <v>0</v>
      </c>
      <c r="F144" s="102">
        <v>3.8192999999999998E-9</v>
      </c>
      <c r="G144" s="103">
        <v>3.8192999999999998E-9</v>
      </c>
      <c r="H144" s="83" t="s">
        <v>194</v>
      </c>
      <c r="I144" s="104" t="s">
        <v>240</v>
      </c>
      <c r="J144" s="102">
        <v>4.239002877E-4</v>
      </c>
      <c r="K144" s="105">
        <v>1.00371204E-3</v>
      </c>
      <c r="L144" s="83">
        <v>1.00371204E-3</v>
      </c>
      <c r="M144" s="102">
        <v>3.0554399999999998E-6</v>
      </c>
      <c r="N144" s="105">
        <v>3.0554399999999998E-6</v>
      </c>
      <c r="O144" s="83">
        <v>3.0554399999999998E-6</v>
      </c>
    </row>
    <row r="145" spans="1:15" x14ac:dyDescent="0.25">
      <c r="A145" s="79" t="s">
        <v>126</v>
      </c>
      <c r="B145" s="100" t="s">
        <v>238</v>
      </c>
      <c r="C145" s="81" t="str">
        <f>IFERROR(IF(B145="No CAS","",INDEX('DEQ Pollutant List'!$C$7:$C$611,MATCH('3. Pollutant Emissions - EF'!B145,'DEQ Pollutant List'!$B$7:$B$611,0))),"")</f>
        <v>Zinc and compounds</v>
      </c>
      <c r="D145" s="115">
        <f>IFERROR(IF(OR($B145="",$B145="No CAS"),INDEX('DEQ Pollutant List'!$A$7:$A$611,MATCH($C145,'DEQ Pollutant List'!$C$7:$C$611,0)),INDEX('DEQ Pollutant List'!$A$7:$A$611,MATCH($B145,'DEQ Pollutant List'!$B$7:$B$611,0))),"")</f>
        <v>632</v>
      </c>
      <c r="E145" s="101">
        <v>0</v>
      </c>
      <c r="F145" s="102">
        <v>2.6099999999999997E-7</v>
      </c>
      <c r="G145" s="103">
        <v>2.6099999999999997E-7</v>
      </c>
      <c r="H145" s="83" t="s">
        <v>194</v>
      </c>
      <c r="I145" s="104" t="s">
        <v>240</v>
      </c>
      <c r="J145" s="102">
        <v>2.8968128999999995E-2</v>
      </c>
      <c r="K145" s="105">
        <v>6.8590799999999993E-2</v>
      </c>
      <c r="L145" s="83">
        <v>6.8590799999999993E-2</v>
      </c>
      <c r="M145" s="102">
        <v>2.0879999999999998E-4</v>
      </c>
      <c r="N145" s="105">
        <v>2.0879999999999998E-4</v>
      </c>
      <c r="O145" s="83">
        <v>2.0879999999999998E-4</v>
      </c>
    </row>
    <row r="146" spans="1:15" x14ac:dyDescent="0.25">
      <c r="A146" s="79" t="s">
        <v>126</v>
      </c>
      <c r="B146" s="100" t="s">
        <v>206</v>
      </c>
      <c r="C146" s="81" t="str">
        <f>IFERROR(IF(B146="No CAS","",INDEX('DEQ Pollutant List'!$C$7:$C$611,MATCH('3. Pollutant Emissions - EF'!B146,'DEQ Pollutant List'!$B$7:$B$611,0))),"")</f>
        <v>Barium and compounds</v>
      </c>
      <c r="D146" s="115">
        <f>IFERROR(IF(OR($B146="",$B146="No CAS"),INDEX('DEQ Pollutant List'!$A$7:$A$611,MATCH($C146,'DEQ Pollutant List'!$C$7:$C$611,0)),INDEX('DEQ Pollutant List'!$A$7:$A$611,MATCH($B146,'DEQ Pollutant List'!$B$7:$B$611,0))),"")</f>
        <v>45</v>
      </c>
      <c r="E146" s="101">
        <v>0</v>
      </c>
      <c r="F146" s="102">
        <v>1.7399999999999999E-6</v>
      </c>
      <c r="G146" s="103">
        <v>1.7399999999999999E-6</v>
      </c>
      <c r="H146" s="83" t="s">
        <v>194</v>
      </c>
      <c r="I146" s="104" t="s">
        <v>240</v>
      </c>
      <c r="J146" s="102">
        <v>0.19312085999999998</v>
      </c>
      <c r="K146" s="105">
        <v>0.45727199999999996</v>
      </c>
      <c r="L146" s="83">
        <v>0.45727199999999996</v>
      </c>
      <c r="M146" s="102">
        <v>1.3919999999999998E-3</v>
      </c>
      <c r="N146" s="105">
        <v>1.3919999999999998E-3</v>
      </c>
      <c r="O146" s="83">
        <v>1.3919999999999998E-3</v>
      </c>
    </row>
    <row r="147" spans="1:15" x14ac:dyDescent="0.25">
      <c r="A147" s="79" t="s">
        <v>126</v>
      </c>
      <c r="B147" s="100">
        <v>504</v>
      </c>
      <c r="C147" s="81" t="str">
        <f>IFERROR(IF(B147="No CAS","",INDEX('DEQ Pollutant List'!$C$7:$C$611,MATCH('3. Pollutant Emissions - EF'!B147,'DEQ Pollutant List'!$B$7:$B$611,0))),"")</f>
        <v>Phosphorus and compounds</v>
      </c>
      <c r="D147" s="115">
        <f>IFERROR(IF(OR($B147="",$B147="No CAS"),INDEX('DEQ Pollutant List'!$A$7:$A$611,MATCH($C147,'DEQ Pollutant List'!$C$7:$C$611,0)),INDEX('DEQ Pollutant List'!$A$7:$A$611,MATCH($B147,'DEQ Pollutant List'!$B$7:$B$611,0))),"")</f>
        <v>504</v>
      </c>
      <c r="E147" s="101">
        <v>0</v>
      </c>
      <c r="F147" s="102">
        <v>2.8710000000000002E-7</v>
      </c>
      <c r="G147" s="103">
        <v>2.8710000000000002E-7</v>
      </c>
      <c r="H147" s="83" t="s">
        <v>194</v>
      </c>
      <c r="I147" s="104" t="s">
        <v>240</v>
      </c>
      <c r="J147" s="102">
        <v>3.1864941900000006E-2</v>
      </c>
      <c r="K147" s="105">
        <v>7.5449880000000011E-2</v>
      </c>
      <c r="L147" s="83">
        <v>7.5449880000000011E-2</v>
      </c>
      <c r="M147" s="102">
        <v>2.2968000000000001E-4</v>
      </c>
      <c r="N147" s="105">
        <v>2.2968000000000001E-4</v>
      </c>
      <c r="O147" s="83">
        <v>2.2968000000000001E-4</v>
      </c>
    </row>
    <row r="148" spans="1:15" x14ac:dyDescent="0.25">
      <c r="A148" s="79" t="s">
        <v>126</v>
      </c>
      <c r="B148" s="100" t="s">
        <v>243</v>
      </c>
      <c r="C148" s="81" t="str">
        <f>IFERROR(IF(B148="No CAS","",INDEX('DEQ Pollutant List'!$C$7:$C$611,MATCH('3. Pollutant Emissions - EF'!B148,'DEQ Pollutant List'!$B$7:$B$611,0))),"")</f>
        <v>Phosphorus pentoxide</v>
      </c>
      <c r="D148" s="115">
        <f>IFERROR(IF(OR($B148="",$B148="No CAS"),INDEX('DEQ Pollutant List'!$A$7:$A$611,MATCH($C148,'DEQ Pollutant List'!$C$7:$C$611,0)),INDEX('DEQ Pollutant List'!$A$7:$A$611,MATCH($B148,'DEQ Pollutant List'!$B$7:$B$611,0))),"")</f>
        <v>510</v>
      </c>
      <c r="E148" s="101">
        <v>0</v>
      </c>
      <c r="F148" s="102">
        <v>6.9599999999999999E-7</v>
      </c>
      <c r="G148" s="103">
        <v>6.9599999999999999E-7</v>
      </c>
      <c r="H148" s="83" t="s">
        <v>194</v>
      </c>
      <c r="I148" s="104" t="s">
        <v>240</v>
      </c>
      <c r="J148" s="102">
        <v>7.7248343999999997E-2</v>
      </c>
      <c r="K148" s="105">
        <v>0.18290879999999998</v>
      </c>
      <c r="L148" s="83">
        <v>0.18290879999999998</v>
      </c>
      <c r="M148" s="102">
        <v>5.5679999999999998E-4</v>
      </c>
      <c r="N148" s="105">
        <v>5.5679999999999998E-4</v>
      </c>
      <c r="O148" s="83">
        <v>5.5679999999999998E-4</v>
      </c>
    </row>
    <row r="149" spans="1:15" x14ac:dyDescent="0.25">
      <c r="A149" s="79" t="s">
        <v>126</v>
      </c>
      <c r="B149" s="100" t="s">
        <v>244</v>
      </c>
      <c r="C149" s="81" t="str">
        <f>IFERROR(IF(B149="No CAS","",INDEX('DEQ Pollutant List'!$C$7:$C$611,MATCH('3. Pollutant Emissions - EF'!B149,'DEQ Pollutant List'!$B$7:$B$611,0))),"")</f>
        <v>Silica, crystalline (respirable)</v>
      </c>
      <c r="D149" s="115">
        <f>IFERROR(IF(OR($B149="",$B149="No CAS"),INDEX('DEQ Pollutant List'!$A$7:$A$611,MATCH($C149,'DEQ Pollutant List'!$C$7:$C$611,0)),INDEX('DEQ Pollutant List'!$A$7:$A$611,MATCH($B149,'DEQ Pollutant List'!$B$7:$B$611,0))),"")</f>
        <v>579</v>
      </c>
      <c r="E149" s="101">
        <v>0</v>
      </c>
      <c r="F149" s="102">
        <v>3.242055E-4</v>
      </c>
      <c r="G149" s="103">
        <v>3.242055E-4</v>
      </c>
      <c r="H149" s="83" t="s">
        <v>194</v>
      </c>
      <c r="I149" s="104" t="s">
        <v>240</v>
      </c>
      <c r="J149" s="102">
        <v>35.983244239500003</v>
      </c>
      <c r="K149" s="105">
        <v>85.201205400000006</v>
      </c>
      <c r="L149" s="83">
        <v>85.201205400000006</v>
      </c>
      <c r="M149" s="102">
        <v>0.25936439999999999</v>
      </c>
      <c r="N149" s="105">
        <v>0.25936439999999999</v>
      </c>
      <c r="O149" s="83">
        <v>0.25936439999999999</v>
      </c>
    </row>
    <row r="150" spans="1:15" x14ac:dyDescent="0.25">
      <c r="A150" s="79" t="s">
        <v>126</v>
      </c>
      <c r="B150" s="100" t="s">
        <v>245</v>
      </c>
      <c r="C150" s="81" t="str">
        <f>IFERROR(IF(B150="No CAS","",INDEX('DEQ Pollutant List'!$C$7:$C$611,MATCH('3. Pollutant Emissions - EF'!B150,'DEQ Pollutant List'!$B$7:$B$611,0))),"")</f>
        <v>Sulfur trioxide</v>
      </c>
      <c r="D150" s="115">
        <f>IFERROR(IF(OR($B150="",$B150="No CAS"),INDEX('DEQ Pollutant List'!$A$7:$A$611,MATCH($C150,'DEQ Pollutant List'!$C$7:$C$611,0)),INDEX('DEQ Pollutant List'!$A$7:$A$611,MATCH($B150,'DEQ Pollutant List'!$B$7:$B$611,0))),"")</f>
        <v>590</v>
      </c>
      <c r="E150" s="101">
        <v>0</v>
      </c>
      <c r="F150" s="102">
        <v>2.1749999999999998E-7</v>
      </c>
      <c r="G150" s="103">
        <v>2.1749999999999998E-7</v>
      </c>
      <c r="H150" s="83" t="s">
        <v>194</v>
      </c>
      <c r="I150" s="104" t="s">
        <v>240</v>
      </c>
      <c r="J150" s="102">
        <v>2.4140107499999997E-2</v>
      </c>
      <c r="K150" s="105">
        <v>5.7158999999999995E-2</v>
      </c>
      <c r="L150" s="83">
        <v>5.7158999999999995E-2</v>
      </c>
      <c r="M150" s="102">
        <v>1.7399999999999997E-4</v>
      </c>
      <c r="N150" s="105">
        <v>1.7399999999999997E-4</v>
      </c>
      <c r="O150" s="83">
        <v>1.7399999999999997E-4</v>
      </c>
    </row>
    <row r="151" spans="1:15" x14ac:dyDescent="0.25">
      <c r="A151" s="79" t="s">
        <v>126</v>
      </c>
      <c r="B151" s="100" t="s">
        <v>246</v>
      </c>
      <c r="C151" s="81" t="str">
        <f>IFERROR(IF(B151="No CAS","",INDEX('DEQ Pollutant List'!$C$7:$C$611,MATCH('3. Pollutant Emissions - EF'!B151,'DEQ Pollutant List'!$B$7:$B$611,0))),"")</f>
        <v>Vanadium pentoxide</v>
      </c>
      <c r="D151" s="115">
        <f>IFERROR(IF(OR($B151="",$B151="No CAS"),INDEX('DEQ Pollutant List'!$A$7:$A$611,MATCH($C151,'DEQ Pollutant List'!$C$7:$C$611,0)),INDEX('DEQ Pollutant List'!$A$7:$A$611,MATCH($B151,'DEQ Pollutant List'!$B$7:$B$611,0))),"")</f>
        <v>621</v>
      </c>
      <c r="E151" s="101">
        <v>0</v>
      </c>
      <c r="F151" s="102">
        <v>2.1749999999999998E-7</v>
      </c>
      <c r="G151" s="103">
        <v>2.1749999999999998E-7</v>
      </c>
      <c r="H151" s="83" t="s">
        <v>194</v>
      </c>
      <c r="I151" s="104" t="s">
        <v>240</v>
      </c>
      <c r="J151" s="102">
        <v>2.4140107499999997E-2</v>
      </c>
      <c r="K151" s="105">
        <v>5.7158999999999995E-2</v>
      </c>
      <c r="L151" s="83">
        <v>5.7158999999999995E-2</v>
      </c>
      <c r="M151" s="102">
        <v>1.7399999999999997E-4</v>
      </c>
      <c r="N151" s="105">
        <v>1.7399999999999997E-4</v>
      </c>
      <c r="O151" s="83">
        <v>1.7399999999999997E-4</v>
      </c>
    </row>
    <row r="152" spans="1:15" x14ac:dyDescent="0.25">
      <c r="A152" s="79" t="s">
        <v>128</v>
      </c>
      <c r="B152" s="100" t="s">
        <v>239</v>
      </c>
      <c r="C152" s="81" t="str">
        <f>IFERROR(IF(B152="No CAS","",INDEX('DEQ Pollutant List'!$C$7:$C$611,MATCH('3. Pollutant Emissions - EF'!B152,'DEQ Pollutant List'!$B$7:$B$611,0))),"")</f>
        <v>Silver and compounds</v>
      </c>
      <c r="D152" s="115">
        <f>IFERROR(IF(OR($B152="",$B152="No CAS"),INDEX('DEQ Pollutant List'!$A$7:$A$611,MATCH($C152,'DEQ Pollutant List'!$C$7:$C$611,0)),INDEX('DEQ Pollutant List'!$A$7:$A$611,MATCH($B152,'DEQ Pollutant List'!$B$7:$B$611,0))),"")</f>
        <v>580</v>
      </c>
      <c r="E152" s="101">
        <v>0.9</v>
      </c>
      <c r="F152" s="102">
        <v>3.3984374999999963E-10</v>
      </c>
      <c r="G152" s="103">
        <v>3.3984374999999963E-10</v>
      </c>
      <c r="H152" s="83" t="s">
        <v>194</v>
      </c>
      <c r="I152" s="104" t="s">
        <v>240</v>
      </c>
      <c r="J152" s="102">
        <v>3.7718917968749958E-5</v>
      </c>
      <c r="K152" s="105">
        <v>8.9310937499999897E-5</v>
      </c>
      <c r="L152" s="83">
        <v>8.9310937499999897E-5</v>
      </c>
      <c r="M152" s="102">
        <v>2.7187499999999973E-7</v>
      </c>
      <c r="N152" s="105">
        <v>2.7187499999999973E-7</v>
      </c>
      <c r="O152" s="83">
        <v>2.7187499999999973E-7</v>
      </c>
    </row>
    <row r="153" spans="1:15" x14ac:dyDescent="0.25">
      <c r="A153" s="79" t="s">
        <v>128</v>
      </c>
      <c r="B153" s="100" t="s">
        <v>241</v>
      </c>
      <c r="C153" s="81" t="str">
        <f>IFERROR(IF(B153="No CAS","",INDEX('DEQ Pollutant List'!$C$7:$C$611,MATCH('3. Pollutant Emissions - EF'!B153,'DEQ Pollutant List'!$B$7:$B$611,0))),"")</f>
        <v>Aluminum and compounds</v>
      </c>
      <c r="D153" s="115">
        <f>IFERROR(IF(OR($B153="",$B153="No CAS"),INDEX('DEQ Pollutant List'!$A$7:$A$611,MATCH($C153,'DEQ Pollutant List'!$C$7:$C$611,0)),INDEX('DEQ Pollutant List'!$A$7:$A$611,MATCH($B153,'DEQ Pollutant List'!$B$7:$B$611,0))),"")</f>
        <v>13</v>
      </c>
      <c r="E153" s="101">
        <v>0.9</v>
      </c>
      <c r="F153" s="102">
        <v>8.6626171874999887E-4</v>
      </c>
      <c r="G153" s="103">
        <v>8.6626171874999887E-4</v>
      </c>
      <c r="H153" s="83" t="s">
        <v>194</v>
      </c>
      <c r="I153" s="104" t="s">
        <v>240</v>
      </c>
      <c r="J153" s="102">
        <v>96.145521902343631</v>
      </c>
      <c r="K153" s="105">
        <v>227.6535796874997</v>
      </c>
      <c r="L153" s="83">
        <v>227.6535796874997</v>
      </c>
      <c r="M153" s="102">
        <v>0.69300937499999904</v>
      </c>
      <c r="N153" s="105">
        <v>0.69300937499999904</v>
      </c>
      <c r="O153" s="83">
        <v>0.69300937499999904</v>
      </c>
    </row>
    <row r="154" spans="1:15" x14ac:dyDescent="0.25">
      <c r="A154" s="79" t="s">
        <v>128</v>
      </c>
      <c r="B154" s="100" t="s">
        <v>196</v>
      </c>
      <c r="C154" s="81" t="str">
        <f>IFERROR(IF(B154="No CAS","",INDEX('DEQ Pollutant List'!$C$7:$C$611,MATCH('3. Pollutant Emissions - EF'!B154,'DEQ Pollutant List'!$B$7:$B$611,0))),"")</f>
        <v>Arsenic and compounds</v>
      </c>
      <c r="D154" s="115">
        <f>IFERROR(IF(OR($B154="",$B154="No CAS"),INDEX('DEQ Pollutant List'!$A$7:$A$611,MATCH($C154,'DEQ Pollutant List'!$C$7:$C$611,0)),INDEX('DEQ Pollutant List'!$A$7:$A$611,MATCH($B154,'DEQ Pollutant List'!$B$7:$B$611,0))),"")</f>
        <v>37</v>
      </c>
      <c r="E154" s="101">
        <v>0.9</v>
      </c>
      <c r="F154" s="102">
        <v>3.5343749999999969E-8</v>
      </c>
      <c r="G154" s="103">
        <v>3.5343749999999969E-8</v>
      </c>
      <c r="H154" s="83" t="s">
        <v>194</v>
      </c>
      <c r="I154" s="104" t="s">
        <v>240</v>
      </c>
      <c r="J154" s="102">
        <v>3.9227674687499969E-3</v>
      </c>
      <c r="K154" s="105">
        <v>9.2883374999999917E-3</v>
      </c>
      <c r="L154" s="83">
        <v>9.2883374999999917E-3</v>
      </c>
      <c r="M154" s="102">
        <v>2.8274999999999976E-5</v>
      </c>
      <c r="N154" s="105">
        <v>2.8274999999999976E-5</v>
      </c>
      <c r="O154" s="83">
        <v>2.8274999999999976E-5</v>
      </c>
    </row>
    <row r="155" spans="1:15" x14ac:dyDescent="0.25">
      <c r="A155" s="79" t="s">
        <v>128</v>
      </c>
      <c r="B155" s="100" t="s">
        <v>206</v>
      </c>
      <c r="C155" s="81" t="str">
        <f>IFERROR(IF(B155="No CAS","",INDEX('DEQ Pollutant List'!$C$7:$C$611,MATCH('3. Pollutant Emissions - EF'!B155,'DEQ Pollutant List'!$B$7:$B$611,0))),"")</f>
        <v>Barium and compounds</v>
      </c>
      <c r="D155" s="115">
        <f>IFERROR(IF(OR($B155="",$B155="No CAS"),INDEX('DEQ Pollutant List'!$A$7:$A$611,MATCH($C155,'DEQ Pollutant List'!$C$7:$C$611,0)),INDEX('DEQ Pollutant List'!$A$7:$A$611,MATCH($B155,'DEQ Pollutant List'!$B$7:$B$611,0))),"")</f>
        <v>45</v>
      </c>
      <c r="E155" s="101">
        <v>0.9</v>
      </c>
      <c r="F155" s="102">
        <v>3.806249999999996E-6</v>
      </c>
      <c r="G155" s="103">
        <v>3.806249999999996E-6</v>
      </c>
      <c r="H155" s="83" t="s">
        <v>194</v>
      </c>
      <c r="I155" s="104" t="s">
        <v>240</v>
      </c>
      <c r="J155" s="102">
        <v>0.42245188124999955</v>
      </c>
      <c r="K155" s="105">
        <v>1.0002824999999989</v>
      </c>
      <c r="L155" s="83">
        <v>1.0002824999999989</v>
      </c>
      <c r="M155" s="102">
        <v>3.0449999999999969E-3</v>
      </c>
      <c r="N155" s="105">
        <v>3.0449999999999969E-3</v>
      </c>
      <c r="O155" s="83">
        <v>3.0449999999999969E-3</v>
      </c>
    </row>
    <row r="156" spans="1:15" x14ac:dyDescent="0.25">
      <c r="A156" s="79" t="s">
        <v>128</v>
      </c>
      <c r="B156" s="100" t="s">
        <v>211</v>
      </c>
      <c r="C156" s="81" t="str">
        <f>IFERROR(IF(B156="No CAS","",INDEX('DEQ Pollutant List'!$C$7:$C$611,MATCH('3. Pollutant Emissions - EF'!B156,'DEQ Pollutant List'!$B$7:$B$611,0))),"")</f>
        <v>Beryllium and compounds</v>
      </c>
      <c r="D156" s="115">
        <f>IFERROR(IF(OR($B156="",$B156="No CAS"),INDEX('DEQ Pollutant List'!$A$7:$A$611,MATCH($C156,'DEQ Pollutant List'!$C$7:$C$611,0)),INDEX('DEQ Pollutant List'!$A$7:$A$611,MATCH($B156,'DEQ Pollutant List'!$B$7:$B$611,0))),"")</f>
        <v>58</v>
      </c>
      <c r="E156" s="101">
        <v>0.9</v>
      </c>
      <c r="F156" s="102">
        <v>4.1596874999999949E-8</v>
      </c>
      <c r="G156" s="103">
        <v>4.1596874999999949E-8</v>
      </c>
      <c r="H156" s="83" t="s">
        <v>194</v>
      </c>
      <c r="I156" s="104" t="s">
        <v>240</v>
      </c>
      <c r="J156" s="102">
        <v>4.6167955593749942E-3</v>
      </c>
      <c r="K156" s="105">
        <v>1.0931658749999986E-2</v>
      </c>
      <c r="L156" s="83">
        <v>1.0931658749999986E-2</v>
      </c>
      <c r="M156" s="102">
        <v>3.327749999999996E-5</v>
      </c>
      <c r="N156" s="105">
        <v>3.327749999999996E-5</v>
      </c>
      <c r="O156" s="83">
        <v>3.327749999999996E-5</v>
      </c>
    </row>
    <row r="157" spans="1:15" x14ac:dyDescent="0.25">
      <c r="A157" s="79" t="s">
        <v>128</v>
      </c>
      <c r="B157" s="100" t="s">
        <v>212</v>
      </c>
      <c r="C157" s="81" t="str">
        <f>IFERROR(IF(B157="No CAS","",INDEX('DEQ Pollutant List'!$C$7:$C$611,MATCH('3. Pollutant Emissions - EF'!B157,'DEQ Pollutant List'!$B$7:$B$611,0))),"")</f>
        <v>Cadmium and compounds</v>
      </c>
      <c r="D157" s="115">
        <f>IFERROR(IF(OR($B157="",$B157="No CAS"),INDEX('DEQ Pollutant List'!$A$7:$A$611,MATCH($C157,'DEQ Pollutant List'!$C$7:$C$611,0)),INDEX('DEQ Pollutant List'!$A$7:$A$611,MATCH($B157,'DEQ Pollutant List'!$B$7:$B$611,0))),"")</f>
        <v>83</v>
      </c>
      <c r="E157" s="101">
        <v>0.9</v>
      </c>
      <c r="F157" s="102">
        <v>1.0874999999999988E-9</v>
      </c>
      <c r="G157" s="103">
        <v>1.0874999999999988E-9</v>
      </c>
      <c r="H157" s="83" t="s">
        <v>194</v>
      </c>
      <c r="I157" s="104" t="s">
        <v>240</v>
      </c>
      <c r="J157" s="102">
        <v>1.2070053749999986E-4</v>
      </c>
      <c r="K157" s="105">
        <v>2.8579499999999966E-4</v>
      </c>
      <c r="L157" s="83">
        <v>2.8579499999999966E-4</v>
      </c>
      <c r="M157" s="102">
        <v>8.6999999999999898E-7</v>
      </c>
      <c r="N157" s="105">
        <v>8.6999999999999898E-7</v>
      </c>
      <c r="O157" s="83">
        <v>8.6999999999999898E-7</v>
      </c>
    </row>
    <row r="158" spans="1:15" x14ac:dyDescent="0.25">
      <c r="A158" s="79" t="s">
        <v>128</v>
      </c>
      <c r="B158" s="100" t="s">
        <v>216</v>
      </c>
      <c r="C158" s="81" t="str">
        <f>IFERROR(IF(B158="No CAS","",INDEX('DEQ Pollutant List'!$C$7:$C$611,MATCH('3. Pollutant Emissions - EF'!B158,'DEQ Pollutant List'!$B$7:$B$611,0))),"")</f>
        <v>Cobalt and compounds</v>
      </c>
      <c r="D158" s="115">
        <f>IFERROR(IF(OR($B158="",$B158="No CAS"),INDEX('DEQ Pollutant List'!$A$7:$A$611,MATCH($C158,'DEQ Pollutant List'!$C$7:$C$611,0)),INDEX('DEQ Pollutant List'!$A$7:$A$611,MATCH($B158,'DEQ Pollutant List'!$B$7:$B$611,0))),"")</f>
        <v>146</v>
      </c>
      <c r="E158" s="101">
        <v>0.9</v>
      </c>
      <c r="F158" s="102">
        <v>1.3593749999999985E-9</v>
      </c>
      <c r="G158" s="103">
        <v>1.3593749999999985E-9</v>
      </c>
      <c r="H158" s="83" t="s">
        <v>194</v>
      </c>
      <c r="I158" s="104" t="s">
        <v>240</v>
      </c>
      <c r="J158" s="102">
        <v>1.5087567187499983E-4</v>
      </c>
      <c r="K158" s="105">
        <v>3.5724374999999959E-4</v>
      </c>
      <c r="L158" s="83">
        <v>3.5724374999999959E-4</v>
      </c>
      <c r="M158" s="102">
        <v>1.0874999999999989E-6</v>
      </c>
      <c r="N158" s="105">
        <v>1.0874999999999989E-6</v>
      </c>
      <c r="O158" s="83">
        <v>1.0874999999999989E-6</v>
      </c>
    </row>
    <row r="159" spans="1:15" x14ac:dyDescent="0.25">
      <c r="A159" s="79" t="s">
        <v>128</v>
      </c>
      <c r="B159" s="100" t="s">
        <v>217</v>
      </c>
      <c r="C159" s="81" t="str">
        <f>IFERROR(IF(B159="No CAS","",INDEX('DEQ Pollutant List'!$C$7:$C$611,MATCH('3. Pollutant Emissions - EF'!B159,'DEQ Pollutant List'!$B$7:$B$611,0))),"")</f>
        <v>Copper and compounds</v>
      </c>
      <c r="D159" s="115">
        <f>IFERROR(IF(OR($B159="",$B159="No CAS"),INDEX('DEQ Pollutant List'!$A$7:$A$611,MATCH($C159,'DEQ Pollutant List'!$C$7:$C$611,0)),INDEX('DEQ Pollutant List'!$A$7:$A$611,MATCH($B159,'DEQ Pollutant List'!$B$7:$B$611,0))),"")</f>
        <v>149</v>
      </c>
      <c r="E159" s="101">
        <v>0.9</v>
      </c>
      <c r="F159" s="102">
        <v>7.0687499999999937E-8</v>
      </c>
      <c r="G159" s="103">
        <v>7.0687499999999937E-8</v>
      </c>
      <c r="H159" s="83" t="s">
        <v>194</v>
      </c>
      <c r="I159" s="104" t="s">
        <v>240</v>
      </c>
      <c r="J159" s="102">
        <v>7.8455349374999938E-3</v>
      </c>
      <c r="K159" s="105">
        <v>1.8576674999999983E-2</v>
      </c>
      <c r="L159" s="83">
        <v>1.8576674999999983E-2</v>
      </c>
      <c r="M159" s="102">
        <v>5.6549999999999952E-5</v>
      </c>
      <c r="N159" s="105">
        <v>5.6549999999999952E-5</v>
      </c>
      <c r="O159" s="83">
        <v>5.6549999999999952E-5</v>
      </c>
    </row>
    <row r="160" spans="1:15" x14ac:dyDescent="0.25">
      <c r="A160" s="79" t="s">
        <v>128</v>
      </c>
      <c r="B160" s="100" t="s">
        <v>214</v>
      </c>
      <c r="C160" s="81" t="str">
        <f>IFERROR(IF(B160="No CAS","",INDEX('DEQ Pollutant List'!$C$7:$C$611,MATCH('3. Pollutant Emissions - EF'!B160,'DEQ Pollutant List'!$B$7:$B$611,0))),"")</f>
        <v>Chromium VI, chromate and dichromate particulate</v>
      </c>
      <c r="D160" s="115">
        <f>IFERROR(IF(OR($B160="",$B160="No CAS"),INDEX('DEQ Pollutant List'!$A$7:$A$611,MATCH($C160,'DEQ Pollutant List'!$C$7:$C$611,0)),INDEX('DEQ Pollutant List'!$A$7:$A$611,MATCH($B160,'DEQ Pollutant List'!$B$7:$B$611,0))),"")</f>
        <v>136</v>
      </c>
      <c r="E160" s="101">
        <v>0.9</v>
      </c>
      <c r="F160" s="102">
        <v>1.082878124999999E-7</v>
      </c>
      <c r="G160" s="103">
        <v>1.082878124999999E-7</v>
      </c>
      <c r="H160" s="83" t="s">
        <v>194</v>
      </c>
      <c r="I160" s="104" t="s">
        <v>240</v>
      </c>
      <c r="J160" s="102">
        <v>1.2018756021562488E-2</v>
      </c>
      <c r="K160" s="105">
        <v>2.8458037124999974E-2</v>
      </c>
      <c r="L160" s="83">
        <v>2.8458037124999974E-2</v>
      </c>
      <c r="M160" s="102">
        <v>8.6630249999999925E-5</v>
      </c>
      <c r="N160" s="105">
        <v>8.6630249999999925E-5</v>
      </c>
      <c r="O160" s="83">
        <v>8.6630249999999925E-5</v>
      </c>
    </row>
    <row r="161" spans="1:15" x14ac:dyDescent="0.25">
      <c r="A161" s="79" t="s">
        <v>128</v>
      </c>
      <c r="B161" s="100" t="s">
        <v>226</v>
      </c>
      <c r="C161" s="81" t="str">
        <f>IFERROR(IF(B161="No CAS","",INDEX('DEQ Pollutant List'!$C$7:$C$611,MATCH('3. Pollutant Emissions - EF'!B161,'DEQ Pollutant List'!$B$7:$B$611,0))),"")</f>
        <v>Mercury and compounds</v>
      </c>
      <c r="D161" s="115">
        <f>IFERROR(IF(OR($B161="",$B161="No CAS"),INDEX('DEQ Pollutant List'!$A$7:$A$611,MATCH($C161,'DEQ Pollutant List'!$C$7:$C$611,0)),INDEX('DEQ Pollutant List'!$A$7:$A$611,MATCH($B161,'DEQ Pollutant List'!$B$7:$B$611,0))),"")</f>
        <v>316</v>
      </c>
      <c r="E161" s="101">
        <v>0.9</v>
      </c>
      <c r="F161" s="102">
        <v>2.7187499999999969E-10</v>
      </c>
      <c r="G161" s="103">
        <v>2.7187499999999969E-10</v>
      </c>
      <c r="H161" s="83" t="s">
        <v>194</v>
      </c>
      <c r="I161" s="104" t="s">
        <v>240</v>
      </c>
      <c r="J161" s="102">
        <v>3.0175134374999966E-5</v>
      </c>
      <c r="K161" s="105">
        <v>7.1448749999999915E-5</v>
      </c>
      <c r="L161" s="83">
        <v>7.1448749999999915E-5</v>
      </c>
      <c r="M161" s="102">
        <v>2.1749999999999974E-7</v>
      </c>
      <c r="N161" s="105">
        <v>2.1749999999999974E-7</v>
      </c>
      <c r="O161" s="83">
        <v>2.1749999999999974E-7</v>
      </c>
    </row>
    <row r="162" spans="1:15" x14ac:dyDescent="0.25">
      <c r="A162" s="79" t="s">
        <v>128</v>
      </c>
      <c r="B162" s="100" t="s">
        <v>225</v>
      </c>
      <c r="C162" s="81" t="str">
        <f>IFERROR(IF(B162="No CAS","",INDEX('DEQ Pollutant List'!$C$7:$C$611,MATCH('3. Pollutant Emissions - EF'!B162,'DEQ Pollutant List'!$B$7:$B$611,0))),"")</f>
        <v>Manganese and compounds</v>
      </c>
      <c r="D162" s="115">
        <f>IFERROR(IF(OR($B162="",$B162="No CAS"),INDEX('DEQ Pollutant List'!$A$7:$A$611,MATCH($C162,'DEQ Pollutant List'!$C$7:$C$611,0)),INDEX('DEQ Pollutant List'!$A$7:$A$611,MATCH($B162,'DEQ Pollutant List'!$B$7:$B$611,0))),"")</f>
        <v>312</v>
      </c>
      <c r="E162" s="101">
        <v>0.9</v>
      </c>
      <c r="F162" s="102">
        <v>6.8376562499999916E-6</v>
      </c>
      <c r="G162" s="103">
        <v>6.8376562499999916E-6</v>
      </c>
      <c r="H162" s="83" t="s">
        <v>194</v>
      </c>
      <c r="I162" s="104" t="s">
        <v>240</v>
      </c>
      <c r="J162" s="102">
        <v>0.75890462953124904</v>
      </c>
      <c r="K162" s="105">
        <v>1.7969360624999977</v>
      </c>
      <c r="L162" s="83">
        <v>1.7969360624999977</v>
      </c>
      <c r="M162" s="102">
        <v>5.4701249999999932E-3</v>
      </c>
      <c r="N162" s="105">
        <v>5.4701249999999932E-3</v>
      </c>
      <c r="O162" s="83">
        <v>5.4701249999999932E-3</v>
      </c>
    </row>
    <row r="163" spans="1:15" x14ac:dyDescent="0.25">
      <c r="A163" s="79" t="s">
        <v>128</v>
      </c>
      <c r="B163" s="100" t="s">
        <v>227</v>
      </c>
      <c r="C163" s="81" t="str">
        <f>IFERROR(IF(B163="No CAS","",INDEX('DEQ Pollutant List'!$C$7:$C$611,MATCH('3. Pollutant Emissions - EF'!B163,'DEQ Pollutant List'!$B$7:$B$611,0))),"")</f>
        <v>Molybdenum trioxide</v>
      </c>
      <c r="D163" s="115">
        <f>IFERROR(IF(OR($B163="",$B163="No CAS"),INDEX('DEQ Pollutant List'!$A$7:$A$611,MATCH($C163,'DEQ Pollutant List'!$C$7:$C$611,0)),INDEX('DEQ Pollutant List'!$A$7:$A$611,MATCH($B163,'DEQ Pollutant List'!$B$7:$B$611,0))),"")</f>
        <v>361</v>
      </c>
      <c r="E163" s="101">
        <v>0.9</v>
      </c>
      <c r="F163" s="102">
        <v>1.2636102476884488E-7</v>
      </c>
      <c r="G163" s="103">
        <v>1.2636102476884488E-7</v>
      </c>
      <c r="H163" s="83" t="s">
        <v>194</v>
      </c>
      <c r="I163" s="104" t="s">
        <v>240</v>
      </c>
      <c r="J163" s="102">
        <v>1.4024683778069324E-2</v>
      </c>
      <c r="K163" s="105">
        <v>3.3207677309252434E-2</v>
      </c>
      <c r="L163" s="83">
        <v>3.3207677309252434E-2</v>
      </c>
      <c r="M163" s="102">
        <v>1.0108881981507591E-4</v>
      </c>
      <c r="N163" s="105">
        <v>1.0108881981507591E-4</v>
      </c>
      <c r="O163" s="83">
        <v>1.0108881981507591E-4</v>
      </c>
    </row>
    <row r="164" spans="1:15" x14ac:dyDescent="0.25">
      <c r="A164" s="79" t="s">
        <v>128</v>
      </c>
      <c r="B164" s="100" t="s">
        <v>229</v>
      </c>
      <c r="C164" s="81" t="str">
        <f>IFERROR(IF(B164="No CAS","",INDEX('DEQ Pollutant List'!$C$7:$C$611,MATCH('3. Pollutant Emissions - EF'!B164,'DEQ Pollutant List'!$B$7:$B$611,0))),"")</f>
        <v>Nickel and compounds</v>
      </c>
      <c r="D164" s="115">
        <f>IFERROR(IF(OR($B164="",$B164="No CAS"),INDEX('DEQ Pollutant List'!$A$7:$A$611,MATCH($C164,'DEQ Pollutant List'!$C$7:$C$611,0)),INDEX('DEQ Pollutant List'!$A$7:$A$611,MATCH($B164,'DEQ Pollutant List'!$B$7:$B$611,0))),"")</f>
        <v>364</v>
      </c>
      <c r="E164" s="101">
        <v>0.9</v>
      </c>
      <c r="F164" s="102">
        <v>2.7187499999999968E-8</v>
      </c>
      <c r="G164" s="103">
        <v>2.7187499999999968E-8</v>
      </c>
      <c r="H164" s="83" t="s">
        <v>194</v>
      </c>
      <c r="I164" s="104" t="s">
        <v>240</v>
      </c>
      <c r="J164" s="102">
        <v>3.0175134374999966E-3</v>
      </c>
      <c r="K164" s="105">
        <v>7.1448749999999915E-3</v>
      </c>
      <c r="L164" s="83">
        <v>7.1448749999999915E-3</v>
      </c>
      <c r="M164" s="102">
        <v>2.1749999999999973E-5</v>
      </c>
      <c r="N164" s="105">
        <v>2.1749999999999973E-5</v>
      </c>
      <c r="O164" s="83">
        <v>2.1749999999999973E-5</v>
      </c>
    </row>
    <row r="165" spans="1:15" x14ac:dyDescent="0.25">
      <c r="A165" s="79" t="s">
        <v>128</v>
      </c>
      <c r="B165" s="100" t="s">
        <v>224</v>
      </c>
      <c r="C165" s="81" t="str">
        <f>IFERROR(IF(B165="No CAS","",INDEX('DEQ Pollutant List'!$C$7:$C$611,MATCH('3. Pollutant Emissions - EF'!B165,'DEQ Pollutant List'!$B$7:$B$611,0))),"")</f>
        <v>Lead and compounds</v>
      </c>
      <c r="D165" s="115">
        <f>IFERROR(IF(OR($B165="",$B165="No CAS"),INDEX('DEQ Pollutant List'!$A$7:$A$611,MATCH($C165,'DEQ Pollutant List'!$C$7:$C$611,0)),INDEX('DEQ Pollutant List'!$A$7:$A$611,MATCH($B165,'DEQ Pollutant List'!$B$7:$B$611,0))),"")</f>
        <v>305</v>
      </c>
      <c r="E165" s="101">
        <v>0.9</v>
      </c>
      <c r="F165" s="102">
        <v>3.3984374999999963E-7</v>
      </c>
      <c r="G165" s="103">
        <v>3.3984374999999963E-7</v>
      </c>
      <c r="H165" s="83" t="s">
        <v>194</v>
      </c>
      <c r="I165" s="104" t="s">
        <v>240</v>
      </c>
      <c r="J165" s="102">
        <v>3.771891796874996E-2</v>
      </c>
      <c r="K165" s="105">
        <v>8.9310937499999909E-2</v>
      </c>
      <c r="L165" s="83">
        <v>8.9310937499999909E-2</v>
      </c>
      <c r="M165" s="102">
        <v>2.7187499999999971E-4</v>
      </c>
      <c r="N165" s="105">
        <v>2.7187499999999971E-4</v>
      </c>
      <c r="O165" s="83">
        <v>2.7187499999999971E-4</v>
      </c>
    </row>
    <row r="166" spans="1:15" x14ac:dyDescent="0.25">
      <c r="A166" s="79" t="s">
        <v>128</v>
      </c>
      <c r="B166" s="100" t="s">
        <v>204</v>
      </c>
      <c r="C166" s="81" t="str">
        <f>IFERROR(IF(B166="No CAS","",INDEX('DEQ Pollutant List'!$C$7:$C$611,MATCH('3. Pollutant Emissions - EF'!B166,'DEQ Pollutant List'!$B$7:$B$611,0))),"")</f>
        <v>Antimony and compounds</v>
      </c>
      <c r="D166" s="115">
        <f>IFERROR(IF(OR($B166="",$B166="No CAS"),INDEX('DEQ Pollutant List'!$A$7:$A$611,MATCH($C166,'DEQ Pollutant List'!$C$7:$C$611,0)),INDEX('DEQ Pollutant List'!$A$7:$A$611,MATCH($B166,'DEQ Pollutant List'!$B$7:$B$611,0))),"")</f>
        <v>33</v>
      </c>
      <c r="E166" s="101">
        <v>0.9</v>
      </c>
      <c r="F166" s="102">
        <v>5.0296874999999941E-9</v>
      </c>
      <c r="G166" s="103">
        <v>5.0296874999999941E-9</v>
      </c>
      <c r="H166" s="83" t="s">
        <v>194</v>
      </c>
      <c r="I166" s="104" t="s">
        <v>240</v>
      </c>
      <c r="J166" s="102">
        <v>5.5823998593749937E-4</v>
      </c>
      <c r="K166" s="105">
        <v>1.3218018749999985E-3</v>
      </c>
      <c r="L166" s="83">
        <v>1.3218018749999985E-3</v>
      </c>
      <c r="M166" s="102">
        <v>4.0237499999999951E-6</v>
      </c>
      <c r="N166" s="105">
        <v>4.0237499999999951E-6</v>
      </c>
      <c r="O166" s="83">
        <v>4.0237499999999951E-6</v>
      </c>
    </row>
    <row r="167" spans="1:15" x14ac:dyDescent="0.25">
      <c r="A167" s="79" t="s">
        <v>128</v>
      </c>
      <c r="B167" s="100" t="s">
        <v>235</v>
      </c>
      <c r="C167" s="81" t="str">
        <f>IFERROR(IF(B167="No CAS","",INDEX('DEQ Pollutant List'!$C$7:$C$611,MATCH('3. Pollutant Emissions - EF'!B167,'DEQ Pollutant List'!$B$7:$B$611,0))),"")</f>
        <v>Selenium and compounds</v>
      </c>
      <c r="D167" s="115">
        <f>IFERROR(IF(OR($B167="",$B167="No CAS"),INDEX('DEQ Pollutant List'!$A$7:$A$611,MATCH($C167,'DEQ Pollutant List'!$C$7:$C$611,0)),INDEX('DEQ Pollutant List'!$A$7:$A$611,MATCH($B167,'DEQ Pollutant List'!$B$7:$B$611,0))),"")</f>
        <v>575</v>
      </c>
      <c r="E167" s="101">
        <v>0.9</v>
      </c>
      <c r="F167" s="102">
        <v>2.5828124999999972E-9</v>
      </c>
      <c r="G167" s="103">
        <v>2.5828124999999972E-9</v>
      </c>
      <c r="H167" s="83" t="s">
        <v>194</v>
      </c>
      <c r="I167" s="104" t="s">
        <v>240</v>
      </c>
      <c r="J167" s="102">
        <v>2.8666377656249968E-4</v>
      </c>
      <c r="K167" s="105">
        <v>6.7876312499999926E-4</v>
      </c>
      <c r="L167" s="83">
        <v>6.7876312499999926E-4</v>
      </c>
      <c r="M167" s="102">
        <v>2.0662499999999978E-6</v>
      </c>
      <c r="N167" s="105">
        <v>2.0662499999999978E-6</v>
      </c>
      <c r="O167" s="83">
        <v>2.0662499999999978E-6</v>
      </c>
    </row>
    <row r="168" spans="1:15" x14ac:dyDescent="0.25">
      <c r="A168" s="79" t="s">
        <v>128</v>
      </c>
      <c r="B168" s="100" t="s">
        <v>242</v>
      </c>
      <c r="C168" s="81" t="str">
        <f>IFERROR(IF(B168="No CAS","",INDEX('DEQ Pollutant List'!$C$7:$C$611,MATCH('3. Pollutant Emissions - EF'!B168,'DEQ Pollutant List'!$B$7:$B$611,0))),"")</f>
        <v>Thallium and compounds</v>
      </c>
      <c r="D168" s="115">
        <f>IFERROR(IF(OR($B168="",$B168="No CAS"),INDEX('DEQ Pollutant List'!$A$7:$A$611,MATCH($C168,'DEQ Pollutant List'!$C$7:$C$611,0)),INDEX('DEQ Pollutant List'!$A$7:$A$611,MATCH($B168,'DEQ Pollutant List'!$B$7:$B$611,0))),"")</f>
        <v>595</v>
      </c>
      <c r="E168" s="101">
        <v>0.9</v>
      </c>
      <c r="F168" s="102">
        <v>5.9676562499999939E-9</v>
      </c>
      <c r="G168" s="103">
        <v>5.9676562499999939E-9</v>
      </c>
      <c r="H168" s="83" t="s">
        <v>194</v>
      </c>
      <c r="I168" s="104" t="s">
        <v>240</v>
      </c>
      <c r="J168" s="102">
        <v>6.6234419953124931E-4</v>
      </c>
      <c r="K168" s="105">
        <v>1.5683000624999984E-3</v>
      </c>
      <c r="L168" s="83">
        <v>1.5683000624999984E-3</v>
      </c>
      <c r="M168" s="102">
        <v>4.7741249999999947E-6</v>
      </c>
      <c r="N168" s="105">
        <v>4.7741249999999947E-6</v>
      </c>
      <c r="O168" s="83">
        <v>4.7741249999999947E-6</v>
      </c>
    </row>
    <row r="169" spans="1:15" x14ac:dyDescent="0.25">
      <c r="A169" s="79" t="s">
        <v>128</v>
      </c>
      <c r="B169" s="100" t="s">
        <v>238</v>
      </c>
      <c r="C169" s="81" t="str">
        <f>IFERROR(IF(B169="No CAS","",INDEX('DEQ Pollutant List'!$C$7:$C$611,MATCH('3. Pollutant Emissions - EF'!B169,'DEQ Pollutant List'!$B$7:$B$611,0))),"")</f>
        <v>Zinc and compounds</v>
      </c>
      <c r="D169" s="115">
        <f>IFERROR(IF(OR($B169="",$B169="No CAS"),INDEX('DEQ Pollutant List'!$A$7:$A$611,MATCH($C169,'DEQ Pollutant List'!$C$7:$C$611,0)),INDEX('DEQ Pollutant List'!$A$7:$A$611,MATCH($B169,'DEQ Pollutant List'!$B$7:$B$611,0))),"")</f>
        <v>632</v>
      </c>
      <c r="E169" s="101">
        <v>0.9</v>
      </c>
      <c r="F169" s="102">
        <v>4.0781249999999954E-7</v>
      </c>
      <c r="G169" s="103">
        <v>4.0781249999999954E-7</v>
      </c>
      <c r="H169" s="83" t="s">
        <v>194</v>
      </c>
      <c r="I169" s="104" t="s">
        <v>240</v>
      </c>
      <c r="J169" s="102">
        <v>4.5262701562499952E-2</v>
      </c>
      <c r="K169" s="105">
        <v>0.10717312499999988</v>
      </c>
      <c r="L169" s="83">
        <v>0.10717312499999988</v>
      </c>
      <c r="M169" s="102">
        <v>3.2624999999999961E-4</v>
      </c>
      <c r="N169" s="105">
        <v>3.2624999999999961E-4</v>
      </c>
      <c r="O169" s="83">
        <v>3.2624999999999961E-4</v>
      </c>
    </row>
    <row r="170" spans="1:15" x14ac:dyDescent="0.25">
      <c r="A170" s="79" t="s">
        <v>128</v>
      </c>
      <c r="B170" s="100" t="s">
        <v>206</v>
      </c>
      <c r="C170" s="81" t="str">
        <f>IFERROR(IF(B170="No CAS","",INDEX('DEQ Pollutant List'!$C$7:$C$611,MATCH('3. Pollutant Emissions - EF'!B170,'DEQ Pollutant List'!$B$7:$B$611,0))),"")</f>
        <v>Barium and compounds</v>
      </c>
      <c r="D170" s="115">
        <f>IFERROR(IF(OR($B170="",$B170="No CAS"),INDEX('DEQ Pollutant List'!$A$7:$A$611,MATCH($C170,'DEQ Pollutant List'!$C$7:$C$611,0)),INDEX('DEQ Pollutant List'!$A$7:$A$611,MATCH($B170,'DEQ Pollutant List'!$B$7:$B$611,0))),"")</f>
        <v>45</v>
      </c>
      <c r="E170" s="101">
        <v>0.9</v>
      </c>
      <c r="F170" s="102">
        <v>2.7187499999999971E-6</v>
      </c>
      <c r="G170" s="103">
        <v>2.7187499999999971E-6</v>
      </c>
      <c r="H170" s="83" t="s">
        <v>194</v>
      </c>
      <c r="I170" s="104" t="s">
        <v>240</v>
      </c>
      <c r="J170" s="102">
        <v>0.30175134374999968</v>
      </c>
      <c r="K170" s="105">
        <v>0.71448749999999928</v>
      </c>
      <c r="L170" s="83">
        <v>0.71448749999999928</v>
      </c>
      <c r="M170" s="102">
        <v>2.1749999999999977E-3</v>
      </c>
      <c r="N170" s="105">
        <v>2.1749999999999977E-3</v>
      </c>
      <c r="O170" s="83">
        <v>2.1749999999999977E-3</v>
      </c>
    </row>
    <row r="171" spans="1:15" x14ac:dyDescent="0.25">
      <c r="A171" s="79" t="s">
        <v>128</v>
      </c>
      <c r="B171" s="100">
        <v>504</v>
      </c>
      <c r="C171" s="81" t="str">
        <f>IFERROR(IF(B171="No CAS","",INDEX('DEQ Pollutant List'!$C$7:$C$611,MATCH('3. Pollutant Emissions - EF'!B171,'DEQ Pollutant List'!$B$7:$B$611,0))),"")</f>
        <v>Phosphorus and compounds</v>
      </c>
      <c r="D171" s="115">
        <f>IFERROR(IF(OR($B171="",$B171="No CAS"),INDEX('DEQ Pollutant List'!$A$7:$A$611,MATCH($C171,'DEQ Pollutant List'!$C$7:$C$611,0)),INDEX('DEQ Pollutant List'!$A$7:$A$611,MATCH($B171,'DEQ Pollutant List'!$B$7:$B$611,0))),"")</f>
        <v>504</v>
      </c>
      <c r="E171" s="101">
        <v>0.9</v>
      </c>
      <c r="F171" s="102">
        <v>4.4859374999999954E-7</v>
      </c>
      <c r="G171" s="103">
        <v>4.4859374999999954E-7</v>
      </c>
      <c r="H171" s="83" t="s">
        <v>194</v>
      </c>
      <c r="I171" s="104" t="s">
        <v>240</v>
      </c>
      <c r="J171" s="102">
        <v>4.978897171874995E-2</v>
      </c>
      <c r="K171" s="105">
        <v>0.11789043749999988</v>
      </c>
      <c r="L171" s="83">
        <v>0.11789043749999988</v>
      </c>
      <c r="M171" s="102">
        <v>3.5887499999999966E-4</v>
      </c>
      <c r="N171" s="105">
        <v>3.5887499999999966E-4</v>
      </c>
      <c r="O171" s="83">
        <v>3.5887499999999966E-4</v>
      </c>
    </row>
    <row r="172" spans="1:15" x14ac:dyDescent="0.25">
      <c r="A172" s="79" t="s">
        <v>128</v>
      </c>
      <c r="B172" s="100" t="s">
        <v>243</v>
      </c>
      <c r="C172" s="81" t="str">
        <f>IFERROR(IF(B172="No CAS","",INDEX('DEQ Pollutant List'!$C$7:$C$611,MATCH('3. Pollutant Emissions - EF'!B172,'DEQ Pollutant List'!$B$7:$B$611,0))),"")</f>
        <v>Phosphorus pentoxide</v>
      </c>
      <c r="D172" s="115">
        <f>IFERROR(IF(OR($B172="",$B172="No CAS"),INDEX('DEQ Pollutant List'!$A$7:$A$611,MATCH($C172,'DEQ Pollutant List'!$C$7:$C$611,0)),INDEX('DEQ Pollutant List'!$A$7:$A$611,MATCH($B172,'DEQ Pollutant List'!$B$7:$B$611,0))),"")</f>
        <v>510</v>
      </c>
      <c r="E172" s="101">
        <v>0.9</v>
      </c>
      <c r="F172" s="102">
        <v>1.0874999999999989E-6</v>
      </c>
      <c r="G172" s="103">
        <v>1.0874999999999989E-6</v>
      </c>
      <c r="H172" s="83" t="s">
        <v>194</v>
      </c>
      <c r="I172" s="104" t="s">
        <v>240</v>
      </c>
      <c r="J172" s="102">
        <v>0.12070053749999989</v>
      </c>
      <c r="K172" s="105">
        <v>0.28579499999999969</v>
      </c>
      <c r="L172" s="83">
        <v>0.28579499999999969</v>
      </c>
      <c r="M172" s="102">
        <v>8.6999999999999914E-4</v>
      </c>
      <c r="N172" s="105">
        <v>8.6999999999999914E-4</v>
      </c>
      <c r="O172" s="83">
        <v>8.6999999999999914E-4</v>
      </c>
    </row>
    <row r="173" spans="1:15" x14ac:dyDescent="0.25">
      <c r="A173" s="79" t="s">
        <v>128</v>
      </c>
      <c r="B173" s="100" t="s">
        <v>244</v>
      </c>
      <c r="C173" s="81" t="str">
        <f>IFERROR(IF(B173="No CAS","",INDEX('DEQ Pollutant List'!$C$7:$C$611,MATCH('3. Pollutant Emissions - EF'!B173,'DEQ Pollutant List'!$B$7:$B$611,0))),"")</f>
        <v>Silica, crystalline (respirable)</v>
      </c>
      <c r="D173" s="115">
        <f>IFERROR(IF(OR($B173="",$B173="No CAS"),INDEX('DEQ Pollutant List'!$A$7:$A$611,MATCH($C173,'DEQ Pollutant List'!$C$7:$C$611,0)),INDEX('DEQ Pollutant List'!$A$7:$A$611,MATCH($B173,'DEQ Pollutant List'!$B$7:$B$611,0))),"")</f>
        <v>579</v>
      </c>
      <c r="E173" s="101">
        <v>0.9</v>
      </c>
      <c r="F173" s="102">
        <v>5.0657109374999945E-4</v>
      </c>
      <c r="G173" s="103">
        <v>5.0657109374999945E-4</v>
      </c>
      <c r="H173" s="83" t="s">
        <v>194</v>
      </c>
      <c r="I173" s="104" t="s">
        <v>240</v>
      </c>
      <c r="J173" s="102">
        <v>56.223819124218686</v>
      </c>
      <c r="K173" s="105">
        <v>133.12688343749986</v>
      </c>
      <c r="L173" s="83">
        <v>133.12688343749986</v>
      </c>
      <c r="M173" s="102">
        <v>0.40525687499999957</v>
      </c>
      <c r="N173" s="105">
        <v>0.40525687499999957</v>
      </c>
      <c r="O173" s="83">
        <v>0.40525687499999957</v>
      </c>
    </row>
    <row r="174" spans="1:15" x14ac:dyDescent="0.25">
      <c r="A174" s="79" t="s">
        <v>128</v>
      </c>
      <c r="B174" s="100" t="s">
        <v>245</v>
      </c>
      <c r="C174" s="81" t="str">
        <f>IFERROR(IF(B174="No CAS","",INDEX('DEQ Pollutant List'!$C$7:$C$611,MATCH('3. Pollutant Emissions - EF'!B174,'DEQ Pollutant List'!$B$7:$B$611,0))),"")</f>
        <v>Sulfur trioxide</v>
      </c>
      <c r="D174" s="115">
        <f>IFERROR(IF(OR($B174="",$B174="No CAS"),INDEX('DEQ Pollutant List'!$A$7:$A$611,MATCH($C174,'DEQ Pollutant List'!$C$7:$C$611,0)),INDEX('DEQ Pollutant List'!$A$7:$A$611,MATCH($B174,'DEQ Pollutant List'!$B$7:$B$611,0))),"")</f>
        <v>590</v>
      </c>
      <c r="E174" s="101">
        <v>0.9</v>
      </c>
      <c r="F174" s="102">
        <v>3.3984374999999963E-7</v>
      </c>
      <c r="G174" s="103">
        <v>3.3984374999999963E-7</v>
      </c>
      <c r="H174" s="83" t="s">
        <v>194</v>
      </c>
      <c r="I174" s="104" t="s">
        <v>240</v>
      </c>
      <c r="J174" s="102">
        <v>3.771891796874996E-2</v>
      </c>
      <c r="K174" s="105">
        <v>8.9310937499999909E-2</v>
      </c>
      <c r="L174" s="83">
        <v>8.9310937499999909E-2</v>
      </c>
      <c r="M174" s="102">
        <v>2.7187499999999971E-4</v>
      </c>
      <c r="N174" s="105">
        <v>2.7187499999999971E-4</v>
      </c>
      <c r="O174" s="83">
        <v>2.7187499999999971E-4</v>
      </c>
    </row>
    <row r="175" spans="1:15" x14ac:dyDescent="0.25">
      <c r="A175" s="79" t="s">
        <v>128</v>
      </c>
      <c r="B175" s="100" t="s">
        <v>246</v>
      </c>
      <c r="C175" s="81" t="str">
        <f>IFERROR(IF(B175="No CAS","",INDEX('DEQ Pollutant List'!$C$7:$C$611,MATCH('3. Pollutant Emissions - EF'!B175,'DEQ Pollutant List'!$B$7:$B$611,0))),"")</f>
        <v>Vanadium pentoxide</v>
      </c>
      <c r="D175" s="115">
        <f>IFERROR(IF(OR($B175="",$B175="No CAS"),INDEX('DEQ Pollutant List'!$A$7:$A$611,MATCH($C175,'DEQ Pollutant List'!$C$7:$C$611,0)),INDEX('DEQ Pollutant List'!$A$7:$A$611,MATCH($B175,'DEQ Pollutant List'!$B$7:$B$611,0))),"")</f>
        <v>621</v>
      </c>
      <c r="E175" s="101">
        <v>0.9</v>
      </c>
      <c r="F175" s="102">
        <v>3.3984374999999963E-7</v>
      </c>
      <c r="G175" s="103">
        <v>3.3984374999999963E-7</v>
      </c>
      <c r="H175" s="83" t="s">
        <v>194</v>
      </c>
      <c r="I175" s="104" t="s">
        <v>240</v>
      </c>
      <c r="J175" s="102">
        <v>3.771891796874996E-2</v>
      </c>
      <c r="K175" s="105">
        <v>8.9310937499999909E-2</v>
      </c>
      <c r="L175" s="83">
        <v>8.9310937499999909E-2</v>
      </c>
      <c r="M175" s="102">
        <v>2.7187499999999971E-4</v>
      </c>
      <c r="N175" s="105">
        <v>2.7187499999999971E-4</v>
      </c>
      <c r="O175" s="83">
        <v>2.7187499999999971E-4</v>
      </c>
    </row>
    <row r="176" spans="1:15" x14ac:dyDescent="0.25">
      <c r="A176" s="79" t="s">
        <v>130</v>
      </c>
      <c r="B176" s="100" t="s">
        <v>239</v>
      </c>
      <c r="C176" s="81" t="str">
        <f>IFERROR(IF(B176="No CAS","",INDEX('DEQ Pollutant List'!$C$7:$C$611,MATCH('3. Pollutant Emissions - EF'!B176,'DEQ Pollutant List'!$B$7:$B$611,0))),"")</f>
        <v>Silver and compounds</v>
      </c>
      <c r="D176" s="115">
        <f>IFERROR(IF(OR($B176="",$B176="No CAS"),INDEX('DEQ Pollutant List'!$A$7:$A$611,MATCH($C176,'DEQ Pollutant List'!$C$7:$C$611,0)),INDEX('DEQ Pollutant List'!$A$7:$A$611,MATCH($B176,'DEQ Pollutant List'!$B$7:$B$611,0))),"")</f>
        <v>580</v>
      </c>
      <c r="E176" s="101">
        <v>0.85</v>
      </c>
      <c r="F176" s="102">
        <v>5.4959471337662907E-12</v>
      </c>
      <c r="G176" s="103">
        <v>3.3022531672448272E-11</v>
      </c>
      <c r="H176" s="83" t="s">
        <v>194</v>
      </c>
      <c r="I176" s="104" t="s">
        <v>1486</v>
      </c>
      <c r="J176" s="102">
        <v>8.3595577916011465E-7</v>
      </c>
      <c r="K176" s="105">
        <v>8.3595577916011465E-7</v>
      </c>
      <c r="L176" s="83">
        <v>8.3595577916011465E-7</v>
      </c>
      <c r="M176" s="102">
        <v>7.4296007063511131E-8</v>
      </c>
      <c r="N176" s="105">
        <v>7.4296007063511131E-8</v>
      </c>
      <c r="O176" s="83">
        <v>7.4296007063511131E-8</v>
      </c>
    </row>
    <row r="177" spans="1:15" x14ac:dyDescent="0.25">
      <c r="A177" s="79" t="s">
        <v>130</v>
      </c>
      <c r="B177" s="100" t="s">
        <v>241</v>
      </c>
      <c r="C177" s="81" t="str">
        <f>IFERROR(IF(B177="No CAS","",INDEX('DEQ Pollutant List'!$C$7:$C$611,MATCH('3. Pollutant Emissions - EF'!B177,'DEQ Pollutant List'!$B$7:$B$611,0))),"")</f>
        <v>Aluminum and compounds</v>
      </c>
      <c r="D177" s="115">
        <f>IFERROR(IF(OR($B177="",$B177="No CAS"),INDEX('DEQ Pollutant List'!$A$7:$A$611,MATCH($C177,'DEQ Pollutant List'!$C$7:$C$611,0)),INDEX('DEQ Pollutant List'!$A$7:$A$611,MATCH($B177,'DEQ Pollutant List'!$B$7:$B$611,0))),"")</f>
        <v>13</v>
      </c>
      <c r="E177" s="101">
        <v>0.85</v>
      </c>
      <c r="F177" s="102">
        <v>1.372799658860679E-5</v>
      </c>
      <c r="G177" s="103">
        <v>8.2485000512708183E-5</v>
      </c>
      <c r="H177" s="83" t="s">
        <v>194</v>
      </c>
      <c r="I177" s="104" t="s">
        <v>1486</v>
      </c>
      <c r="J177" s="102">
        <v>2.0880837834173005</v>
      </c>
      <c r="K177" s="105">
        <v>2.0880837834173005</v>
      </c>
      <c r="L177" s="83">
        <v>2.0880837834173005</v>
      </c>
      <c r="M177" s="102">
        <v>0.18557953828352061</v>
      </c>
      <c r="N177" s="105">
        <v>0.18557953828352061</v>
      </c>
      <c r="O177" s="83">
        <v>0.18557953828352061</v>
      </c>
    </row>
    <row r="178" spans="1:15" x14ac:dyDescent="0.25">
      <c r="A178" s="79" t="s">
        <v>130</v>
      </c>
      <c r="B178" s="100" t="s">
        <v>196</v>
      </c>
      <c r="C178" s="81" t="str">
        <f>IFERROR(IF(B178="No CAS","",INDEX('DEQ Pollutant List'!$C$7:$C$611,MATCH('3. Pollutant Emissions - EF'!B178,'DEQ Pollutant List'!$B$7:$B$611,0))),"")</f>
        <v>Arsenic and compounds</v>
      </c>
      <c r="D178" s="115">
        <f>IFERROR(IF(OR($B178="",$B178="No CAS"),INDEX('DEQ Pollutant List'!$A$7:$A$611,MATCH($C178,'DEQ Pollutant List'!$C$7:$C$611,0)),INDEX('DEQ Pollutant List'!$A$7:$A$611,MATCH($B178,'DEQ Pollutant List'!$B$7:$B$611,0))),"")</f>
        <v>37</v>
      </c>
      <c r="E178" s="101">
        <v>0.85</v>
      </c>
      <c r="F178" s="102">
        <v>5.7157850191169437E-10</v>
      </c>
      <c r="G178" s="103">
        <v>3.4343432939346206E-9</v>
      </c>
      <c r="H178" s="83" t="s">
        <v>194</v>
      </c>
      <c r="I178" s="104" t="s">
        <v>1486</v>
      </c>
      <c r="J178" s="102">
        <v>8.693940103265194E-5</v>
      </c>
      <c r="K178" s="105">
        <v>8.693940103265194E-5</v>
      </c>
      <c r="L178" s="83">
        <v>8.693940103265194E-5</v>
      </c>
      <c r="M178" s="102">
        <v>7.7267847346051578E-6</v>
      </c>
      <c r="N178" s="105">
        <v>7.7267847346051578E-6</v>
      </c>
      <c r="O178" s="83">
        <v>7.7267847346051578E-6</v>
      </c>
    </row>
    <row r="179" spans="1:15" x14ac:dyDescent="0.25">
      <c r="A179" s="79" t="s">
        <v>130</v>
      </c>
      <c r="B179" s="100" t="s">
        <v>206</v>
      </c>
      <c r="C179" s="81" t="str">
        <f>IFERROR(IF(B179="No CAS","",INDEX('DEQ Pollutant List'!$C$7:$C$611,MATCH('3. Pollutant Emissions - EF'!B179,'DEQ Pollutant List'!$B$7:$B$611,0))),"")</f>
        <v>Barium and compounds</v>
      </c>
      <c r="D179" s="115">
        <f>IFERROR(IF(OR($B179="",$B179="No CAS"),INDEX('DEQ Pollutant List'!$A$7:$A$611,MATCH($C179,'DEQ Pollutant List'!$C$7:$C$611,0)),INDEX('DEQ Pollutant List'!$A$7:$A$611,MATCH($B179,'DEQ Pollutant List'!$B$7:$B$611,0))),"")</f>
        <v>45</v>
      </c>
      <c r="E179" s="101">
        <v>0.85</v>
      </c>
      <c r="F179" s="102">
        <v>6.1114932127481138E-8</v>
      </c>
      <c r="G179" s="103">
        <v>3.6721055219762471E-7</v>
      </c>
      <c r="H179" s="83" t="s">
        <v>194</v>
      </c>
      <c r="I179" s="104" t="s">
        <v>1486</v>
      </c>
      <c r="J179" s="102">
        <v>9.2958282642604737E-3</v>
      </c>
      <c r="K179" s="105">
        <v>9.2958282642604737E-3</v>
      </c>
      <c r="L179" s="83">
        <v>9.2958282642604737E-3</v>
      </c>
      <c r="M179" s="102">
        <v>8.261715985462436E-4</v>
      </c>
      <c r="N179" s="105">
        <v>8.261715985462436E-4</v>
      </c>
      <c r="O179" s="83">
        <v>8.261715985462436E-4</v>
      </c>
    </row>
    <row r="180" spans="1:15" x14ac:dyDescent="0.25">
      <c r="A180" s="79" t="s">
        <v>130</v>
      </c>
      <c r="B180" s="100" t="s">
        <v>211</v>
      </c>
      <c r="C180" s="81" t="str">
        <f>IFERROR(IF(B180="No CAS","",INDEX('DEQ Pollutant List'!$C$7:$C$611,MATCH('3. Pollutant Emissions - EF'!B180,'DEQ Pollutant List'!$B$7:$B$611,0))),"")</f>
        <v>Beryllium and compounds</v>
      </c>
      <c r="D180" s="115">
        <f>IFERROR(IF(OR($B180="",$B180="No CAS"),INDEX('DEQ Pollutant List'!$A$7:$A$611,MATCH($C180,'DEQ Pollutant List'!$C$7:$C$611,0)),INDEX('DEQ Pollutant List'!$A$7:$A$611,MATCH($B180,'DEQ Pollutant List'!$B$7:$B$611,0))),"")</f>
        <v>58</v>
      </c>
      <c r="E180" s="101">
        <v>0.85</v>
      </c>
      <c r="F180" s="102">
        <v>6.6610879261247437E-10</v>
      </c>
      <c r="G180" s="103">
        <v>4.0023308387007298E-9</v>
      </c>
      <c r="H180" s="83" t="s">
        <v>194</v>
      </c>
      <c r="I180" s="104" t="s">
        <v>1486</v>
      </c>
      <c r="J180" s="102">
        <v>1.0131784043420589E-4</v>
      </c>
      <c r="K180" s="105">
        <v>1.0131784043420589E-4</v>
      </c>
      <c r="L180" s="83">
        <v>1.0131784043420589E-4</v>
      </c>
      <c r="M180" s="102">
        <v>9.0046760560975468E-6</v>
      </c>
      <c r="N180" s="105">
        <v>9.0046760560975468E-6</v>
      </c>
      <c r="O180" s="83">
        <v>9.0046760560975468E-6</v>
      </c>
    </row>
    <row r="181" spans="1:15" x14ac:dyDescent="0.25">
      <c r="A181" s="79" t="s">
        <v>130</v>
      </c>
      <c r="B181" s="100" t="s">
        <v>212</v>
      </c>
      <c r="C181" s="81" t="str">
        <f>IFERROR(IF(B181="No CAS","",INDEX('DEQ Pollutant List'!$C$7:$C$611,MATCH('3. Pollutant Emissions - EF'!B181,'DEQ Pollutant List'!$B$7:$B$611,0))),"")</f>
        <v>Cadmium and compounds</v>
      </c>
      <c r="D181" s="115">
        <f>IFERROR(IF(OR($B181="",$B181="No CAS"),INDEX('DEQ Pollutant List'!$A$7:$A$611,MATCH($C181,'DEQ Pollutant List'!$C$7:$C$611,0)),INDEX('DEQ Pollutant List'!$A$7:$A$611,MATCH($B181,'DEQ Pollutant List'!$B$7:$B$611,0))),"")</f>
        <v>83</v>
      </c>
      <c r="E181" s="101">
        <v>0.85</v>
      </c>
      <c r="F181" s="102">
        <v>1.758703082805213E-11</v>
      </c>
      <c r="G181" s="103">
        <v>1.0567210135183446E-10</v>
      </c>
      <c r="H181" s="83" t="s">
        <v>194</v>
      </c>
      <c r="I181" s="104" t="s">
        <v>1486</v>
      </c>
      <c r="J181" s="102">
        <v>2.6750584933123668E-6</v>
      </c>
      <c r="K181" s="105">
        <v>2.6750584933123668E-6</v>
      </c>
      <c r="L181" s="83">
        <v>2.6750584933123668E-6</v>
      </c>
      <c r="M181" s="102">
        <v>2.3774722260323559E-7</v>
      </c>
      <c r="N181" s="105">
        <v>2.3774722260323559E-7</v>
      </c>
      <c r="O181" s="83">
        <v>2.3774722260323559E-7</v>
      </c>
    </row>
    <row r="182" spans="1:15" x14ac:dyDescent="0.25">
      <c r="A182" s="79" t="s">
        <v>130</v>
      </c>
      <c r="B182" s="100" t="s">
        <v>216</v>
      </c>
      <c r="C182" s="81" t="str">
        <f>IFERROR(IF(B182="No CAS","",INDEX('DEQ Pollutant List'!$C$7:$C$611,MATCH('3. Pollutant Emissions - EF'!B182,'DEQ Pollutant List'!$B$7:$B$611,0))),"")</f>
        <v>Cobalt and compounds</v>
      </c>
      <c r="D182" s="115">
        <f>IFERROR(IF(OR($B182="",$B182="No CAS"),INDEX('DEQ Pollutant List'!$A$7:$A$611,MATCH($C182,'DEQ Pollutant List'!$C$7:$C$611,0)),INDEX('DEQ Pollutant List'!$A$7:$A$611,MATCH($B182,'DEQ Pollutant List'!$B$7:$B$611,0))),"")</f>
        <v>146</v>
      </c>
      <c r="E182" s="101">
        <v>0.85</v>
      </c>
      <c r="F182" s="102">
        <v>2.1983788535065163E-11</v>
      </c>
      <c r="G182" s="103">
        <v>1.3209012668979309E-10</v>
      </c>
      <c r="H182" s="83" t="s">
        <v>194</v>
      </c>
      <c r="I182" s="104" t="s">
        <v>1486</v>
      </c>
      <c r="J182" s="102">
        <v>3.3438231166404586E-6</v>
      </c>
      <c r="K182" s="105">
        <v>3.3438231166404586E-6</v>
      </c>
      <c r="L182" s="83">
        <v>3.3438231166404586E-6</v>
      </c>
      <c r="M182" s="102">
        <v>2.9718402825404452E-7</v>
      </c>
      <c r="N182" s="105">
        <v>2.9718402825404452E-7</v>
      </c>
      <c r="O182" s="83">
        <v>2.9718402825404452E-7</v>
      </c>
    </row>
    <row r="183" spans="1:15" x14ac:dyDescent="0.25">
      <c r="A183" s="79" t="s">
        <v>130</v>
      </c>
      <c r="B183" s="100" t="s">
        <v>217</v>
      </c>
      <c r="C183" s="81" t="str">
        <f>IFERROR(IF(B183="No CAS","",INDEX('DEQ Pollutant List'!$C$7:$C$611,MATCH('3. Pollutant Emissions - EF'!B183,'DEQ Pollutant List'!$B$7:$B$611,0))),"")</f>
        <v>Copper and compounds</v>
      </c>
      <c r="D183" s="115">
        <f>IFERROR(IF(OR($B183="",$B183="No CAS"),INDEX('DEQ Pollutant List'!$A$7:$A$611,MATCH($C183,'DEQ Pollutant List'!$C$7:$C$611,0)),INDEX('DEQ Pollutant List'!$A$7:$A$611,MATCH($B183,'DEQ Pollutant List'!$B$7:$B$611,0))),"")</f>
        <v>149</v>
      </c>
      <c r="E183" s="101">
        <v>0.85</v>
      </c>
      <c r="F183" s="102">
        <v>1.1431570038233887E-9</v>
      </c>
      <c r="G183" s="103">
        <v>6.8686865878692412E-9</v>
      </c>
      <c r="H183" s="83" t="s">
        <v>194</v>
      </c>
      <c r="I183" s="104" t="s">
        <v>1486</v>
      </c>
      <c r="J183" s="102">
        <v>1.7387880206530388E-4</v>
      </c>
      <c r="K183" s="105">
        <v>1.7387880206530388E-4</v>
      </c>
      <c r="L183" s="83">
        <v>1.7387880206530388E-4</v>
      </c>
      <c r="M183" s="102">
        <v>1.5453569469210316E-5</v>
      </c>
      <c r="N183" s="105">
        <v>1.5453569469210316E-5</v>
      </c>
      <c r="O183" s="83">
        <v>1.5453569469210316E-5</v>
      </c>
    </row>
    <row r="184" spans="1:15" x14ac:dyDescent="0.25">
      <c r="A184" s="79" t="s">
        <v>130</v>
      </c>
      <c r="B184" s="100" t="s">
        <v>214</v>
      </c>
      <c r="C184" s="81" t="str">
        <f>IFERROR(IF(B184="No CAS","",INDEX('DEQ Pollutant List'!$C$7:$C$611,MATCH('3. Pollutant Emissions - EF'!B184,'DEQ Pollutant List'!$B$7:$B$611,0))),"")</f>
        <v>Chromium VI, chromate and dichromate particulate</v>
      </c>
      <c r="D184" s="115">
        <f>IFERROR(IF(OR($B184="",$B184="No CAS"),INDEX('DEQ Pollutant List'!$A$7:$A$611,MATCH($C184,'DEQ Pollutant List'!$C$7:$C$611,0)),INDEX('DEQ Pollutant List'!$A$7:$A$611,MATCH($B184,'DEQ Pollutant List'!$B$7:$B$611,0))),"")</f>
        <v>136</v>
      </c>
      <c r="E184" s="101">
        <v>0.85</v>
      </c>
      <c r="F184" s="102">
        <v>1.7512285947032909E-9</v>
      </c>
      <c r="G184" s="103">
        <v>1.0522299492108918E-8</v>
      </c>
      <c r="H184" s="83" t="s">
        <v>194</v>
      </c>
      <c r="I184" s="104" t="s">
        <v>1486</v>
      </c>
      <c r="J184" s="102">
        <v>2.6636894947157895E-4</v>
      </c>
      <c r="K184" s="105">
        <v>2.6636894947157895E-4</v>
      </c>
      <c r="L184" s="83">
        <v>2.6636894947157895E-4</v>
      </c>
      <c r="M184" s="102">
        <v>2.3673679690717187E-5</v>
      </c>
      <c r="N184" s="105">
        <v>2.3673679690717187E-5</v>
      </c>
      <c r="O184" s="83">
        <v>2.3673679690717187E-5</v>
      </c>
    </row>
    <row r="185" spans="1:15" x14ac:dyDescent="0.25">
      <c r="A185" s="79" t="s">
        <v>130</v>
      </c>
      <c r="B185" s="100" t="s">
        <v>226</v>
      </c>
      <c r="C185" s="81" t="str">
        <f>IFERROR(IF(B185="No CAS","",INDEX('DEQ Pollutant List'!$C$7:$C$611,MATCH('3. Pollutant Emissions - EF'!B185,'DEQ Pollutant List'!$B$7:$B$611,0))),"")</f>
        <v>Mercury and compounds</v>
      </c>
      <c r="D185" s="115">
        <f>IFERROR(IF(OR($B185="",$B185="No CAS"),INDEX('DEQ Pollutant List'!$A$7:$A$611,MATCH($C185,'DEQ Pollutant List'!$C$7:$C$611,0)),INDEX('DEQ Pollutant List'!$A$7:$A$611,MATCH($B185,'DEQ Pollutant List'!$B$7:$B$611,0))),"")</f>
        <v>316</v>
      </c>
      <c r="E185" s="101">
        <v>0.85</v>
      </c>
      <c r="F185" s="102">
        <v>4.3967577070130325E-12</v>
      </c>
      <c r="G185" s="103">
        <v>2.6418025337958616E-11</v>
      </c>
      <c r="H185" s="83" t="s">
        <v>194</v>
      </c>
      <c r="I185" s="104" t="s">
        <v>1486</v>
      </c>
      <c r="J185" s="102">
        <v>6.687646233280917E-7</v>
      </c>
      <c r="K185" s="105">
        <v>6.687646233280917E-7</v>
      </c>
      <c r="L185" s="83">
        <v>6.687646233280917E-7</v>
      </c>
      <c r="M185" s="102">
        <v>5.9436805650808896E-8</v>
      </c>
      <c r="N185" s="105">
        <v>5.9436805650808896E-8</v>
      </c>
      <c r="O185" s="83">
        <v>5.9436805650808896E-8</v>
      </c>
    </row>
    <row r="186" spans="1:15" x14ac:dyDescent="0.25">
      <c r="A186" s="79" t="s">
        <v>130</v>
      </c>
      <c r="B186" s="100" t="s">
        <v>225</v>
      </c>
      <c r="C186" s="81" t="str">
        <f>IFERROR(IF(B186="No CAS","",INDEX('DEQ Pollutant List'!$C$7:$C$611,MATCH('3. Pollutant Emissions - EF'!B186,'DEQ Pollutant List'!$B$7:$B$611,0))),"")</f>
        <v>Manganese and compounds</v>
      </c>
      <c r="D186" s="115">
        <f>IFERROR(IF(OR($B186="",$B186="No CAS"),INDEX('DEQ Pollutant List'!$A$7:$A$611,MATCH($C186,'DEQ Pollutant List'!$C$7:$C$611,0)),INDEX('DEQ Pollutant List'!$A$7:$A$611,MATCH($B186,'DEQ Pollutant List'!$B$7:$B$611,0))),"")</f>
        <v>312</v>
      </c>
      <c r="E186" s="101">
        <v>0.85</v>
      </c>
      <c r="F186" s="102">
        <v>1.1057845633137775E-7</v>
      </c>
      <c r="G186" s="103">
        <v>6.6441333724965908E-7</v>
      </c>
      <c r="H186" s="83" t="s">
        <v>194</v>
      </c>
      <c r="I186" s="104" t="s">
        <v>1486</v>
      </c>
      <c r="J186" s="102">
        <v>1.6819430276701505E-2</v>
      </c>
      <c r="K186" s="105">
        <v>1.6819430276701505E-2</v>
      </c>
      <c r="L186" s="83">
        <v>1.6819430276701505E-2</v>
      </c>
      <c r="M186" s="102">
        <v>1.4948356621178435E-3</v>
      </c>
      <c r="N186" s="105">
        <v>1.4948356621178435E-3</v>
      </c>
      <c r="O186" s="83">
        <v>1.4948356621178435E-3</v>
      </c>
    </row>
    <row r="187" spans="1:15" x14ac:dyDescent="0.25">
      <c r="A187" s="79" t="s">
        <v>130</v>
      </c>
      <c r="B187" s="100" t="s">
        <v>227</v>
      </c>
      <c r="C187" s="81" t="str">
        <f>IFERROR(IF(B187="No CAS","",INDEX('DEQ Pollutant List'!$C$7:$C$611,MATCH('3. Pollutant Emissions - EF'!B187,'DEQ Pollutant List'!$B$7:$B$611,0))),"")</f>
        <v>Molybdenum trioxide</v>
      </c>
      <c r="D187" s="115">
        <f>IFERROR(IF(OR($B187="",$B187="No CAS"),INDEX('DEQ Pollutant List'!$A$7:$A$611,MATCH($C187,'DEQ Pollutant List'!$C$7:$C$611,0)),INDEX('DEQ Pollutant List'!$A$7:$A$611,MATCH($B187,'DEQ Pollutant List'!$B$7:$B$611,0))),"")</f>
        <v>361</v>
      </c>
      <c r="E187" s="101">
        <v>0.85</v>
      </c>
      <c r="F187" s="102">
        <v>2.0435082648955735E-9</v>
      </c>
      <c r="G187" s="103">
        <v>1.2278468980501202E-8</v>
      </c>
      <c r="H187" s="83" t="s">
        <v>194</v>
      </c>
      <c r="I187" s="104" t="s">
        <v>1486</v>
      </c>
      <c r="J187" s="102">
        <v>3.1082586899453169E-4</v>
      </c>
      <c r="K187" s="105">
        <v>3.1082586899453169E-4</v>
      </c>
      <c r="L187" s="83">
        <v>3.1082586899453169E-4</v>
      </c>
      <c r="M187" s="102">
        <v>2.7624811663532475E-5</v>
      </c>
      <c r="N187" s="105">
        <v>2.7624811663532475E-5</v>
      </c>
      <c r="O187" s="83">
        <v>2.7624811663532475E-5</v>
      </c>
    </row>
    <row r="188" spans="1:15" x14ac:dyDescent="0.25">
      <c r="A188" s="79" t="s">
        <v>130</v>
      </c>
      <c r="B188" s="100" t="s">
        <v>229</v>
      </c>
      <c r="C188" s="81" t="str">
        <f>IFERROR(IF(B188="No CAS","",INDEX('DEQ Pollutant List'!$C$7:$C$611,MATCH('3. Pollutant Emissions - EF'!B188,'DEQ Pollutant List'!$B$7:$B$611,0))),"")</f>
        <v>Nickel and compounds</v>
      </c>
      <c r="D188" s="115">
        <f>IFERROR(IF(OR($B188="",$B188="No CAS"),INDEX('DEQ Pollutant List'!$A$7:$A$611,MATCH($C188,'DEQ Pollutant List'!$C$7:$C$611,0)),INDEX('DEQ Pollutant List'!$A$7:$A$611,MATCH($B188,'DEQ Pollutant List'!$B$7:$B$611,0))),"")</f>
        <v>364</v>
      </c>
      <c r="E188" s="101">
        <v>0.85</v>
      </c>
      <c r="F188" s="102">
        <v>4.3967577070130322E-10</v>
      </c>
      <c r="G188" s="103">
        <v>2.6418025337958615E-9</v>
      </c>
      <c r="H188" s="83" t="s">
        <v>194</v>
      </c>
      <c r="I188" s="104" t="s">
        <v>1486</v>
      </c>
      <c r="J188" s="102">
        <v>6.6876462332809164E-5</v>
      </c>
      <c r="K188" s="105">
        <v>6.6876462332809164E-5</v>
      </c>
      <c r="L188" s="83">
        <v>6.6876462332809164E-5</v>
      </c>
      <c r="M188" s="102">
        <v>5.94368056508089E-6</v>
      </c>
      <c r="N188" s="105">
        <v>5.94368056508089E-6</v>
      </c>
      <c r="O188" s="83">
        <v>5.94368056508089E-6</v>
      </c>
    </row>
    <row r="189" spans="1:15" x14ac:dyDescent="0.25">
      <c r="A189" s="79" t="s">
        <v>130</v>
      </c>
      <c r="B189" s="100" t="s">
        <v>224</v>
      </c>
      <c r="C189" s="81" t="str">
        <f>IFERROR(IF(B189="No CAS","",INDEX('DEQ Pollutant List'!$C$7:$C$611,MATCH('3. Pollutant Emissions - EF'!B189,'DEQ Pollutant List'!$B$7:$B$611,0))),"")</f>
        <v>Lead and compounds</v>
      </c>
      <c r="D189" s="115">
        <f>IFERROR(IF(OR($B189="",$B189="No CAS"),INDEX('DEQ Pollutant List'!$A$7:$A$611,MATCH($C189,'DEQ Pollutant List'!$C$7:$C$611,0)),INDEX('DEQ Pollutant List'!$A$7:$A$611,MATCH($B189,'DEQ Pollutant List'!$B$7:$B$611,0))),"")</f>
        <v>305</v>
      </c>
      <c r="E189" s="101">
        <v>0.85</v>
      </c>
      <c r="F189" s="102">
        <v>5.4959471337662907E-9</v>
      </c>
      <c r="G189" s="103">
        <v>3.302253167244827E-8</v>
      </c>
      <c r="H189" s="83" t="s">
        <v>194</v>
      </c>
      <c r="I189" s="104" t="s">
        <v>1486</v>
      </c>
      <c r="J189" s="102">
        <v>8.3595577916011467E-4</v>
      </c>
      <c r="K189" s="105">
        <v>8.3595577916011467E-4</v>
      </c>
      <c r="L189" s="83">
        <v>8.3595577916011467E-4</v>
      </c>
      <c r="M189" s="102">
        <v>7.4296007063511121E-5</v>
      </c>
      <c r="N189" s="105">
        <v>7.4296007063511121E-5</v>
      </c>
      <c r="O189" s="83">
        <v>7.4296007063511121E-5</v>
      </c>
    </row>
    <row r="190" spans="1:15" x14ac:dyDescent="0.25">
      <c r="A190" s="79" t="s">
        <v>130</v>
      </c>
      <c r="B190" s="100" t="s">
        <v>204</v>
      </c>
      <c r="C190" s="81" t="str">
        <f>IFERROR(IF(B190="No CAS","",INDEX('DEQ Pollutant List'!$C$7:$C$611,MATCH('3. Pollutant Emissions - EF'!B190,'DEQ Pollutant List'!$B$7:$B$611,0))),"")</f>
        <v>Antimony and compounds</v>
      </c>
      <c r="D190" s="115">
        <f>IFERROR(IF(OR($B190="",$B190="No CAS"),INDEX('DEQ Pollutant List'!$A$7:$A$611,MATCH($C190,'DEQ Pollutant List'!$C$7:$C$611,0)),INDEX('DEQ Pollutant List'!$A$7:$A$611,MATCH($B190,'DEQ Pollutant List'!$B$7:$B$611,0))),"")</f>
        <v>33</v>
      </c>
      <c r="E190" s="101">
        <v>0.85</v>
      </c>
      <c r="F190" s="102">
        <v>8.1340017579741104E-11</v>
      </c>
      <c r="G190" s="103">
        <v>4.8873346875223431E-10</v>
      </c>
      <c r="H190" s="83" t="s">
        <v>194</v>
      </c>
      <c r="I190" s="104" t="s">
        <v>1486</v>
      </c>
      <c r="J190" s="102">
        <v>1.2372145531569696E-5</v>
      </c>
      <c r="K190" s="105">
        <v>1.2372145531569696E-5</v>
      </c>
      <c r="L190" s="83">
        <v>1.2372145531569696E-5</v>
      </c>
      <c r="M190" s="102">
        <v>1.0995809045399644E-6</v>
      </c>
      <c r="N190" s="105">
        <v>1.0995809045399644E-6</v>
      </c>
      <c r="O190" s="83">
        <v>1.0995809045399644E-6</v>
      </c>
    </row>
    <row r="191" spans="1:15" x14ac:dyDescent="0.25">
      <c r="A191" s="79" t="s">
        <v>130</v>
      </c>
      <c r="B191" s="100" t="s">
        <v>235</v>
      </c>
      <c r="C191" s="81" t="str">
        <f>IFERROR(IF(B191="No CAS","",INDEX('DEQ Pollutant List'!$C$7:$C$611,MATCH('3. Pollutant Emissions - EF'!B191,'DEQ Pollutant List'!$B$7:$B$611,0))),"")</f>
        <v>Selenium and compounds</v>
      </c>
      <c r="D191" s="115">
        <f>IFERROR(IF(OR($B191="",$B191="No CAS"),INDEX('DEQ Pollutant List'!$A$7:$A$611,MATCH($C191,'DEQ Pollutant List'!$C$7:$C$611,0)),INDEX('DEQ Pollutant List'!$A$7:$A$611,MATCH($B191,'DEQ Pollutant List'!$B$7:$B$611,0))),"")</f>
        <v>575</v>
      </c>
      <c r="E191" s="101">
        <v>0.85</v>
      </c>
      <c r="F191" s="102">
        <v>4.1769198216623808E-11</v>
      </c>
      <c r="G191" s="103">
        <v>2.5097124071060683E-10</v>
      </c>
      <c r="H191" s="83" t="s">
        <v>194</v>
      </c>
      <c r="I191" s="104" t="s">
        <v>1486</v>
      </c>
      <c r="J191" s="102">
        <v>6.3532639216168709E-6</v>
      </c>
      <c r="K191" s="105">
        <v>6.3532639216168709E-6</v>
      </c>
      <c r="L191" s="83">
        <v>6.3532639216168709E-6</v>
      </c>
      <c r="M191" s="102">
        <v>5.646496536826845E-7</v>
      </c>
      <c r="N191" s="105">
        <v>5.646496536826845E-7</v>
      </c>
      <c r="O191" s="83">
        <v>5.646496536826845E-7</v>
      </c>
    </row>
    <row r="192" spans="1:15" x14ac:dyDescent="0.25">
      <c r="A192" s="79" t="s">
        <v>130</v>
      </c>
      <c r="B192" s="100" t="s">
        <v>242</v>
      </c>
      <c r="C192" s="81" t="str">
        <f>IFERROR(IF(B192="No CAS","",INDEX('DEQ Pollutant List'!$C$7:$C$611,MATCH('3. Pollutant Emissions - EF'!B192,'DEQ Pollutant List'!$B$7:$B$611,0))),"")</f>
        <v>Thallium and compounds</v>
      </c>
      <c r="D192" s="115">
        <f>IFERROR(IF(OR($B192="",$B192="No CAS"),INDEX('DEQ Pollutant List'!$A$7:$A$611,MATCH($C192,'DEQ Pollutant List'!$C$7:$C$611,0)),INDEX('DEQ Pollutant List'!$A$7:$A$611,MATCH($B192,'DEQ Pollutant List'!$B$7:$B$611,0))),"")</f>
        <v>595</v>
      </c>
      <c r="E192" s="101">
        <v>0.85</v>
      </c>
      <c r="F192" s="102">
        <v>9.6508831668936065E-11</v>
      </c>
      <c r="G192" s="103">
        <v>5.7987565616819166E-10</v>
      </c>
      <c r="H192" s="83" t="s">
        <v>194</v>
      </c>
      <c r="I192" s="104" t="s">
        <v>1486</v>
      </c>
      <c r="J192" s="102">
        <v>1.4679383482051613E-5</v>
      </c>
      <c r="K192" s="105">
        <v>1.4679383482051613E-5</v>
      </c>
      <c r="L192" s="83">
        <v>1.4679383482051613E-5</v>
      </c>
      <c r="M192" s="102">
        <v>1.3046378840352554E-6</v>
      </c>
      <c r="N192" s="105">
        <v>1.3046378840352554E-6</v>
      </c>
      <c r="O192" s="83">
        <v>1.3046378840352554E-6</v>
      </c>
    </row>
    <row r="193" spans="1:15" x14ac:dyDescent="0.25">
      <c r="A193" s="79" t="s">
        <v>130</v>
      </c>
      <c r="B193" s="100" t="s">
        <v>238</v>
      </c>
      <c r="C193" s="81" t="str">
        <f>IFERROR(IF(B193="No CAS","",INDEX('DEQ Pollutant List'!$C$7:$C$611,MATCH('3. Pollutant Emissions - EF'!B193,'DEQ Pollutant List'!$B$7:$B$611,0))),"")</f>
        <v>Zinc and compounds</v>
      </c>
      <c r="D193" s="115">
        <f>IFERROR(IF(OR($B193="",$B193="No CAS"),INDEX('DEQ Pollutant List'!$A$7:$A$611,MATCH($C193,'DEQ Pollutant List'!$C$7:$C$611,0)),INDEX('DEQ Pollutant List'!$A$7:$A$611,MATCH($B193,'DEQ Pollutant List'!$B$7:$B$611,0))),"")</f>
        <v>632</v>
      </c>
      <c r="E193" s="101">
        <v>0.85</v>
      </c>
      <c r="F193" s="102">
        <v>6.3752986751688959E-9</v>
      </c>
      <c r="G193" s="103">
        <v>3.8306136740039983E-8</v>
      </c>
      <c r="H193" s="83" t="s">
        <v>194</v>
      </c>
      <c r="I193" s="104" t="s">
        <v>1486</v>
      </c>
      <c r="J193" s="102">
        <v>9.6970870382573284E-4</v>
      </c>
      <c r="K193" s="105">
        <v>9.6970870382573284E-4</v>
      </c>
      <c r="L193" s="83">
        <v>9.6970870382573284E-4</v>
      </c>
      <c r="M193" s="102">
        <v>8.6183368193672882E-5</v>
      </c>
      <c r="N193" s="105">
        <v>8.6183368193672882E-5</v>
      </c>
      <c r="O193" s="83">
        <v>8.6183368193672882E-5</v>
      </c>
    </row>
    <row r="194" spans="1:15" x14ac:dyDescent="0.25">
      <c r="A194" s="79" t="s">
        <v>130</v>
      </c>
      <c r="B194" s="100" t="s">
        <v>206</v>
      </c>
      <c r="C194" s="81" t="str">
        <f>IFERROR(IF(B194="No CAS","",INDEX('DEQ Pollutant List'!$C$7:$C$611,MATCH('3. Pollutant Emissions - EF'!B194,'DEQ Pollutant List'!$B$7:$B$611,0))),"")</f>
        <v>Barium and compounds</v>
      </c>
      <c r="D194" s="115">
        <f>IFERROR(IF(OR($B194="",$B194="No CAS"),INDEX('DEQ Pollutant List'!$A$7:$A$611,MATCH($C194,'DEQ Pollutant List'!$C$7:$C$611,0)),INDEX('DEQ Pollutant List'!$A$7:$A$611,MATCH($B194,'DEQ Pollutant List'!$B$7:$B$611,0))),"")</f>
        <v>45</v>
      </c>
      <c r="E194" s="101">
        <v>0.85</v>
      </c>
      <c r="F194" s="102">
        <v>4.3967577070130326E-8</v>
      </c>
      <c r="G194" s="103">
        <v>2.6418025337958616E-7</v>
      </c>
      <c r="H194" s="83" t="s">
        <v>194</v>
      </c>
      <c r="I194" s="104" t="s">
        <v>1486</v>
      </c>
      <c r="J194" s="102">
        <v>6.6876462332809174E-3</v>
      </c>
      <c r="K194" s="105">
        <v>6.6876462332809174E-3</v>
      </c>
      <c r="L194" s="83">
        <v>6.6876462332809174E-3</v>
      </c>
      <c r="M194" s="102">
        <v>5.9436805650808896E-4</v>
      </c>
      <c r="N194" s="105">
        <v>5.9436805650808896E-4</v>
      </c>
      <c r="O194" s="83">
        <v>5.9436805650808896E-4</v>
      </c>
    </row>
    <row r="195" spans="1:15" x14ac:dyDescent="0.25">
      <c r="A195" s="79" t="s">
        <v>130</v>
      </c>
      <c r="B195" s="100">
        <v>504</v>
      </c>
      <c r="C195" s="81" t="str">
        <f>IFERROR(IF(B195="No CAS","",INDEX('DEQ Pollutant List'!$C$7:$C$611,MATCH('3. Pollutant Emissions - EF'!B195,'DEQ Pollutant List'!$B$7:$B$611,0))),"")</f>
        <v>Phosphorus and compounds</v>
      </c>
      <c r="D195" s="115">
        <f>IFERROR(IF(OR($B195="",$B195="No CAS"),INDEX('DEQ Pollutant List'!$A$7:$A$611,MATCH($C195,'DEQ Pollutant List'!$C$7:$C$611,0)),INDEX('DEQ Pollutant List'!$A$7:$A$611,MATCH($B195,'DEQ Pollutant List'!$B$7:$B$611,0))),"")</f>
        <v>504</v>
      </c>
      <c r="E195" s="101">
        <v>0.85</v>
      </c>
      <c r="F195" s="102">
        <v>7.2546502165715036E-9</v>
      </c>
      <c r="G195" s="103">
        <v>4.3589741807631716E-8</v>
      </c>
      <c r="H195" s="83" t="s">
        <v>194</v>
      </c>
      <c r="I195" s="104" t="s">
        <v>1486</v>
      </c>
      <c r="J195" s="102">
        <v>1.1034616284913514E-3</v>
      </c>
      <c r="K195" s="105">
        <v>1.1034616284913514E-3</v>
      </c>
      <c r="L195" s="83">
        <v>1.1034616284913514E-3</v>
      </c>
      <c r="M195" s="102">
        <v>9.8070729323834684E-5</v>
      </c>
      <c r="N195" s="105">
        <v>9.8070729323834684E-5</v>
      </c>
      <c r="O195" s="83">
        <v>9.8070729323834684E-5</v>
      </c>
    </row>
    <row r="196" spans="1:15" x14ac:dyDescent="0.25">
      <c r="A196" s="79" t="s">
        <v>130</v>
      </c>
      <c r="B196" s="100" t="s">
        <v>243</v>
      </c>
      <c r="C196" s="81" t="str">
        <f>IFERROR(IF(B196="No CAS","",INDEX('DEQ Pollutant List'!$C$7:$C$611,MATCH('3. Pollutant Emissions - EF'!B196,'DEQ Pollutant List'!$B$7:$B$611,0))),"")</f>
        <v>Phosphorus pentoxide</v>
      </c>
      <c r="D196" s="115">
        <f>IFERROR(IF(OR($B196="",$B196="No CAS"),INDEX('DEQ Pollutant List'!$A$7:$A$611,MATCH($C196,'DEQ Pollutant List'!$C$7:$C$611,0)),INDEX('DEQ Pollutant List'!$A$7:$A$611,MATCH($B196,'DEQ Pollutant List'!$B$7:$B$611,0))),"")</f>
        <v>510</v>
      </c>
      <c r="E196" s="101">
        <v>0.85</v>
      </c>
      <c r="F196" s="102">
        <v>1.758703082805213E-8</v>
      </c>
      <c r="G196" s="103">
        <v>1.0567210135183447E-7</v>
      </c>
      <c r="H196" s="83" t="s">
        <v>194</v>
      </c>
      <c r="I196" s="104" t="s">
        <v>1486</v>
      </c>
      <c r="J196" s="102">
        <v>2.6750584933123668E-3</v>
      </c>
      <c r="K196" s="105">
        <v>2.6750584933123668E-3</v>
      </c>
      <c r="L196" s="83">
        <v>2.6750584933123668E-3</v>
      </c>
      <c r="M196" s="102">
        <v>2.3774722260323563E-4</v>
      </c>
      <c r="N196" s="105">
        <v>2.3774722260323563E-4</v>
      </c>
      <c r="O196" s="83">
        <v>2.3774722260323563E-4</v>
      </c>
    </row>
    <row r="197" spans="1:15" x14ac:dyDescent="0.25">
      <c r="A197" s="79" t="s">
        <v>130</v>
      </c>
      <c r="B197" s="100" t="s">
        <v>244</v>
      </c>
      <c r="C197" s="81" t="str">
        <f>IFERROR(IF(B197="No CAS","",INDEX('DEQ Pollutant List'!$C$7:$C$611,MATCH('3. Pollutant Emissions - EF'!B197,'DEQ Pollutant List'!$B$7:$B$611,0))),"")</f>
        <v>Silica, crystalline (respirable)</v>
      </c>
      <c r="D197" s="115">
        <f>IFERROR(IF(OR($B197="",$B197="No CAS"),INDEX('DEQ Pollutant List'!$A$7:$A$611,MATCH($C197,'DEQ Pollutant List'!$C$7:$C$611,0)),INDEX('DEQ Pollutant List'!$A$7:$A$611,MATCH($B197,'DEQ Pollutant List'!$B$7:$B$611,0))),"")</f>
        <v>579</v>
      </c>
      <c r="E197" s="101">
        <v>0.85</v>
      </c>
      <c r="F197" s="102">
        <v>8.1922587975920318E-6</v>
      </c>
      <c r="G197" s="103">
        <v>4.9223385710951384E-5</v>
      </c>
      <c r="H197" s="83" t="s">
        <v>194</v>
      </c>
      <c r="I197" s="104" t="s">
        <v>1486</v>
      </c>
      <c r="J197" s="102">
        <v>1.2460756844160668</v>
      </c>
      <c r="K197" s="105">
        <v>1.2460756844160668</v>
      </c>
      <c r="L197" s="83">
        <v>1.2460756844160668</v>
      </c>
      <c r="M197" s="102">
        <v>0.11074562812886966</v>
      </c>
      <c r="N197" s="105">
        <v>0.11074562812886966</v>
      </c>
      <c r="O197" s="83">
        <v>0.11074562812886966</v>
      </c>
    </row>
    <row r="198" spans="1:15" x14ac:dyDescent="0.25">
      <c r="A198" s="79" t="s">
        <v>130</v>
      </c>
      <c r="B198" s="100" t="s">
        <v>245</v>
      </c>
      <c r="C198" s="81" t="str">
        <f>IFERROR(IF(B198="No CAS","",INDEX('DEQ Pollutant List'!$C$7:$C$611,MATCH('3. Pollutant Emissions - EF'!B198,'DEQ Pollutant List'!$B$7:$B$611,0))),"")</f>
        <v>Sulfur trioxide</v>
      </c>
      <c r="D198" s="115">
        <f>IFERROR(IF(OR($B198="",$B198="No CAS"),INDEX('DEQ Pollutant List'!$A$7:$A$611,MATCH($C198,'DEQ Pollutant List'!$C$7:$C$611,0)),INDEX('DEQ Pollutant List'!$A$7:$A$611,MATCH($B198,'DEQ Pollutant List'!$B$7:$B$611,0))),"")</f>
        <v>590</v>
      </c>
      <c r="E198" s="101">
        <v>0.85</v>
      </c>
      <c r="F198" s="102">
        <v>5.4959471337662907E-9</v>
      </c>
      <c r="G198" s="103">
        <v>3.302253167244827E-8</v>
      </c>
      <c r="H198" s="83" t="s">
        <v>194</v>
      </c>
      <c r="I198" s="104" t="s">
        <v>1486</v>
      </c>
      <c r="J198" s="102">
        <v>8.3595577916011467E-4</v>
      </c>
      <c r="K198" s="105">
        <v>8.3595577916011467E-4</v>
      </c>
      <c r="L198" s="83">
        <v>8.3595577916011467E-4</v>
      </c>
      <c r="M198" s="102">
        <v>7.4296007063511121E-5</v>
      </c>
      <c r="N198" s="105">
        <v>7.4296007063511121E-5</v>
      </c>
      <c r="O198" s="83">
        <v>7.4296007063511121E-5</v>
      </c>
    </row>
    <row r="199" spans="1:15" x14ac:dyDescent="0.25">
      <c r="A199" s="79" t="s">
        <v>130</v>
      </c>
      <c r="B199" s="100" t="s">
        <v>246</v>
      </c>
      <c r="C199" s="81" t="str">
        <f>IFERROR(IF(B199="No CAS","",INDEX('DEQ Pollutant List'!$C$7:$C$611,MATCH('3. Pollutant Emissions - EF'!B199,'DEQ Pollutant List'!$B$7:$B$611,0))),"")</f>
        <v>Vanadium pentoxide</v>
      </c>
      <c r="D199" s="115">
        <f>IFERROR(IF(OR($B199="",$B199="No CAS"),INDEX('DEQ Pollutant List'!$A$7:$A$611,MATCH($C199,'DEQ Pollutant List'!$C$7:$C$611,0)),INDEX('DEQ Pollutant List'!$A$7:$A$611,MATCH($B199,'DEQ Pollutant List'!$B$7:$B$611,0))),"")</f>
        <v>621</v>
      </c>
      <c r="E199" s="101">
        <v>0.85</v>
      </c>
      <c r="F199" s="102">
        <v>5.4959471337662907E-9</v>
      </c>
      <c r="G199" s="103">
        <v>3.302253167244827E-8</v>
      </c>
      <c r="H199" s="83" t="s">
        <v>194</v>
      </c>
      <c r="I199" s="104" t="s">
        <v>1486</v>
      </c>
      <c r="J199" s="102">
        <v>8.3595577916011467E-4</v>
      </c>
      <c r="K199" s="105">
        <v>8.3595577916011467E-4</v>
      </c>
      <c r="L199" s="83">
        <v>8.3595577916011467E-4</v>
      </c>
      <c r="M199" s="102">
        <v>7.4296007063511121E-5</v>
      </c>
      <c r="N199" s="105">
        <v>7.4296007063511121E-5</v>
      </c>
      <c r="O199" s="83">
        <v>7.4296007063511121E-5</v>
      </c>
    </row>
    <row r="200" spans="1:15" x14ac:dyDescent="0.25">
      <c r="A200" s="79" t="s">
        <v>136</v>
      </c>
      <c r="B200" s="100" t="s">
        <v>239</v>
      </c>
      <c r="C200" s="81" t="str">
        <f>IFERROR(IF(B200="No CAS","",INDEX('DEQ Pollutant List'!$C$7:$C$611,MATCH('3. Pollutant Emissions - EF'!B200,'DEQ Pollutant List'!$B$7:$B$611,0))),"")</f>
        <v>Silver and compounds</v>
      </c>
      <c r="D200" s="115">
        <f>IFERROR(IF(OR($B200="",$B200="No CAS"),INDEX('DEQ Pollutant List'!$A$7:$A$611,MATCH($C200,'DEQ Pollutant List'!$C$7:$C$611,0)),INDEX('DEQ Pollutant List'!$A$7:$A$611,MATCH($B200,'DEQ Pollutant List'!$B$7:$B$611,0))),"")</f>
        <v>580</v>
      </c>
      <c r="E200" s="101">
        <v>0.85</v>
      </c>
      <c r="F200" s="102">
        <v>2.1343281290780147E-5</v>
      </c>
      <c r="G200" s="103">
        <v>4.400709219858157E-7</v>
      </c>
      <c r="H200" s="83" t="s">
        <v>249</v>
      </c>
      <c r="I200" s="104" t="s">
        <v>1487</v>
      </c>
      <c r="J200" s="102">
        <v>1.2805968774468089E-5</v>
      </c>
      <c r="K200" s="105">
        <v>1.2805968774468089E-5</v>
      </c>
      <c r="L200" s="83">
        <v>1.2805968774468089E-5</v>
      </c>
      <c r="M200" s="102">
        <v>2.640425531914894E-7</v>
      </c>
      <c r="N200" s="105">
        <v>2.640425531914894E-7</v>
      </c>
      <c r="O200" s="83">
        <v>2.640425531914894E-7</v>
      </c>
    </row>
    <row r="201" spans="1:15" x14ac:dyDescent="0.25">
      <c r="A201" s="79" t="s">
        <v>136</v>
      </c>
      <c r="B201" s="100" t="s">
        <v>241</v>
      </c>
      <c r="C201" s="81" t="str">
        <f>IFERROR(IF(B201="No CAS","",INDEX('DEQ Pollutant List'!$C$7:$C$611,MATCH('3. Pollutant Emissions - EF'!B201,'DEQ Pollutant List'!$B$7:$B$611,0))),"")</f>
        <v>Aluminum and compounds</v>
      </c>
      <c r="D201" s="115">
        <f>IFERROR(IF(OR($B201="",$B201="No CAS"),INDEX('DEQ Pollutant List'!$A$7:$A$611,MATCH($C201,'DEQ Pollutant List'!$C$7:$C$611,0)),INDEX('DEQ Pollutant List'!$A$7:$A$611,MATCH($B201,'DEQ Pollutant List'!$B$7:$B$611,0))),"")</f>
        <v>13</v>
      </c>
      <c r="E201" s="101">
        <v>0.85</v>
      </c>
      <c r="F201" s="102">
        <v>53.312101739362284</v>
      </c>
      <c r="G201" s="103">
        <v>1.0992267517730498</v>
      </c>
      <c r="H201" s="83" t="s">
        <v>249</v>
      </c>
      <c r="I201" s="104" t="s">
        <v>1487</v>
      </c>
      <c r="J201" s="102">
        <v>31.987261043617369</v>
      </c>
      <c r="K201" s="105">
        <v>31.987261043617369</v>
      </c>
      <c r="L201" s="83">
        <v>31.987261043617369</v>
      </c>
      <c r="M201" s="102">
        <v>0.65953605106382984</v>
      </c>
      <c r="N201" s="105">
        <v>0.65953605106382984</v>
      </c>
      <c r="O201" s="83">
        <v>0.65953605106382984</v>
      </c>
    </row>
    <row r="202" spans="1:15" x14ac:dyDescent="0.25">
      <c r="A202" s="79" t="s">
        <v>136</v>
      </c>
      <c r="B202" s="100" t="s">
        <v>196</v>
      </c>
      <c r="C202" s="81" t="str">
        <f>IFERROR(IF(B202="No CAS","",INDEX('DEQ Pollutant List'!$C$7:$C$611,MATCH('3. Pollutant Emissions - EF'!B202,'DEQ Pollutant List'!$B$7:$B$611,0))),"")</f>
        <v>Arsenic and compounds</v>
      </c>
      <c r="D202" s="115">
        <f>IFERROR(IF(OR($B202="",$B202="No CAS"),INDEX('DEQ Pollutant List'!$A$7:$A$611,MATCH($C202,'DEQ Pollutant List'!$C$7:$C$611,0)),INDEX('DEQ Pollutant List'!$A$7:$A$611,MATCH($B202,'DEQ Pollutant List'!$B$7:$B$611,0))),"")</f>
        <v>37</v>
      </c>
      <c r="E202" s="101">
        <v>0.85</v>
      </c>
      <c r="F202" s="102">
        <v>2.2197012542411357E-3</v>
      </c>
      <c r="G202" s="103">
        <v>4.5767375886524838E-5</v>
      </c>
      <c r="H202" s="83" t="s">
        <v>249</v>
      </c>
      <c r="I202" s="104" t="s">
        <v>1487</v>
      </c>
      <c r="J202" s="102">
        <v>1.3318207525446814E-3</v>
      </c>
      <c r="K202" s="105">
        <v>1.3318207525446814E-3</v>
      </c>
      <c r="L202" s="83">
        <v>1.3318207525446814E-3</v>
      </c>
      <c r="M202" s="102">
        <v>2.7460425531914902E-5</v>
      </c>
      <c r="N202" s="105">
        <v>2.7460425531914902E-5</v>
      </c>
      <c r="O202" s="83">
        <v>2.7460425531914902E-5</v>
      </c>
    </row>
    <row r="203" spans="1:15" x14ac:dyDescent="0.25">
      <c r="A203" s="79" t="s">
        <v>136</v>
      </c>
      <c r="B203" s="100" t="s">
        <v>206</v>
      </c>
      <c r="C203" s="81" t="str">
        <f>IFERROR(IF(B203="No CAS","",INDEX('DEQ Pollutant List'!$C$7:$C$611,MATCH('3. Pollutant Emissions - EF'!B203,'DEQ Pollutant List'!$B$7:$B$611,0))),"")</f>
        <v>Barium and compounds</v>
      </c>
      <c r="D203" s="115">
        <f>IFERROR(IF(OR($B203="",$B203="No CAS"),INDEX('DEQ Pollutant List'!$A$7:$A$611,MATCH($C203,'DEQ Pollutant List'!$C$7:$C$611,0)),INDEX('DEQ Pollutant List'!$A$7:$A$611,MATCH($B203,'DEQ Pollutant List'!$B$7:$B$611,0))),"")</f>
        <v>45</v>
      </c>
      <c r="E203" s="101">
        <v>0.85</v>
      </c>
      <c r="F203" s="102">
        <v>0.23733728795347522</v>
      </c>
      <c r="G203" s="103">
        <v>4.8935886524822704E-3</v>
      </c>
      <c r="H203" s="83" t="s">
        <v>249</v>
      </c>
      <c r="I203" s="104" t="s">
        <v>1487</v>
      </c>
      <c r="J203" s="102">
        <v>0.14240237277208512</v>
      </c>
      <c r="K203" s="105">
        <v>0.14240237277208512</v>
      </c>
      <c r="L203" s="83">
        <v>0.14240237277208512</v>
      </c>
      <c r="M203" s="102">
        <v>2.9361531914893621E-3</v>
      </c>
      <c r="N203" s="105">
        <v>2.9361531914893621E-3</v>
      </c>
      <c r="O203" s="83">
        <v>2.9361531914893621E-3</v>
      </c>
    </row>
    <row r="204" spans="1:15" x14ac:dyDescent="0.25">
      <c r="A204" s="79" t="s">
        <v>136</v>
      </c>
      <c r="B204" s="100" t="s">
        <v>211</v>
      </c>
      <c r="C204" s="81" t="str">
        <f>IFERROR(IF(B204="No CAS","",INDEX('DEQ Pollutant List'!$C$7:$C$611,MATCH('3. Pollutant Emissions - EF'!B204,'DEQ Pollutant List'!$B$7:$B$611,0))),"")</f>
        <v>Beryllium and compounds</v>
      </c>
      <c r="D204" s="115">
        <f>IFERROR(IF(OR($B204="",$B204="No CAS"),INDEX('DEQ Pollutant List'!$A$7:$A$611,MATCH($C204,'DEQ Pollutant List'!$C$7:$C$611,0)),INDEX('DEQ Pollutant List'!$A$7:$A$611,MATCH($B204,'DEQ Pollutant List'!$B$7:$B$611,0))),"")</f>
        <v>58</v>
      </c>
      <c r="E204" s="101">
        <v>0.85</v>
      </c>
      <c r="F204" s="102">
        <v>2.5868056924425531E-3</v>
      </c>
      <c r="G204" s="103">
        <v>5.3336595744680854E-5</v>
      </c>
      <c r="H204" s="83" t="s">
        <v>249</v>
      </c>
      <c r="I204" s="104" t="s">
        <v>1487</v>
      </c>
      <c r="J204" s="102">
        <v>1.5520834154655319E-3</v>
      </c>
      <c r="K204" s="105">
        <v>1.5520834154655319E-3</v>
      </c>
      <c r="L204" s="83">
        <v>1.5520834154655319E-3</v>
      </c>
      <c r="M204" s="102">
        <v>3.2001957446808509E-5</v>
      </c>
      <c r="N204" s="105">
        <v>3.2001957446808509E-5</v>
      </c>
      <c r="O204" s="83">
        <v>3.2001957446808509E-5</v>
      </c>
    </row>
    <row r="205" spans="1:15" x14ac:dyDescent="0.25">
      <c r="A205" s="79" t="s">
        <v>136</v>
      </c>
      <c r="B205" s="100" t="s">
        <v>212</v>
      </c>
      <c r="C205" s="81" t="str">
        <f>IFERROR(IF(B205="No CAS","",INDEX('DEQ Pollutant List'!$C$7:$C$611,MATCH('3. Pollutant Emissions - EF'!B205,'DEQ Pollutant List'!$B$7:$B$611,0))),"")</f>
        <v>Cadmium and compounds</v>
      </c>
      <c r="D205" s="115">
        <f>IFERROR(IF(OR($B205="",$B205="No CAS"),INDEX('DEQ Pollutant List'!$A$7:$A$611,MATCH($C205,'DEQ Pollutant List'!$C$7:$C$611,0)),INDEX('DEQ Pollutant List'!$A$7:$A$611,MATCH($B205,'DEQ Pollutant List'!$B$7:$B$611,0))),"")</f>
        <v>83</v>
      </c>
      <c r="E205" s="101">
        <v>0.85</v>
      </c>
      <c r="F205" s="102">
        <v>6.8298500130496468E-5</v>
      </c>
      <c r="G205" s="103">
        <v>1.4082269503546102E-6</v>
      </c>
      <c r="H205" s="83" t="s">
        <v>249</v>
      </c>
      <c r="I205" s="104" t="s">
        <v>1487</v>
      </c>
      <c r="J205" s="102">
        <v>4.0979100078297878E-5</v>
      </c>
      <c r="K205" s="105">
        <v>4.0979100078297878E-5</v>
      </c>
      <c r="L205" s="83">
        <v>4.0979100078297878E-5</v>
      </c>
      <c r="M205" s="102">
        <v>8.4493617021276607E-7</v>
      </c>
      <c r="N205" s="105">
        <v>8.4493617021276607E-7</v>
      </c>
      <c r="O205" s="83">
        <v>8.4493617021276607E-7</v>
      </c>
    </row>
    <row r="206" spans="1:15" x14ac:dyDescent="0.25">
      <c r="A206" s="79" t="s">
        <v>136</v>
      </c>
      <c r="B206" s="100" t="s">
        <v>216</v>
      </c>
      <c r="C206" s="81" t="str">
        <f>IFERROR(IF(B206="No CAS","",INDEX('DEQ Pollutant List'!$C$7:$C$611,MATCH('3. Pollutant Emissions - EF'!B206,'DEQ Pollutant List'!$B$7:$B$611,0))),"")</f>
        <v>Cobalt and compounds</v>
      </c>
      <c r="D206" s="115">
        <f>IFERROR(IF(OR($B206="",$B206="No CAS"),INDEX('DEQ Pollutant List'!$A$7:$A$611,MATCH($C206,'DEQ Pollutant List'!$C$7:$C$611,0)),INDEX('DEQ Pollutant List'!$A$7:$A$611,MATCH($B206,'DEQ Pollutant List'!$B$7:$B$611,0))),"")</f>
        <v>146</v>
      </c>
      <c r="E206" s="101">
        <v>0.85</v>
      </c>
      <c r="F206" s="102">
        <v>8.5373125163120588E-5</v>
      </c>
      <c r="G206" s="103">
        <v>1.7602836879432628E-6</v>
      </c>
      <c r="H206" s="83" t="s">
        <v>249</v>
      </c>
      <c r="I206" s="104" t="s">
        <v>1487</v>
      </c>
      <c r="J206" s="102">
        <v>5.1223875097872354E-5</v>
      </c>
      <c r="K206" s="105">
        <v>5.1223875097872354E-5</v>
      </c>
      <c r="L206" s="83">
        <v>5.1223875097872354E-5</v>
      </c>
      <c r="M206" s="102">
        <v>1.0561702127659576E-6</v>
      </c>
      <c r="N206" s="105">
        <v>1.0561702127659576E-6</v>
      </c>
      <c r="O206" s="83">
        <v>1.0561702127659576E-6</v>
      </c>
    </row>
    <row r="207" spans="1:15" x14ac:dyDescent="0.25">
      <c r="A207" s="79" t="s">
        <v>136</v>
      </c>
      <c r="B207" s="100" t="s">
        <v>217</v>
      </c>
      <c r="C207" s="81" t="str">
        <f>IFERROR(IF(B207="No CAS","",INDEX('DEQ Pollutant List'!$C$7:$C$611,MATCH('3. Pollutant Emissions - EF'!B207,'DEQ Pollutant List'!$B$7:$B$611,0))),"")</f>
        <v>Copper and compounds</v>
      </c>
      <c r="D207" s="115">
        <f>IFERROR(IF(OR($B207="",$B207="No CAS"),INDEX('DEQ Pollutant List'!$A$7:$A$611,MATCH($C207,'DEQ Pollutant List'!$C$7:$C$611,0)),INDEX('DEQ Pollutant List'!$A$7:$A$611,MATCH($B207,'DEQ Pollutant List'!$B$7:$B$611,0))),"")</f>
        <v>149</v>
      </c>
      <c r="E207" s="101">
        <v>0.85</v>
      </c>
      <c r="F207" s="102">
        <v>4.4394025084822713E-3</v>
      </c>
      <c r="G207" s="103">
        <v>9.1534751773049677E-5</v>
      </c>
      <c r="H207" s="83" t="s">
        <v>249</v>
      </c>
      <c r="I207" s="104" t="s">
        <v>1487</v>
      </c>
      <c r="J207" s="102">
        <v>2.6636415050893627E-3</v>
      </c>
      <c r="K207" s="105">
        <v>2.6636415050893627E-3</v>
      </c>
      <c r="L207" s="83">
        <v>2.6636415050893627E-3</v>
      </c>
      <c r="M207" s="102">
        <v>5.4920851063829805E-5</v>
      </c>
      <c r="N207" s="105">
        <v>5.4920851063829805E-5</v>
      </c>
      <c r="O207" s="83">
        <v>5.4920851063829805E-5</v>
      </c>
    </row>
    <row r="208" spans="1:15" x14ac:dyDescent="0.25">
      <c r="A208" s="79" t="s">
        <v>136</v>
      </c>
      <c r="B208" s="100" t="s">
        <v>214</v>
      </c>
      <c r="C208" s="81" t="str">
        <f>IFERROR(IF(B208="No CAS","",INDEX('DEQ Pollutant List'!$C$7:$C$611,MATCH('3. Pollutant Emissions - EF'!B208,'DEQ Pollutant List'!$B$7:$B$611,0))),"")</f>
        <v>Chromium VI, chromate and dichromate particulate</v>
      </c>
      <c r="D208" s="115">
        <f>IFERROR(IF(OR($B208="",$B208="No CAS"),INDEX('DEQ Pollutant List'!$A$7:$A$611,MATCH($C208,'DEQ Pollutant List'!$C$7:$C$611,0)),INDEX('DEQ Pollutant List'!$A$7:$A$611,MATCH($B208,'DEQ Pollutant List'!$B$7:$B$611,0))),"")</f>
        <v>136</v>
      </c>
      <c r="E208" s="101">
        <v>0.85</v>
      </c>
      <c r="F208" s="102">
        <v>6.8008231504941875E-3</v>
      </c>
      <c r="G208" s="103">
        <v>1.4022419858156034E-4</v>
      </c>
      <c r="H208" s="83" t="s">
        <v>249</v>
      </c>
      <c r="I208" s="104" t="s">
        <v>1487</v>
      </c>
      <c r="J208" s="102">
        <v>4.080493890296512E-3</v>
      </c>
      <c r="K208" s="105">
        <v>4.080493890296512E-3</v>
      </c>
      <c r="L208" s="83">
        <v>4.080493890296512E-3</v>
      </c>
      <c r="M208" s="102">
        <v>8.4134519148936206E-5</v>
      </c>
      <c r="N208" s="105">
        <v>8.4134519148936206E-5</v>
      </c>
      <c r="O208" s="83">
        <v>8.4134519148936206E-5</v>
      </c>
    </row>
    <row r="209" spans="1:15" x14ac:dyDescent="0.25">
      <c r="A209" s="79" t="s">
        <v>136</v>
      </c>
      <c r="B209" s="100" t="s">
        <v>226</v>
      </c>
      <c r="C209" s="81" t="str">
        <f>IFERROR(IF(B209="No CAS","",INDEX('DEQ Pollutant List'!$C$7:$C$611,MATCH('3. Pollutant Emissions - EF'!B209,'DEQ Pollutant List'!$B$7:$B$611,0))),"")</f>
        <v>Mercury and compounds</v>
      </c>
      <c r="D209" s="115">
        <f>IFERROR(IF(OR($B209="",$B209="No CAS"),INDEX('DEQ Pollutant List'!$A$7:$A$611,MATCH($C209,'DEQ Pollutant List'!$C$7:$C$611,0)),INDEX('DEQ Pollutant List'!$A$7:$A$611,MATCH($B209,'DEQ Pollutant List'!$B$7:$B$611,0))),"")</f>
        <v>316</v>
      </c>
      <c r="E209" s="101">
        <v>0.85</v>
      </c>
      <c r="F209" s="102">
        <v>1.7074625032624117E-5</v>
      </c>
      <c r="G209" s="103">
        <v>3.5205673758865255E-7</v>
      </c>
      <c r="H209" s="83" t="s">
        <v>249</v>
      </c>
      <c r="I209" s="104" t="s">
        <v>1487</v>
      </c>
      <c r="J209" s="102">
        <v>1.0244775019574469E-5</v>
      </c>
      <c r="K209" s="105">
        <v>1.0244775019574469E-5</v>
      </c>
      <c r="L209" s="83">
        <v>1.0244775019574469E-5</v>
      </c>
      <c r="M209" s="102">
        <v>2.1123404255319152E-7</v>
      </c>
      <c r="N209" s="105">
        <v>2.1123404255319152E-7</v>
      </c>
      <c r="O209" s="83">
        <v>2.1123404255319152E-7</v>
      </c>
    </row>
    <row r="210" spans="1:15" x14ac:dyDescent="0.25">
      <c r="A210" s="79" t="s">
        <v>136</v>
      </c>
      <c r="B210" s="100" t="s">
        <v>225</v>
      </c>
      <c r="C210" s="81" t="str">
        <f>IFERROR(IF(B210="No CAS","",INDEX('DEQ Pollutant List'!$C$7:$C$611,MATCH('3. Pollutant Emissions - EF'!B210,'DEQ Pollutant List'!$B$7:$B$611,0))),"")</f>
        <v>Manganese and compounds</v>
      </c>
      <c r="D210" s="115">
        <f>IFERROR(IF(OR($B210="",$B210="No CAS"),INDEX('DEQ Pollutant List'!$A$7:$A$611,MATCH($C210,'DEQ Pollutant List'!$C$7:$C$611,0)),INDEX('DEQ Pollutant List'!$A$7:$A$611,MATCH($B210,'DEQ Pollutant List'!$B$7:$B$611,0))),"")</f>
        <v>312</v>
      </c>
      <c r="E210" s="101">
        <v>0.85</v>
      </c>
      <c r="F210" s="102">
        <v>0.4294268195704965</v>
      </c>
      <c r="G210" s="103">
        <v>8.8542269503546107E-3</v>
      </c>
      <c r="H210" s="83" t="s">
        <v>249</v>
      </c>
      <c r="I210" s="104" t="s">
        <v>1487</v>
      </c>
      <c r="J210" s="102">
        <v>0.25765609174229787</v>
      </c>
      <c r="K210" s="105">
        <v>0.25765609174229787</v>
      </c>
      <c r="L210" s="83">
        <v>0.25765609174229787</v>
      </c>
      <c r="M210" s="102">
        <v>5.3125361702127663E-3</v>
      </c>
      <c r="N210" s="105">
        <v>5.3125361702127663E-3</v>
      </c>
      <c r="O210" s="83">
        <v>5.3125361702127663E-3</v>
      </c>
    </row>
    <row r="211" spans="1:15" x14ac:dyDescent="0.25">
      <c r="A211" s="79" t="s">
        <v>136</v>
      </c>
      <c r="B211" s="100" t="s">
        <v>227</v>
      </c>
      <c r="C211" s="81" t="str">
        <f>IFERROR(IF(B211="No CAS","",INDEX('DEQ Pollutant List'!$C$7:$C$611,MATCH('3. Pollutant Emissions - EF'!B211,'DEQ Pollutant List'!$B$7:$B$611,0))),"")</f>
        <v>Molybdenum trioxide</v>
      </c>
      <c r="D211" s="115">
        <f>IFERROR(IF(OR($B211="",$B211="No CAS"),INDEX('DEQ Pollutant List'!$A$7:$A$611,MATCH($C211,'DEQ Pollutant List'!$C$7:$C$611,0)),INDEX('DEQ Pollutant List'!$A$7:$A$611,MATCH($B211,'DEQ Pollutant List'!$B$7:$B$611,0))),"")</f>
        <v>361</v>
      </c>
      <c r="E211" s="101">
        <v>0.85</v>
      </c>
      <c r="F211" s="102">
        <v>7.9358790498065563E-3</v>
      </c>
      <c r="G211" s="103">
        <v>1.6362758671624274E-4</v>
      </c>
      <c r="H211" s="83" t="s">
        <v>249</v>
      </c>
      <c r="I211" s="104" t="s">
        <v>1487</v>
      </c>
      <c r="J211" s="102">
        <v>4.7615274298839338E-3</v>
      </c>
      <c r="K211" s="105">
        <v>4.7615274298839338E-3</v>
      </c>
      <c r="L211" s="83">
        <v>4.7615274298839338E-3</v>
      </c>
      <c r="M211" s="102">
        <v>9.8176552029745635E-5</v>
      </c>
      <c r="N211" s="105">
        <v>9.8176552029745635E-5</v>
      </c>
      <c r="O211" s="83">
        <v>9.8176552029745635E-5</v>
      </c>
    </row>
    <row r="212" spans="1:15" x14ac:dyDescent="0.25">
      <c r="A212" s="79" t="s">
        <v>136</v>
      </c>
      <c r="B212" s="100" t="s">
        <v>229</v>
      </c>
      <c r="C212" s="81" t="str">
        <f>IFERROR(IF(B212="No CAS","",INDEX('DEQ Pollutant List'!$C$7:$C$611,MATCH('3. Pollutant Emissions - EF'!B212,'DEQ Pollutant List'!$B$7:$B$611,0))),"")</f>
        <v>Nickel and compounds</v>
      </c>
      <c r="D212" s="115">
        <f>IFERROR(IF(OR($B212="",$B212="No CAS"),INDEX('DEQ Pollutant List'!$A$7:$A$611,MATCH($C212,'DEQ Pollutant List'!$C$7:$C$611,0)),INDEX('DEQ Pollutant List'!$A$7:$A$611,MATCH($B212,'DEQ Pollutant List'!$B$7:$B$611,0))),"")</f>
        <v>364</v>
      </c>
      <c r="E212" s="101">
        <v>0.85</v>
      </c>
      <c r="F212" s="102">
        <v>1.7074625032624116E-3</v>
      </c>
      <c r="G212" s="103">
        <v>3.5205673758865254E-5</v>
      </c>
      <c r="H212" s="83" t="s">
        <v>249</v>
      </c>
      <c r="I212" s="104" t="s">
        <v>1487</v>
      </c>
      <c r="J212" s="102">
        <v>1.0244775019574469E-3</v>
      </c>
      <c r="K212" s="105">
        <v>1.0244775019574469E-3</v>
      </c>
      <c r="L212" s="83">
        <v>1.0244775019574469E-3</v>
      </c>
      <c r="M212" s="102">
        <v>2.1123404255319152E-5</v>
      </c>
      <c r="N212" s="105">
        <v>2.1123404255319152E-5</v>
      </c>
      <c r="O212" s="83">
        <v>2.1123404255319152E-5</v>
      </c>
    </row>
    <row r="213" spans="1:15" x14ac:dyDescent="0.25">
      <c r="A213" s="79" t="s">
        <v>136</v>
      </c>
      <c r="B213" s="100" t="s">
        <v>224</v>
      </c>
      <c r="C213" s="81" t="str">
        <f>IFERROR(IF(B213="No CAS","",INDEX('DEQ Pollutant List'!$C$7:$C$611,MATCH('3. Pollutant Emissions - EF'!B213,'DEQ Pollutant List'!$B$7:$B$611,0))),"")</f>
        <v>Lead and compounds</v>
      </c>
      <c r="D213" s="115">
        <f>IFERROR(IF(OR($B213="",$B213="No CAS"),INDEX('DEQ Pollutant List'!$A$7:$A$611,MATCH($C213,'DEQ Pollutant List'!$C$7:$C$611,0)),INDEX('DEQ Pollutant List'!$A$7:$A$611,MATCH($B213,'DEQ Pollutant List'!$B$7:$B$611,0))),"")</f>
        <v>305</v>
      </c>
      <c r="E213" s="101">
        <v>0.85</v>
      </c>
      <c r="F213" s="102">
        <v>2.1343281290780149E-2</v>
      </c>
      <c r="G213" s="103">
        <v>4.4007092198581569E-4</v>
      </c>
      <c r="H213" s="83" t="s">
        <v>249</v>
      </c>
      <c r="I213" s="104" t="s">
        <v>1487</v>
      </c>
      <c r="J213" s="102">
        <v>1.280596877446809E-2</v>
      </c>
      <c r="K213" s="105">
        <v>1.280596877446809E-2</v>
      </c>
      <c r="L213" s="83">
        <v>1.280596877446809E-2</v>
      </c>
      <c r="M213" s="102">
        <v>2.6404255319148939E-4</v>
      </c>
      <c r="N213" s="105">
        <v>2.6404255319148939E-4</v>
      </c>
      <c r="O213" s="83">
        <v>2.6404255319148939E-4</v>
      </c>
    </row>
    <row r="214" spans="1:15" x14ac:dyDescent="0.25">
      <c r="A214" s="79" t="s">
        <v>136</v>
      </c>
      <c r="B214" s="100" t="s">
        <v>204</v>
      </c>
      <c r="C214" s="81" t="str">
        <f>IFERROR(IF(B214="No CAS","",INDEX('DEQ Pollutant List'!$C$7:$C$611,MATCH('3. Pollutant Emissions - EF'!B214,'DEQ Pollutant List'!$B$7:$B$611,0))),"")</f>
        <v>Antimony and compounds</v>
      </c>
      <c r="D214" s="115">
        <f>IFERROR(IF(OR($B214="",$B214="No CAS"),INDEX('DEQ Pollutant List'!$A$7:$A$611,MATCH($C214,'DEQ Pollutant List'!$C$7:$C$611,0)),INDEX('DEQ Pollutant List'!$A$7:$A$611,MATCH($B214,'DEQ Pollutant List'!$B$7:$B$611,0))),"")</f>
        <v>33</v>
      </c>
      <c r="E214" s="101">
        <v>0.85</v>
      </c>
      <c r="F214" s="102">
        <v>3.1588056310354615E-4</v>
      </c>
      <c r="G214" s="103">
        <v>6.5130496453900719E-6</v>
      </c>
      <c r="H214" s="83" t="s">
        <v>249</v>
      </c>
      <c r="I214" s="104" t="s">
        <v>1487</v>
      </c>
      <c r="J214" s="102">
        <v>1.8952833786212768E-4</v>
      </c>
      <c r="K214" s="105">
        <v>1.8952833786212768E-4</v>
      </c>
      <c r="L214" s="83">
        <v>1.8952833786212768E-4</v>
      </c>
      <c r="M214" s="102">
        <v>3.9078297872340427E-6</v>
      </c>
      <c r="N214" s="105">
        <v>3.9078297872340427E-6</v>
      </c>
      <c r="O214" s="83">
        <v>3.9078297872340427E-6</v>
      </c>
    </row>
    <row r="215" spans="1:15" x14ac:dyDescent="0.25">
      <c r="A215" s="79" t="s">
        <v>136</v>
      </c>
      <c r="B215" s="100" t="s">
        <v>235</v>
      </c>
      <c r="C215" s="81" t="str">
        <f>IFERROR(IF(B215="No CAS","",INDEX('DEQ Pollutant List'!$C$7:$C$611,MATCH('3. Pollutant Emissions - EF'!B215,'DEQ Pollutant List'!$B$7:$B$611,0))),"")</f>
        <v>Selenium and compounds</v>
      </c>
      <c r="D215" s="115">
        <f>IFERROR(IF(OR($B215="",$B215="No CAS"),INDEX('DEQ Pollutant List'!$A$7:$A$611,MATCH($C215,'DEQ Pollutant List'!$C$7:$C$611,0)),INDEX('DEQ Pollutant List'!$A$7:$A$611,MATCH($B215,'DEQ Pollutant List'!$B$7:$B$611,0))),"")</f>
        <v>575</v>
      </c>
      <c r="E215" s="101">
        <v>0.85</v>
      </c>
      <c r="F215" s="102">
        <v>1.6220893780992911E-4</v>
      </c>
      <c r="G215" s="103">
        <v>3.3445390070921992E-6</v>
      </c>
      <c r="H215" s="83" t="s">
        <v>249</v>
      </c>
      <c r="I215" s="104" t="s">
        <v>1487</v>
      </c>
      <c r="J215" s="102">
        <v>9.732536268595746E-5</v>
      </c>
      <c r="K215" s="105">
        <v>9.732536268595746E-5</v>
      </c>
      <c r="L215" s="83">
        <v>9.732536268595746E-5</v>
      </c>
      <c r="M215" s="102">
        <v>2.0067234042553194E-6</v>
      </c>
      <c r="N215" s="105">
        <v>2.0067234042553194E-6</v>
      </c>
      <c r="O215" s="83">
        <v>2.0067234042553194E-6</v>
      </c>
    </row>
    <row r="216" spans="1:15" x14ac:dyDescent="0.25">
      <c r="A216" s="79" t="s">
        <v>136</v>
      </c>
      <c r="B216" s="100" t="s">
        <v>242</v>
      </c>
      <c r="C216" s="81" t="str">
        <f>IFERROR(IF(B216="No CAS","",INDEX('DEQ Pollutant List'!$C$7:$C$611,MATCH('3. Pollutant Emissions - EF'!B216,'DEQ Pollutant List'!$B$7:$B$611,0))),"")</f>
        <v>Thallium and compounds</v>
      </c>
      <c r="D216" s="115">
        <f>IFERROR(IF(OR($B216="",$B216="No CAS"),INDEX('DEQ Pollutant List'!$A$7:$A$611,MATCH($C216,'DEQ Pollutant List'!$C$7:$C$611,0)),INDEX('DEQ Pollutant List'!$A$7:$A$611,MATCH($B216,'DEQ Pollutant List'!$B$7:$B$611,0))),"")</f>
        <v>595</v>
      </c>
      <c r="E216" s="101">
        <v>0.85</v>
      </c>
      <c r="F216" s="102">
        <v>3.7478801946609939E-4</v>
      </c>
      <c r="G216" s="103">
        <v>7.7276453900709238E-6</v>
      </c>
      <c r="H216" s="83" t="s">
        <v>249</v>
      </c>
      <c r="I216" s="104" t="s">
        <v>1487</v>
      </c>
      <c r="J216" s="102">
        <v>2.2487281167965961E-4</v>
      </c>
      <c r="K216" s="105">
        <v>2.2487281167965961E-4</v>
      </c>
      <c r="L216" s="83">
        <v>2.2487281167965961E-4</v>
      </c>
      <c r="M216" s="102">
        <v>4.6365872340425539E-6</v>
      </c>
      <c r="N216" s="105">
        <v>4.6365872340425539E-6</v>
      </c>
      <c r="O216" s="83">
        <v>4.6365872340425539E-6</v>
      </c>
    </row>
    <row r="217" spans="1:15" x14ac:dyDescent="0.25">
      <c r="A217" s="79" t="s">
        <v>136</v>
      </c>
      <c r="B217" s="100" t="s">
        <v>238</v>
      </c>
      <c r="C217" s="81" t="str">
        <f>IFERROR(IF(B217="No CAS","",INDEX('DEQ Pollutant List'!$C$7:$C$611,MATCH('3. Pollutant Emissions - EF'!B217,'DEQ Pollutant List'!$B$7:$B$611,0))),"")</f>
        <v>Zinc and compounds</v>
      </c>
      <c r="D217" s="115">
        <f>IFERROR(IF(OR($B217="",$B217="No CAS"),INDEX('DEQ Pollutant List'!$A$7:$A$611,MATCH($C217,'DEQ Pollutant List'!$C$7:$C$611,0)),INDEX('DEQ Pollutant List'!$A$7:$A$611,MATCH($B217,'DEQ Pollutant List'!$B$7:$B$611,0))),"")</f>
        <v>632</v>
      </c>
      <c r="E217" s="101">
        <v>0.85</v>
      </c>
      <c r="F217" s="102">
        <v>2.4758206297304967E-2</v>
      </c>
      <c r="G217" s="103">
        <v>5.1048226950354604E-4</v>
      </c>
      <c r="H217" s="83" t="s">
        <v>249</v>
      </c>
      <c r="I217" s="104" t="s">
        <v>1487</v>
      </c>
      <c r="J217" s="102">
        <v>1.4854923778382979E-2</v>
      </c>
      <c r="K217" s="105">
        <v>1.4854923778382979E-2</v>
      </c>
      <c r="L217" s="83">
        <v>1.4854923778382979E-2</v>
      </c>
      <c r="M217" s="102">
        <v>3.0628936170212762E-4</v>
      </c>
      <c r="N217" s="105">
        <v>3.0628936170212762E-4</v>
      </c>
      <c r="O217" s="83">
        <v>3.0628936170212762E-4</v>
      </c>
    </row>
    <row r="218" spans="1:15" x14ac:dyDescent="0.25">
      <c r="A218" s="79" t="s">
        <v>136</v>
      </c>
      <c r="B218" s="100" t="s">
        <v>206</v>
      </c>
      <c r="C218" s="81" t="str">
        <f>IFERROR(IF(B218="No CAS","",INDEX('DEQ Pollutant List'!$C$7:$C$611,MATCH('3. Pollutant Emissions - EF'!B218,'DEQ Pollutant List'!$B$7:$B$611,0))),"")</f>
        <v>Barium and compounds</v>
      </c>
      <c r="D218" s="115">
        <f>IFERROR(IF(OR($B218="",$B218="No CAS"),INDEX('DEQ Pollutant List'!$A$7:$A$611,MATCH($C218,'DEQ Pollutant List'!$C$7:$C$611,0)),INDEX('DEQ Pollutant List'!$A$7:$A$611,MATCH($B218,'DEQ Pollutant List'!$B$7:$B$611,0))),"")</f>
        <v>45</v>
      </c>
      <c r="E218" s="101">
        <v>0.85</v>
      </c>
      <c r="F218" s="102">
        <v>0.17074625032624119</v>
      </c>
      <c r="G218" s="103">
        <v>3.5205673758865255E-3</v>
      </c>
      <c r="H218" s="83" t="s">
        <v>249</v>
      </c>
      <c r="I218" s="104" t="s">
        <v>1487</v>
      </c>
      <c r="J218" s="102">
        <v>0.10244775019574472</v>
      </c>
      <c r="K218" s="105">
        <v>0.10244775019574472</v>
      </c>
      <c r="L218" s="83">
        <v>0.10244775019574472</v>
      </c>
      <c r="M218" s="102">
        <v>2.1123404255319151E-3</v>
      </c>
      <c r="N218" s="105">
        <v>2.1123404255319151E-3</v>
      </c>
      <c r="O218" s="83">
        <v>2.1123404255319151E-3</v>
      </c>
    </row>
    <row r="219" spans="1:15" x14ac:dyDescent="0.25">
      <c r="A219" s="79" t="s">
        <v>136</v>
      </c>
      <c r="B219" s="100">
        <v>504</v>
      </c>
      <c r="C219" s="81" t="str">
        <f>IFERROR(IF(B219="No CAS","",INDEX('DEQ Pollutant List'!$C$7:$C$611,MATCH('3. Pollutant Emissions - EF'!B219,'DEQ Pollutant List'!$B$7:$B$611,0))),"")</f>
        <v>Phosphorus and compounds</v>
      </c>
      <c r="D219" s="115">
        <f>IFERROR(IF(OR($B219="",$B219="No CAS"),INDEX('DEQ Pollutant List'!$A$7:$A$611,MATCH($C219,'DEQ Pollutant List'!$C$7:$C$611,0)),INDEX('DEQ Pollutant List'!$A$7:$A$611,MATCH($B219,'DEQ Pollutant List'!$B$7:$B$611,0))),"")</f>
        <v>504</v>
      </c>
      <c r="E219" s="101">
        <v>0.85</v>
      </c>
      <c r="F219" s="102">
        <v>2.8173131303829795E-2</v>
      </c>
      <c r="G219" s="103">
        <v>5.8089361702127671E-4</v>
      </c>
      <c r="H219" s="83" t="s">
        <v>249</v>
      </c>
      <c r="I219" s="104" t="s">
        <v>1487</v>
      </c>
      <c r="J219" s="102">
        <v>1.6903878782297876E-2</v>
      </c>
      <c r="K219" s="105">
        <v>1.6903878782297876E-2</v>
      </c>
      <c r="L219" s="83">
        <v>1.6903878782297876E-2</v>
      </c>
      <c r="M219" s="102">
        <v>3.4853617021276601E-4</v>
      </c>
      <c r="N219" s="105">
        <v>3.4853617021276601E-4</v>
      </c>
      <c r="O219" s="83">
        <v>3.4853617021276601E-4</v>
      </c>
    </row>
    <row r="220" spans="1:15" x14ac:dyDescent="0.25">
      <c r="A220" s="79" t="s">
        <v>136</v>
      </c>
      <c r="B220" s="100" t="s">
        <v>243</v>
      </c>
      <c r="C220" s="81" t="str">
        <f>IFERROR(IF(B220="No CAS","",INDEX('DEQ Pollutant List'!$C$7:$C$611,MATCH('3. Pollutant Emissions - EF'!B220,'DEQ Pollutant List'!$B$7:$B$611,0))),"")</f>
        <v>Phosphorus pentoxide</v>
      </c>
      <c r="D220" s="115">
        <f>IFERROR(IF(OR($B220="",$B220="No CAS"),INDEX('DEQ Pollutant List'!$A$7:$A$611,MATCH($C220,'DEQ Pollutant List'!$C$7:$C$611,0)),INDEX('DEQ Pollutant List'!$A$7:$A$611,MATCH($B220,'DEQ Pollutant List'!$B$7:$B$611,0))),"")</f>
        <v>510</v>
      </c>
      <c r="E220" s="101">
        <v>0.85</v>
      </c>
      <c r="F220" s="102">
        <v>6.8298500130496473E-2</v>
      </c>
      <c r="G220" s="103">
        <v>1.4082269503546102E-3</v>
      </c>
      <c r="H220" s="83" t="s">
        <v>249</v>
      </c>
      <c r="I220" s="104" t="s">
        <v>1487</v>
      </c>
      <c r="J220" s="102">
        <v>4.097910007829788E-2</v>
      </c>
      <c r="K220" s="105">
        <v>4.097910007829788E-2</v>
      </c>
      <c r="L220" s="83">
        <v>4.097910007829788E-2</v>
      </c>
      <c r="M220" s="102">
        <v>8.449361702127661E-4</v>
      </c>
      <c r="N220" s="105">
        <v>8.449361702127661E-4</v>
      </c>
      <c r="O220" s="83">
        <v>8.449361702127661E-4</v>
      </c>
    </row>
    <row r="221" spans="1:15" x14ac:dyDescent="0.25">
      <c r="A221" s="79" t="s">
        <v>136</v>
      </c>
      <c r="B221" s="100" t="s">
        <v>244</v>
      </c>
      <c r="C221" s="81" t="str">
        <f>IFERROR(IF(B221="No CAS","",INDEX('DEQ Pollutant List'!$C$7:$C$611,MATCH('3. Pollutant Emissions - EF'!B221,'DEQ Pollutant List'!$B$7:$B$611,0))),"")</f>
        <v>Silica, crystalline (respirable)</v>
      </c>
      <c r="D221" s="115">
        <f>IFERROR(IF(OR($B221="",$B221="No CAS"),INDEX('DEQ Pollutant List'!$A$7:$A$611,MATCH($C221,'DEQ Pollutant List'!$C$7:$C$611,0)),INDEX('DEQ Pollutant List'!$A$7:$A$611,MATCH($B221,'DEQ Pollutant List'!$B$7:$B$611,0))),"")</f>
        <v>579</v>
      </c>
      <c r="E221" s="101">
        <v>0.85</v>
      </c>
      <c r="F221" s="102">
        <v>31.814295092036886</v>
      </c>
      <c r="G221" s="103">
        <v>0.65596971631205681</v>
      </c>
      <c r="H221" s="83" t="s">
        <v>249</v>
      </c>
      <c r="I221" s="104" t="s">
        <v>1487</v>
      </c>
      <c r="J221" s="102">
        <v>19.088577055222132</v>
      </c>
      <c r="K221" s="105">
        <v>19.088577055222132</v>
      </c>
      <c r="L221" s="83">
        <v>19.088577055222132</v>
      </c>
      <c r="M221" s="102">
        <v>0.39358182978723405</v>
      </c>
      <c r="N221" s="105">
        <v>0.39358182978723405</v>
      </c>
      <c r="O221" s="83">
        <v>0.39358182978723405</v>
      </c>
    </row>
    <row r="222" spans="1:15" x14ac:dyDescent="0.25">
      <c r="A222" s="79" t="s">
        <v>136</v>
      </c>
      <c r="B222" s="100" t="s">
        <v>245</v>
      </c>
      <c r="C222" s="81" t="str">
        <f>IFERROR(IF(B222="No CAS","",INDEX('DEQ Pollutant List'!$C$7:$C$611,MATCH('3. Pollutant Emissions - EF'!B222,'DEQ Pollutant List'!$B$7:$B$611,0))),"")</f>
        <v>Sulfur trioxide</v>
      </c>
      <c r="D222" s="115">
        <f>IFERROR(IF(OR($B222="",$B222="No CAS"),INDEX('DEQ Pollutant List'!$A$7:$A$611,MATCH($C222,'DEQ Pollutant List'!$C$7:$C$611,0)),INDEX('DEQ Pollutant List'!$A$7:$A$611,MATCH($B222,'DEQ Pollutant List'!$B$7:$B$611,0))),"")</f>
        <v>590</v>
      </c>
      <c r="E222" s="101">
        <v>0.85</v>
      </c>
      <c r="F222" s="102">
        <v>2.1343281290780149E-2</v>
      </c>
      <c r="G222" s="103">
        <v>4.4007092198581569E-4</v>
      </c>
      <c r="H222" s="83" t="s">
        <v>249</v>
      </c>
      <c r="I222" s="104" t="s">
        <v>1487</v>
      </c>
      <c r="J222" s="102">
        <v>1.280596877446809E-2</v>
      </c>
      <c r="K222" s="105">
        <v>1.280596877446809E-2</v>
      </c>
      <c r="L222" s="83">
        <v>1.280596877446809E-2</v>
      </c>
      <c r="M222" s="102">
        <v>2.6404255319148939E-4</v>
      </c>
      <c r="N222" s="105">
        <v>2.6404255319148939E-4</v>
      </c>
      <c r="O222" s="83">
        <v>2.6404255319148939E-4</v>
      </c>
    </row>
    <row r="223" spans="1:15" x14ac:dyDescent="0.25">
      <c r="A223" s="79" t="s">
        <v>136</v>
      </c>
      <c r="B223" s="100" t="s">
        <v>246</v>
      </c>
      <c r="C223" s="81" t="str">
        <f>IFERROR(IF(B223="No CAS","",INDEX('DEQ Pollutant List'!$C$7:$C$611,MATCH('3. Pollutant Emissions - EF'!B223,'DEQ Pollutant List'!$B$7:$B$611,0))),"")</f>
        <v>Vanadium pentoxide</v>
      </c>
      <c r="D223" s="115">
        <f>IFERROR(IF(OR($B223="",$B223="No CAS"),INDEX('DEQ Pollutant List'!$A$7:$A$611,MATCH($C223,'DEQ Pollutant List'!$C$7:$C$611,0)),INDEX('DEQ Pollutant List'!$A$7:$A$611,MATCH($B223,'DEQ Pollutant List'!$B$7:$B$611,0))),"")</f>
        <v>621</v>
      </c>
      <c r="E223" s="101">
        <v>0.85</v>
      </c>
      <c r="F223" s="102">
        <v>2.1343281290780149E-2</v>
      </c>
      <c r="G223" s="103">
        <v>4.4007092198581569E-4</v>
      </c>
      <c r="H223" s="83" t="s">
        <v>249</v>
      </c>
      <c r="I223" s="104" t="s">
        <v>1487</v>
      </c>
      <c r="J223" s="102">
        <v>1.280596877446809E-2</v>
      </c>
      <c r="K223" s="105">
        <v>1.280596877446809E-2</v>
      </c>
      <c r="L223" s="83">
        <v>1.280596877446809E-2</v>
      </c>
      <c r="M223" s="102">
        <v>2.6404255319148939E-4</v>
      </c>
      <c r="N223" s="105">
        <v>2.6404255319148939E-4</v>
      </c>
      <c r="O223" s="83">
        <v>2.6404255319148939E-4</v>
      </c>
    </row>
    <row r="224" spans="1:15" x14ac:dyDescent="0.25">
      <c r="A224" s="79" t="s">
        <v>139</v>
      </c>
      <c r="B224" s="100" t="s">
        <v>239</v>
      </c>
      <c r="C224" s="81" t="str">
        <f>IFERROR(IF(B224="No CAS","",INDEX('DEQ Pollutant List'!$C$7:$C$611,MATCH('3. Pollutant Emissions - EF'!B224,'DEQ Pollutant List'!$B$7:$B$611,0))),"")</f>
        <v>Silver and compounds</v>
      </c>
      <c r="D224" s="115">
        <f>IFERROR(IF(OR($B224="",$B224="No CAS"),INDEX('DEQ Pollutant List'!$A$7:$A$611,MATCH($C224,'DEQ Pollutant List'!$C$7:$C$611,0)),INDEX('DEQ Pollutant List'!$A$7:$A$611,MATCH($B224,'DEQ Pollutant List'!$B$7:$B$611,0))),"")</f>
        <v>580</v>
      </c>
      <c r="E224" s="101">
        <v>0.85</v>
      </c>
      <c r="F224" s="102">
        <v>5.4959471337662907E-12</v>
      </c>
      <c r="G224" s="103">
        <v>3.3022531672448272E-11</v>
      </c>
      <c r="H224" s="83" t="s">
        <v>194</v>
      </c>
      <c r="I224" s="104" t="s">
        <v>1486</v>
      </c>
      <c r="J224" s="102">
        <v>9.6644422180673223E-8</v>
      </c>
      <c r="K224" s="105">
        <v>9.6644422180673223E-8</v>
      </c>
      <c r="L224" s="83">
        <v>9.6644422180673223E-8</v>
      </c>
      <c r="M224" s="102">
        <v>4.5651866820449428E-8</v>
      </c>
      <c r="N224" s="105">
        <v>4.5651866820449428E-8</v>
      </c>
      <c r="O224" s="83">
        <v>4.5651866820449428E-8</v>
      </c>
    </row>
    <row r="225" spans="1:15" x14ac:dyDescent="0.25">
      <c r="A225" s="79" t="s">
        <v>139</v>
      </c>
      <c r="B225" s="100" t="s">
        <v>241</v>
      </c>
      <c r="C225" s="81" t="str">
        <f>IFERROR(IF(B225="No CAS","",INDEX('DEQ Pollutant List'!$C$7:$C$611,MATCH('3. Pollutant Emissions - EF'!B225,'DEQ Pollutant List'!$B$7:$B$611,0))),"")</f>
        <v>Aluminum and compounds</v>
      </c>
      <c r="D225" s="115">
        <f>IFERROR(IF(OR($B225="",$B225="No CAS"),INDEX('DEQ Pollutant List'!$A$7:$A$611,MATCH($C225,'DEQ Pollutant List'!$C$7:$C$611,0)),INDEX('DEQ Pollutant List'!$A$7:$A$611,MATCH($B225,'DEQ Pollutant List'!$B$7:$B$611,0))),"")</f>
        <v>13</v>
      </c>
      <c r="E225" s="101">
        <v>0.85</v>
      </c>
      <c r="F225" s="102">
        <v>1.4009169243970271E-5</v>
      </c>
      <c r="G225" s="103">
        <v>8.4174433233070618E-5</v>
      </c>
      <c r="H225" s="83" t="s">
        <v>194</v>
      </c>
      <c r="I225" s="104" t="s">
        <v>1486</v>
      </c>
      <c r="J225" s="102">
        <v>0.24634663213853597</v>
      </c>
      <c r="K225" s="105">
        <v>0.24634663213853597</v>
      </c>
      <c r="L225" s="83">
        <v>0.24634663213853597</v>
      </c>
      <c r="M225" s="102">
        <v>0.11636660852532556</v>
      </c>
      <c r="N225" s="105">
        <v>0.11636660852532556</v>
      </c>
      <c r="O225" s="83">
        <v>0.11636660852532556</v>
      </c>
    </row>
    <row r="226" spans="1:15" x14ac:dyDescent="0.25">
      <c r="A226" s="79" t="s">
        <v>139</v>
      </c>
      <c r="B226" s="100" t="s">
        <v>196</v>
      </c>
      <c r="C226" s="81" t="str">
        <f>IFERROR(IF(B226="No CAS","",INDEX('DEQ Pollutant List'!$C$7:$C$611,MATCH('3. Pollutant Emissions - EF'!B226,'DEQ Pollutant List'!$B$7:$B$611,0))),"")</f>
        <v>Arsenic and compounds</v>
      </c>
      <c r="D226" s="115">
        <f>IFERROR(IF(OR($B226="",$B226="No CAS"),INDEX('DEQ Pollutant List'!$A$7:$A$611,MATCH($C226,'DEQ Pollutant List'!$C$7:$C$611,0)),INDEX('DEQ Pollutant List'!$A$7:$A$611,MATCH($B226,'DEQ Pollutant List'!$B$7:$B$611,0))),"")</f>
        <v>37</v>
      </c>
      <c r="E226" s="101">
        <v>0.85</v>
      </c>
      <c r="F226" s="102">
        <v>5.7157850191169437E-10</v>
      </c>
      <c r="G226" s="103">
        <v>3.4343432939346206E-9</v>
      </c>
      <c r="H226" s="83" t="s">
        <v>194</v>
      </c>
      <c r="I226" s="104" t="s">
        <v>1486</v>
      </c>
      <c r="J226" s="102">
        <v>1.0051019906790018E-5</v>
      </c>
      <c r="K226" s="105">
        <v>1.0051019906790018E-5</v>
      </c>
      <c r="L226" s="83">
        <v>1.0051019906790018E-5</v>
      </c>
      <c r="M226" s="102">
        <v>4.7477941493267408E-6</v>
      </c>
      <c r="N226" s="105">
        <v>4.7477941493267408E-6</v>
      </c>
      <c r="O226" s="83">
        <v>4.7477941493267408E-6</v>
      </c>
    </row>
    <row r="227" spans="1:15" x14ac:dyDescent="0.25">
      <c r="A227" s="79" t="s">
        <v>139</v>
      </c>
      <c r="B227" s="100" t="s">
        <v>206</v>
      </c>
      <c r="C227" s="81" t="str">
        <f>IFERROR(IF(B227="No CAS","",INDEX('DEQ Pollutant List'!$C$7:$C$611,MATCH('3. Pollutant Emissions - EF'!B227,'DEQ Pollutant List'!$B$7:$B$611,0))),"")</f>
        <v>Barium and compounds</v>
      </c>
      <c r="D227" s="115">
        <f>IFERROR(IF(OR($B227="",$B227="No CAS"),INDEX('DEQ Pollutant List'!$A$7:$A$611,MATCH($C227,'DEQ Pollutant List'!$C$7:$C$611,0)),INDEX('DEQ Pollutant List'!$A$7:$A$611,MATCH($B227,'DEQ Pollutant List'!$B$7:$B$611,0))),"")</f>
        <v>45</v>
      </c>
      <c r="E227" s="101">
        <v>0.85</v>
      </c>
      <c r="F227" s="102">
        <v>6.1554607898182449E-8</v>
      </c>
      <c r="G227" s="103">
        <v>3.6985235473142064E-7</v>
      </c>
      <c r="H227" s="83" t="s">
        <v>194</v>
      </c>
      <c r="I227" s="104" t="s">
        <v>1486</v>
      </c>
      <c r="J227" s="102">
        <v>1.08241752842354E-3</v>
      </c>
      <c r="K227" s="105">
        <v>1.08241752842354E-3</v>
      </c>
      <c r="L227" s="83">
        <v>1.08241752842354E-3</v>
      </c>
      <c r="M227" s="102">
        <v>5.113009083890336E-4</v>
      </c>
      <c r="N227" s="105">
        <v>5.113009083890336E-4</v>
      </c>
      <c r="O227" s="83">
        <v>5.113009083890336E-4</v>
      </c>
    </row>
    <row r="228" spans="1:15" x14ac:dyDescent="0.25">
      <c r="A228" s="79" t="s">
        <v>139</v>
      </c>
      <c r="B228" s="100" t="s">
        <v>211</v>
      </c>
      <c r="C228" s="81" t="str">
        <f>IFERROR(IF(B228="No CAS","",INDEX('DEQ Pollutant List'!$C$7:$C$611,MATCH('3. Pollutant Emissions - EF'!B228,'DEQ Pollutant List'!$B$7:$B$611,0))),"")</f>
        <v>Beryllium and compounds</v>
      </c>
      <c r="D228" s="115">
        <f>IFERROR(IF(OR($B228="",$B228="No CAS"),INDEX('DEQ Pollutant List'!$A$7:$A$611,MATCH($C228,'DEQ Pollutant List'!$C$7:$C$611,0)),INDEX('DEQ Pollutant List'!$A$7:$A$611,MATCH($B228,'DEQ Pollutant List'!$B$7:$B$611,0))),"")</f>
        <v>58</v>
      </c>
      <c r="E228" s="101">
        <v>0.85</v>
      </c>
      <c r="F228" s="102">
        <v>6.7270392917299392E-10</v>
      </c>
      <c r="G228" s="103">
        <v>4.0419578767076682E-9</v>
      </c>
      <c r="H228" s="83" t="s">
        <v>194</v>
      </c>
      <c r="I228" s="104" t="s">
        <v>1486</v>
      </c>
      <c r="J228" s="102">
        <v>1.1829277274914402E-5</v>
      </c>
      <c r="K228" s="105">
        <v>1.1829277274914402E-5</v>
      </c>
      <c r="L228" s="83">
        <v>1.1829277274914402E-5</v>
      </c>
      <c r="M228" s="102">
        <v>5.5877884988230099E-6</v>
      </c>
      <c r="N228" s="105">
        <v>5.5877884988230099E-6</v>
      </c>
      <c r="O228" s="83">
        <v>5.5877884988230099E-6</v>
      </c>
    </row>
    <row r="229" spans="1:15" x14ac:dyDescent="0.25">
      <c r="A229" s="79" t="s">
        <v>139</v>
      </c>
      <c r="B229" s="100" t="s">
        <v>212</v>
      </c>
      <c r="C229" s="81" t="str">
        <f>IFERROR(IF(B229="No CAS","",INDEX('DEQ Pollutant List'!$C$7:$C$611,MATCH('3. Pollutant Emissions - EF'!B229,'DEQ Pollutant List'!$B$7:$B$611,0))),"")</f>
        <v>Cadmium and compounds</v>
      </c>
      <c r="D229" s="115">
        <f>IFERROR(IF(OR($B229="",$B229="No CAS"),INDEX('DEQ Pollutant List'!$A$7:$A$611,MATCH($C229,'DEQ Pollutant List'!$C$7:$C$611,0)),INDEX('DEQ Pollutant List'!$A$7:$A$611,MATCH($B229,'DEQ Pollutant List'!$B$7:$B$611,0))),"")</f>
        <v>83</v>
      </c>
      <c r="E229" s="101">
        <v>0.85</v>
      </c>
      <c r="F229" s="102">
        <v>1.758703082805213E-11</v>
      </c>
      <c r="G229" s="103">
        <v>1.0567210135183446E-10</v>
      </c>
      <c r="H229" s="83" t="s">
        <v>194</v>
      </c>
      <c r="I229" s="104" t="s">
        <v>1486</v>
      </c>
      <c r="J229" s="102">
        <v>3.092621509781543E-7</v>
      </c>
      <c r="K229" s="105">
        <v>3.092621509781543E-7</v>
      </c>
      <c r="L229" s="83">
        <v>3.092621509781543E-7</v>
      </c>
      <c r="M229" s="102">
        <v>1.4608597382543817E-7</v>
      </c>
      <c r="N229" s="105">
        <v>1.4608597382543817E-7</v>
      </c>
      <c r="O229" s="83">
        <v>1.4608597382543817E-7</v>
      </c>
    </row>
    <row r="230" spans="1:15" x14ac:dyDescent="0.25">
      <c r="A230" s="79" t="s">
        <v>139</v>
      </c>
      <c r="B230" s="100" t="s">
        <v>216</v>
      </c>
      <c r="C230" s="81" t="str">
        <f>IFERROR(IF(B230="No CAS","",INDEX('DEQ Pollutant List'!$C$7:$C$611,MATCH('3. Pollutant Emissions - EF'!B230,'DEQ Pollutant List'!$B$7:$B$611,0))),"")</f>
        <v>Cobalt and compounds</v>
      </c>
      <c r="D230" s="115">
        <f>IFERROR(IF(OR($B230="",$B230="No CAS"),INDEX('DEQ Pollutant List'!$A$7:$A$611,MATCH($C230,'DEQ Pollutant List'!$C$7:$C$611,0)),INDEX('DEQ Pollutant List'!$A$7:$A$611,MATCH($B230,'DEQ Pollutant List'!$B$7:$B$611,0))),"")</f>
        <v>146</v>
      </c>
      <c r="E230" s="101">
        <v>0.85</v>
      </c>
      <c r="F230" s="102">
        <v>2.1983788535065163E-11</v>
      </c>
      <c r="G230" s="103">
        <v>1.3209012668979309E-10</v>
      </c>
      <c r="H230" s="83" t="s">
        <v>194</v>
      </c>
      <c r="I230" s="104" t="s">
        <v>1486</v>
      </c>
      <c r="J230" s="102">
        <v>3.8657768872269289E-7</v>
      </c>
      <c r="K230" s="105">
        <v>3.8657768872269289E-7</v>
      </c>
      <c r="L230" s="83">
        <v>3.8657768872269289E-7</v>
      </c>
      <c r="M230" s="102">
        <v>1.8260746728179771E-7</v>
      </c>
      <c r="N230" s="105">
        <v>1.8260746728179771E-7</v>
      </c>
      <c r="O230" s="83">
        <v>1.8260746728179771E-7</v>
      </c>
    </row>
    <row r="231" spans="1:15" x14ac:dyDescent="0.25">
      <c r="A231" s="79" t="s">
        <v>139</v>
      </c>
      <c r="B231" s="100" t="s">
        <v>217</v>
      </c>
      <c r="C231" s="81" t="str">
        <f>IFERROR(IF(B231="No CAS","",INDEX('DEQ Pollutant List'!$C$7:$C$611,MATCH('3. Pollutant Emissions - EF'!B231,'DEQ Pollutant List'!$B$7:$B$611,0))),"")</f>
        <v>Copper and compounds</v>
      </c>
      <c r="D231" s="115">
        <f>IFERROR(IF(OR($B231="",$B231="No CAS"),INDEX('DEQ Pollutant List'!$A$7:$A$611,MATCH($C231,'DEQ Pollutant List'!$C$7:$C$611,0)),INDEX('DEQ Pollutant List'!$A$7:$A$611,MATCH($B231,'DEQ Pollutant List'!$B$7:$B$611,0))),"")</f>
        <v>149</v>
      </c>
      <c r="E231" s="101">
        <v>0.85</v>
      </c>
      <c r="F231" s="102">
        <v>1.1431570038233887E-9</v>
      </c>
      <c r="G231" s="103">
        <v>6.8686865878692412E-9</v>
      </c>
      <c r="H231" s="83" t="s">
        <v>194</v>
      </c>
      <c r="I231" s="104" t="s">
        <v>1486</v>
      </c>
      <c r="J231" s="102">
        <v>2.0102039813580037E-5</v>
      </c>
      <c r="K231" s="105">
        <v>2.0102039813580037E-5</v>
      </c>
      <c r="L231" s="83">
        <v>2.0102039813580037E-5</v>
      </c>
      <c r="M231" s="102">
        <v>9.4955882986534816E-6</v>
      </c>
      <c r="N231" s="105">
        <v>9.4955882986534816E-6</v>
      </c>
      <c r="O231" s="83">
        <v>9.4955882986534816E-6</v>
      </c>
    </row>
    <row r="232" spans="1:15" x14ac:dyDescent="0.25">
      <c r="A232" s="79" t="s">
        <v>139</v>
      </c>
      <c r="B232" s="100" t="s">
        <v>214</v>
      </c>
      <c r="C232" s="81" t="str">
        <f>IFERROR(IF(B232="No CAS","",INDEX('DEQ Pollutant List'!$C$7:$C$611,MATCH('3. Pollutant Emissions - EF'!B232,'DEQ Pollutant List'!$B$7:$B$611,0))),"")</f>
        <v>Chromium VI, chromate and dichromate particulate</v>
      </c>
      <c r="D232" s="115">
        <f>IFERROR(IF(OR($B232="",$B232="No CAS"),INDEX('DEQ Pollutant List'!$A$7:$A$611,MATCH($C232,'DEQ Pollutant List'!$C$7:$C$611,0)),INDEX('DEQ Pollutant List'!$A$7:$A$611,MATCH($B232,'DEQ Pollutant List'!$B$7:$B$611,0))),"")</f>
        <v>136</v>
      </c>
      <c r="E232" s="101">
        <v>0.85</v>
      </c>
      <c r="F232" s="102">
        <v>1.7512285947032909E-9</v>
      </c>
      <c r="G232" s="103">
        <v>1.0522299492108918E-8</v>
      </c>
      <c r="H232" s="83" t="s">
        <v>194</v>
      </c>
      <c r="I232" s="104" t="s">
        <v>1486</v>
      </c>
      <c r="J232" s="102">
        <v>3.0794778683649716E-5</v>
      </c>
      <c r="K232" s="105">
        <v>3.0794778683649716E-5</v>
      </c>
      <c r="L232" s="83">
        <v>3.0794778683649716E-5</v>
      </c>
      <c r="M232" s="102">
        <v>1.4546510843668007E-5</v>
      </c>
      <c r="N232" s="105">
        <v>1.4546510843668007E-5</v>
      </c>
      <c r="O232" s="83">
        <v>1.4546510843668007E-5</v>
      </c>
    </row>
    <row r="233" spans="1:15" x14ac:dyDescent="0.25">
      <c r="A233" s="79" t="s">
        <v>139</v>
      </c>
      <c r="B233" s="100" t="s">
        <v>226</v>
      </c>
      <c r="C233" s="81" t="str">
        <f>IFERROR(IF(B233="No CAS","",INDEX('DEQ Pollutant List'!$C$7:$C$611,MATCH('3. Pollutant Emissions - EF'!B233,'DEQ Pollutant List'!$B$7:$B$611,0))),"")</f>
        <v>Mercury and compounds</v>
      </c>
      <c r="D233" s="115">
        <f>IFERROR(IF(OR($B233="",$B233="No CAS"),INDEX('DEQ Pollutant List'!$A$7:$A$611,MATCH($C233,'DEQ Pollutant List'!$C$7:$C$611,0)),INDEX('DEQ Pollutant List'!$A$7:$A$611,MATCH($B233,'DEQ Pollutant List'!$B$7:$B$611,0))),"")</f>
        <v>316</v>
      </c>
      <c r="E233" s="101">
        <v>0.85</v>
      </c>
      <c r="F233" s="102">
        <v>4.3967577070130325E-12</v>
      </c>
      <c r="G233" s="103">
        <v>2.6418025337958616E-11</v>
      </c>
      <c r="H233" s="83" t="s">
        <v>194</v>
      </c>
      <c r="I233" s="104" t="s">
        <v>1486</v>
      </c>
      <c r="J233" s="102">
        <v>7.7315537744538576E-8</v>
      </c>
      <c r="K233" s="105">
        <v>7.7315537744538576E-8</v>
      </c>
      <c r="L233" s="83">
        <v>7.7315537744538576E-8</v>
      </c>
      <c r="M233" s="102">
        <v>3.6521493456359542E-8</v>
      </c>
      <c r="N233" s="105">
        <v>3.6521493456359542E-8</v>
      </c>
      <c r="O233" s="83">
        <v>3.6521493456359542E-8</v>
      </c>
    </row>
    <row r="234" spans="1:15" x14ac:dyDescent="0.25">
      <c r="A234" s="79" t="s">
        <v>139</v>
      </c>
      <c r="B234" s="100" t="s">
        <v>225</v>
      </c>
      <c r="C234" s="81" t="str">
        <f>IFERROR(IF(B234="No CAS","",INDEX('DEQ Pollutant List'!$C$7:$C$611,MATCH('3. Pollutant Emissions - EF'!B234,'DEQ Pollutant List'!$B$7:$B$611,0))),"")</f>
        <v>Manganese and compounds</v>
      </c>
      <c r="D234" s="115">
        <f>IFERROR(IF(OR($B234="",$B234="No CAS"),INDEX('DEQ Pollutant List'!$A$7:$A$611,MATCH($C234,'DEQ Pollutant List'!$C$7:$C$611,0)),INDEX('DEQ Pollutant List'!$A$7:$A$611,MATCH($B234,'DEQ Pollutant List'!$B$7:$B$611,0))),"")</f>
        <v>312</v>
      </c>
      <c r="E234" s="101">
        <v>0.85</v>
      </c>
      <c r="F234" s="102">
        <v>1.1057845633137775E-7</v>
      </c>
      <c r="G234" s="103">
        <v>6.6441333724965908E-7</v>
      </c>
      <c r="H234" s="83" t="s">
        <v>194</v>
      </c>
      <c r="I234" s="104" t="s">
        <v>1486</v>
      </c>
      <c r="J234" s="102">
        <v>1.944485774275145E-3</v>
      </c>
      <c r="K234" s="105">
        <v>1.944485774275145E-3</v>
      </c>
      <c r="L234" s="83">
        <v>1.944485774275145E-3</v>
      </c>
      <c r="M234" s="102">
        <v>9.1851556042744226E-4</v>
      </c>
      <c r="N234" s="105">
        <v>9.1851556042744226E-4</v>
      </c>
      <c r="O234" s="83">
        <v>9.1851556042744226E-4</v>
      </c>
    </row>
    <row r="235" spans="1:15" x14ac:dyDescent="0.25">
      <c r="A235" s="196" t="s">
        <v>139</v>
      </c>
      <c r="B235" s="100" t="s">
        <v>227</v>
      </c>
      <c r="C235" s="81" t="str">
        <f>IFERROR(IF(B235="No CAS","",INDEX('DEQ Pollutant List'!$C$7:$C$611,MATCH('3. Pollutant Emissions - EF'!B235,'DEQ Pollutant List'!$B$7:$B$611,0))),"")</f>
        <v>Molybdenum trioxide</v>
      </c>
      <c r="D235" s="115">
        <f>IFERROR(IF(OR($B235="",$B235="No CAS"),INDEX('DEQ Pollutant List'!$A$7:$A$611,MATCH($C235,'DEQ Pollutant List'!$C$7:$C$611,0)),INDEX('DEQ Pollutant List'!$A$7:$A$611,MATCH($B235,'DEQ Pollutant List'!$B$7:$B$611,0))),"")</f>
        <v>361</v>
      </c>
      <c r="E235" s="101">
        <v>0.85</v>
      </c>
      <c r="F235" s="102">
        <v>2.0435082648955735E-9</v>
      </c>
      <c r="G235" s="103">
        <v>1.2278468980501202E-8</v>
      </c>
      <c r="H235" s="83" t="s">
        <v>194</v>
      </c>
      <c r="I235" s="104" t="s">
        <v>1486</v>
      </c>
      <c r="J235" s="102">
        <v>3.5934420523969513E-5</v>
      </c>
      <c r="K235" s="105">
        <v>3.5934420523969513E-5</v>
      </c>
      <c r="L235" s="83">
        <v>3.5934420523969513E-5</v>
      </c>
      <c r="M235" s="102">
        <v>1.6974320328217968E-5</v>
      </c>
      <c r="N235" s="105">
        <v>1.6974320328217968E-5</v>
      </c>
      <c r="O235" s="83">
        <v>1.6974320328217968E-5</v>
      </c>
    </row>
    <row r="236" spans="1:15" x14ac:dyDescent="0.25">
      <c r="A236" s="79" t="s">
        <v>139</v>
      </c>
      <c r="B236" s="100" t="s">
        <v>229</v>
      </c>
      <c r="C236" s="81" t="str">
        <f>IFERROR(IF(B236="No CAS","",INDEX('DEQ Pollutant List'!$C$7:$C$611,MATCH('3. Pollutant Emissions - EF'!B236,'DEQ Pollutant List'!$B$7:$B$611,0))),"")</f>
        <v>Nickel and compounds</v>
      </c>
      <c r="D236" s="115">
        <f>IFERROR(IF(OR($B236="",$B236="No CAS"),INDEX('DEQ Pollutant List'!$A$7:$A$611,MATCH($C236,'DEQ Pollutant List'!$C$7:$C$611,0)),INDEX('DEQ Pollutant List'!$A$7:$A$611,MATCH($B236,'DEQ Pollutant List'!$B$7:$B$611,0))),"")</f>
        <v>364</v>
      </c>
      <c r="E236" s="101">
        <v>0.85</v>
      </c>
      <c r="F236" s="102">
        <v>4.3967577070130322E-10</v>
      </c>
      <c r="G236" s="103">
        <v>2.6418025337958615E-9</v>
      </c>
      <c r="H236" s="83" t="s">
        <v>194</v>
      </c>
      <c r="I236" s="104" t="s">
        <v>1486</v>
      </c>
      <c r="J236" s="102">
        <v>7.7315537744538572E-6</v>
      </c>
      <c r="K236" s="105">
        <v>7.7315537744538572E-6</v>
      </c>
      <c r="L236" s="83">
        <v>7.7315537744538572E-6</v>
      </c>
      <c r="M236" s="102">
        <v>3.6521493456359539E-6</v>
      </c>
      <c r="N236" s="105">
        <v>3.6521493456359539E-6</v>
      </c>
      <c r="O236" s="83">
        <v>3.6521493456359539E-6</v>
      </c>
    </row>
    <row r="237" spans="1:15" x14ac:dyDescent="0.25">
      <c r="A237" s="79" t="s">
        <v>139</v>
      </c>
      <c r="B237" s="100" t="s">
        <v>224</v>
      </c>
      <c r="C237" s="81" t="str">
        <f>IFERROR(IF(B237="No CAS","",INDEX('DEQ Pollutant List'!$C$7:$C$611,MATCH('3. Pollutant Emissions - EF'!B237,'DEQ Pollutant List'!$B$7:$B$611,0))),"")</f>
        <v>Lead and compounds</v>
      </c>
      <c r="D237" s="115">
        <f>IFERROR(IF(OR($B237="",$B237="No CAS"),INDEX('DEQ Pollutant List'!$A$7:$A$611,MATCH($C237,'DEQ Pollutant List'!$C$7:$C$611,0)),INDEX('DEQ Pollutant List'!$A$7:$A$611,MATCH($B237,'DEQ Pollutant List'!$B$7:$B$611,0))),"")</f>
        <v>305</v>
      </c>
      <c r="E237" s="101">
        <v>0.85</v>
      </c>
      <c r="F237" s="102">
        <v>5.4959471337662907E-9</v>
      </c>
      <c r="G237" s="103">
        <v>3.302253167244827E-8</v>
      </c>
      <c r="H237" s="83" t="s">
        <v>194</v>
      </c>
      <c r="I237" s="104" t="s">
        <v>1486</v>
      </c>
      <c r="J237" s="102">
        <v>9.6644422180673225E-5</v>
      </c>
      <c r="K237" s="105">
        <v>9.6644422180673225E-5</v>
      </c>
      <c r="L237" s="83">
        <v>9.6644422180673225E-5</v>
      </c>
      <c r="M237" s="102">
        <v>4.5651866820449424E-5</v>
      </c>
      <c r="N237" s="105">
        <v>4.5651866820449424E-5</v>
      </c>
      <c r="O237" s="83">
        <v>4.5651866820449424E-5</v>
      </c>
    </row>
    <row r="238" spans="1:15" x14ac:dyDescent="0.25">
      <c r="A238" s="79" t="s">
        <v>139</v>
      </c>
      <c r="B238" s="100" t="s">
        <v>204</v>
      </c>
      <c r="C238" s="81" t="str">
        <f>IFERROR(IF(B238="No CAS","",INDEX('DEQ Pollutant List'!$C$7:$C$611,MATCH('3. Pollutant Emissions - EF'!B238,'DEQ Pollutant List'!$B$7:$B$611,0))),"")</f>
        <v>Antimony and compounds</v>
      </c>
      <c r="D238" s="115">
        <f>IFERROR(IF(OR($B238="",$B238="No CAS"),INDEX('DEQ Pollutant List'!$A$7:$A$611,MATCH($C238,'DEQ Pollutant List'!$C$7:$C$611,0)),INDEX('DEQ Pollutant List'!$A$7:$A$611,MATCH($B238,'DEQ Pollutant List'!$B$7:$B$611,0))),"")</f>
        <v>33</v>
      </c>
      <c r="E238" s="101">
        <v>0.85</v>
      </c>
      <c r="F238" s="102">
        <v>8.1340017579741104E-11</v>
      </c>
      <c r="G238" s="103">
        <v>4.8873346875223431E-10</v>
      </c>
      <c r="H238" s="83" t="s">
        <v>194</v>
      </c>
      <c r="I238" s="104" t="s">
        <v>1486</v>
      </c>
      <c r="J238" s="102">
        <v>1.4303374482739637E-6</v>
      </c>
      <c r="K238" s="105">
        <v>1.4303374482739637E-6</v>
      </c>
      <c r="L238" s="83">
        <v>1.4303374482739637E-6</v>
      </c>
      <c r="M238" s="102">
        <v>6.7564762894265134E-7</v>
      </c>
      <c r="N238" s="105">
        <v>6.7564762894265134E-7</v>
      </c>
      <c r="O238" s="83">
        <v>6.7564762894265134E-7</v>
      </c>
    </row>
    <row r="239" spans="1:15" x14ac:dyDescent="0.25">
      <c r="A239" s="79" t="s">
        <v>139</v>
      </c>
      <c r="B239" s="100" t="s">
        <v>235</v>
      </c>
      <c r="C239" s="81" t="str">
        <f>IFERROR(IF(B239="No CAS","",INDEX('DEQ Pollutant List'!$C$7:$C$611,MATCH('3. Pollutant Emissions - EF'!B239,'DEQ Pollutant List'!$B$7:$B$611,0))),"")</f>
        <v>Selenium and compounds</v>
      </c>
      <c r="D239" s="115">
        <f>IFERROR(IF(OR($B239="",$B239="No CAS"),INDEX('DEQ Pollutant List'!$A$7:$A$611,MATCH($C239,'DEQ Pollutant List'!$C$7:$C$611,0)),INDEX('DEQ Pollutant List'!$A$7:$A$611,MATCH($B239,'DEQ Pollutant List'!$B$7:$B$611,0))),"")</f>
        <v>575</v>
      </c>
      <c r="E239" s="101">
        <v>0.85</v>
      </c>
      <c r="F239" s="102">
        <v>4.1769198216623808E-11</v>
      </c>
      <c r="G239" s="103">
        <v>2.5097124071060683E-10</v>
      </c>
      <c r="H239" s="83" t="s">
        <v>194</v>
      </c>
      <c r="I239" s="104" t="s">
        <v>1486</v>
      </c>
      <c r="J239" s="102">
        <v>7.3449760857311649E-7</v>
      </c>
      <c r="K239" s="105">
        <v>7.3449760857311649E-7</v>
      </c>
      <c r="L239" s="83">
        <v>7.3449760857311649E-7</v>
      </c>
      <c r="M239" s="102">
        <v>3.4695418783541559E-7</v>
      </c>
      <c r="N239" s="105">
        <v>3.4695418783541559E-7</v>
      </c>
      <c r="O239" s="83">
        <v>3.4695418783541559E-7</v>
      </c>
    </row>
    <row r="240" spans="1:15" x14ac:dyDescent="0.25">
      <c r="A240" s="79" t="s">
        <v>139</v>
      </c>
      <c r="B240" s="100" t="s">
        <v>242</v>
      </c>
      <c r="C240" s="81" t="str">
        <f>IFERROR(IF(B240="No CAS","",INDEX('DEQ Pollutant List'!$C$7:$C$611,MATCH('3. Pollutant Emissions - EF'!B240,'DEQ Pollutant List'!$B$7:$B$611,0))),"")</f>
        <v>Thallium and compounds</v>
      </c>
      <c r="D240" s="115">
        <f>IFERROR(IF(OR($B240="",$B240="No CAS"),INDEX('DEQ Pollutant List'!$A$7:$A$611,MATCH($C240,'DEQ Pollutant List'!$C$7:$C$611,0)),INDEX('DEQ Pollutant List'!$A$7:$A$611,MATCH($B240,'DEQ Pollutant List'!$B$7:$B$611,0))),"")</f>
        <v>595</v>
      </c>
      <c r="E240" s="101">
        <v>0.85</v>
      </c>
      <c r="F240" s="102">
        <v>9.6508831668936065E-11</v>
      </c>
      <c r="G240" s="103">
        <v>5.7987565616819166E-10</v>
      </c>
      <c r="H240" s="83" t="s">
        <v>194</v>
      </c>
      <c r="I240" s="104" t="s">
        <v>1486</v>
      </c>
      <c r="J240" s="102">
        <v>1.6970760534926217E-6</v>
      </c>
      <c r="K240" s="105">
        <v>1.6970760534926217E-6</v>
      </c>
      <c r="L240" s="83">
        <v>1.6970760534926217E-6</v>
      </c>
      <c r="M240" s="102">
        <v>8.0164678136709196E-7</v>
      </c>
      <c r="N240" s="105">
        <v>8.0164678136709196E-7</v>
      </c>
      <c r="O240" s="83">
        <v>8.0164678136709196E-7</v>
      </c>
    </row>
    <row r="241" spans="1:15" x14ac:dyDescent="0.25">
      <c r="A241" s="79" t="s">
        <v>139</v>
      </c>
      <c r="B241" s="100" t="s">
        <v>238</v>
      </c>
      <c r="C241" s="81" t="str">
        <f>IFERROR(IF(B241="No CAS","",INDEX('DEQ Pollutant List'!$C$7:$C$611,MATCH('3. Pollutant Emissions - EF'!B241,'DEQ Pollutant List'!$B$7:$B$611,0))),"")</f>
        <v>Zinc and compounds</v>
      </c>
      <c r="D241" s="115">
        <f>IFERROR(IF(OR($B241="",$B241="No CAS"),INDEX('DEQ Pollutant List'!$A$7:$A$611,MATCH($C241,'DEQ Pollutant List'!$C$7:$C$611,0)),INDEX('DEQ Pollutant List'!$A$7:$A$611,MATCH($B241,'DEQ Pollutant List'!$B$7:$B$611,0))),"")</f>
        <v>632</v>
      </c>
      <c r="E241" s="101">
        <v>0.85</v>
      </c>
      <c r="F241" s="102">
        <v>6.5951365605195488E-9</v>
      </c>
      <c r="G241" s="103">
        <v>3.9627038006937921E-8</v>
      </c>
      <c r="H241" s="83" t="s">
        <v>194</v>
      </c>
      <c r="I241" s="104" t="s">
        <v>1486</v>
      </c>
      <c r="J241" s="102">
        <v>1.1597330661680787E-4</v>
      </c>
      <c r="K241" s="105">
        <v>1.1597330661680787E-4</v>
      </c>
      <c r="L241" s="83">
        <v>1.1597330661680787E-4</v>
      </c>
      <c r="M241" s="102">
        <v>5.4782240184539309E-5</v>
      </c>
      <c r="N241" s="105">
        <v>5.4782240184539309E-5</v>
      </c>
      <c r="O241" s="83">
        <v>5.4782240184539309E-5</v>
      </c>
    </row>
    <row r="242" spans="1:15" x14ac:dyDescent="0.25">
      <c r="A242" s="79" t="s">
        <v>139</v>
      </c>
      <c r="B242" s="100" t="s">
        <v>206</v>
      </c>
      <c r="C242" s="81" t="str">
        <f>IFERROR(IF(B242="No CAS","",INDEX('DEQ Pollutant List'!$C$7:$C$611,MATCH('3. Pollutant Emissions - EF'!B242,'DEQ Pollutant List'!$B$7:$B$611,0))),"")</f>
        <v>Barium and compounds</v>
      </c>
      <c r="D242" s="115">
        <f>IFERROR(IF(OR($B242="",$B242="No CAS"),INDEX('DEQ Pollutant List'!$A$7:$A$611,MATCH($C242,'DEQ Pollutant List'!$C$7:$C$611,0)),INDEX('DEQ Pollutant List'!$A$7:$A$611,MATCH($B242,'DEQ Pollutant List'!$B$7:$B$611,0))),"")</f>
        <v>45</v>
      </c>
      <c r="E242" s="101">
        <v>0.85</v>
      </c>
      <c r="F242" s="102">
        <v>4.3967577070130326E-8</v>
      </c>
      <c r="G242" s="103">
        <v>2.6418025337958616E-7</v>
      </c>
      <c r="H242" s="83" t="s">
        <v>194</v>
      </c>
      <c r="I242" s="104" t="s">
        <v>1486</v>
      </c>
      <c r="J242" s="102">
        <v>7.731553774453858E-4</v>
      </c>
      <c r="K242" s="105">
        <v>7.731553774453858E-4</v>
      </c>
      <c r="L242" s="83">
        <v>7.731553774453858E-4</v>
      </c>
      <c r="M242" s="102">
        <v>3.6521493456359539E-4</v>
      </c>
      <c r="N242" s="105">
        <v>3.6521493456359539E-4</v>
      </c>
      <c r="O242" s="83">
        <v>3.6521493456359539E-4</v>
      </c>
    </row>
    <row r="243" spans="1:15" x14ac:dyDescent="0.25">
      <c r="A243" s="79" t="s">
        <v>139</v>
      </c>
      <c r="B243" s="100">
        <v>504</v>
      </c>
      <c r="C243" s="81" t="str">
        <f>IFERROR(IF(B243="No CAS","",INDEX('DEQ Pollutant List'!$C$7:$C$611,MATCH('3. Pollutant Emissions - EF'!B243,'DEQ Pollutant List'!$B$7:$B$611,0))),"")</f>
        <v>Phosphorus and compounds</v>
      </c>
      <c r="D243" s="115">
        <f>IFERROR(IF(OR($B243="",$B243="No CAS"),INDEX('DEQ Pollutant List'!$A$7:$A$611,MATCH($C243,'DEQ Pollutant List'!$C$7:$C$611,0)),INDEX('DEQ Pollutant List'!$A$7:$A$611,MATCH($B243,'DEQ Pollutant List'!$B$7:$B$611,0))),"")</f>
        <v>504</v>
      </c>
      <c r="E243" s="101">
        <v>0.85</v>
      </c>
      <c r="F243" s="102">
        <v>7.2546502165715036E-9</v>
      </c>
      <c r="G243" s="103">
        <v>4.3589741807631716E-8</v>
      </c>
      <c r="H243" s="83" t="s">
        <v>194</v>
      </c>
      <c r="I243" s="104" t="s">
        <v>1486</v>
      </c>
      <c r="J243" s="102">
        <v>1.2757063727848866E-4</v>
      </c>
      <c r="K243" s="105">
        <v>1.2757063727848866E-4</v>
      </c>
      <c r="L243" s="83">
        <v>1.2757063727848866E-4</v>
      </c>
      <c r="M243" s="102">
        <v>6.026046420299324E-5</v>
      </c>
      <c r="N243" s="105">
        <v>6.026046420299324E-5</v>
      </c>
      <c r="O243" s="83">
        <v>6.026046420299324E-5</v>
      </c>
    </row>
    <row r="244" spans="1:15" x14ac:dyDescent="0.25">
      <c r="A244" s="79" t="s">
        <v>139</v>
      </c>
      <c r="B244" s="100" t="s">
        <v>243</v>
      </c>
      <c r="C244" s="81" t="str">
        <f>IFERROR(IF(B244="No CAS","",INDEX('DEQ Pollutant List'!$C$7:$C$611,MATCH('3. Pollutant Emissions - EF'!B244,'DEQ Pollutant List'!$B$7:$B$611,0))),"")</f>
        <v>Phosphorus pentoxide</v>
      </c>
      <c r="D244" s="115">
        <f>IFERROR(IF(OR($B244="",$B244="No CAS"),INDEX('DEQ Pollutant List'!$A$7:$A$611,MATCH($C244,'DEQ Pollutant List'!$C$7:$C$611,0)),INDEX('DEQ Pollutant List'!$A$7:$A$611,MATCH($B244,'DEQ Pollutant List'!$B$7:$B$611,0))),"")</f>
        <v>510</v>
      </c>
      <c r="E244" s="101">
        <v>0.85</v>
      </c>
      <c r="F244" s="102">
        <v>1.758703082805213E-8</v>
      </c>
      <c r="G244" s="103">
        <v>1.0567210135183447E-7</v>
      </c>
      <c r="H244" s="83" t="s">
        <v>194</v>
      </c>
      <c r="I244" s="104" t="s">
        <v>1486</v>
      </c>
      <c r="J244" s="102">
        <v>3.0926215097815433E-4</v>
      </c>
      <c r="K244" s="105">
        <v>3.0926215097815433E-4</v>
      </c>
      <c r="L244" s="83">
        <v>3.0926215097815433E-4</v>
      </c>
      <c r="M244" s="102">
        <v>1.4608597382543818E-4</v>
      </c>
      <c r="N244" s="105">
        <v>1.4608597382543818E-4</v>
      </c>
      <c r="O244" s="83">
        <v>1.4608597382543818E-4</v>
      </c>
    </row>
    <row r="245" spans="1:15" x14ac:dyDescent="0.25">
      <c r="A245" s="79" t="s">
        <v>139</v>
      </c>
      <c r="B245" s="100" t="s">
        <v>244</v>
      </c>
      <c r="C245" s="81" t="str">
        <f>IFERROR(IF(B245="No CAS","",INDEX('DEQ Pollutant List'!$C$7:$C$611,MATCH('3. Pollutant Emissions - EF'!B245,'DEQ Pollutant List'!$B$7:$B$611,0))),"")</f>
        <v>Silica, crystalline (respirable)</v>
      </c>
      <c r="D245" s="115">
        <f>IFERROR(IF(OR($B245="",$B245="No CAS"),INDEX('DEQ Pollutant List'!$A$7:$A$611,MATCH($C245,'DEQ Pollutant List'!$C$7:$C$611,0)),INDEX('DEQ Pollutant List'!$A$7:$A$611,MATCH($B245,'DEQ Pollutant List'!$B$7:$B$611,0))),"")</f>
        <v>579</v>
      </c>
      <c r="E245" s="101">
        <v>0.85</v>
      </c>
      <c r="F245" s="102">
        <v>8.1922587975920318E-6</v>
      </c>
      <c r="G245" s="103">
        <v>4.9223385710951384E-5</v>
      </c>
      <c r="H245" s="83" t="s">
        <v>194</v>
      </c>
      <c r="I245" s="104" t="s">
        <v>1486</v>
      </c>
      <c r="J245" s="102">
        <v>0.14405817570251148</v>
      </c>
      <c r="K245" s="105">
        <v>0.14405817570251148</v>
      </c>
      <c r="L245" s="83">
        <v>0.14405817570251148</v>
      </c>
      <c r="M245" s="102">
        <v>6.80486726825619E-2</v>
      </c>
      <c r="N245" s="105">
        <v>6.80486726825619E-2</v>
      </c>
      <c r="O245" s="83">
        <v>6.80486726825619E-2</v>
      </c>
    </row>
    <row r="246" spans="1:15" x14ac:dyDescent="0.25">
      <c r="A246" s="79" t="s">
        <v>139</v>
      </c>
      <c r="B246" s="100" t="s">
        <v>245</v>
      </c>
      <c r="C246" s="81" t="str">
        <f>IFERROR(IF(B246="No CAS","",INDEX('DEQ Pollutant List'!$C$7:$C$611,MATCH('3. Pollutant Emissions - EF'!B246,'DEQ Pollutant List'!$B$7:$B$611,0))),"")</f>
        <v>Sulfur trioxide</v>
      </c>
      <c r="D246" s="115">
        <f>IFERROR(IF(OR($B246="",$B246="No CAS"),INDEX('DEQ Pollutant List'!$A$7:$A$611,MATCH($C246,'DEQ Pollutant List'!$C$7:$C$611,0)),INDEX('DEQ Pollutant List'!$A$7:$A$611,MATCH($B246,'DEQ Pollutant List'!$B$7:$B$611,0))),"")</f>
        <v>590</v>
      </c>
      <c r="E246" s="101">
        <v>0.85</v>
      </c>
      <c r="F246" s="102">
        <v>5.4959471337662907E-9</v>
      </c>
      <c r="G246" s="103">
        <v>3.302253167244827E-8</v>
      </c>
      <c r="H246" s="83" t="s">
        <v>194</v>
      </c>
      <c r="I246" s="104" t="s">
        <v>1486</v>
      </c>
      <c r="J246" s="102">
        <v>9.6644422180673225E-5</v>
      </c>
      <c r="K246" s="105">
        <v>9.6644422180673225E-5</v>
      </c>
      <c r="L246" s="83">
        <v>9.6644422180673225E-5</v>
      </c>
      <c r="M246" s="102">
        <v>4.5651866820449424E-5</v>
      </c>
      <c r="N246" s="105">
        <v>4.5651866820449424E-5</v>
      </c>
      <c r="O246" s="83">
        <v>4.5651866820449424E-5</v>
      </c>
    </row>
    <row r="247" spans="1:15" x14ac:dyDescent="0.25">
      <c r="A247" s="79" t="s">
        <v>139</v>
      </c>
      <c r="B247" s="100" t="s">
        <v>246</v>
      </c>
      <c r="C247" s="81" t="str">
        <f>IFERROR(IF(B247="No CAS","",INDEX('DEQ Pollutant List'!$C$7:$C$611,MATCH('3. Pollutant Emissions - EF'!B247,'DEQ Pollutant List'!$B$7:$B$611,0))),"")</f>
        <v>Vanadium pentoxide</v>
      </c>
      <c r="D247" s="115">
        <f>IFERROR(IF(OR($B247="",$B247="No CAS"),INDEX('DEQ Pollutant List'!$A$7:$A$611,MATCH($C247,'DEQ Pollutant List'!$C$7:$C$611,0)),INDEX('DEQ Pollutant List'!$A$7:$A$611,MATCH($B247,'DEQ Pollutant List'!$B$7:$B$611,0))),"")</f>
        <v>621</v>
      </c>
      <c r="E247" s="101">
        <v>0.85</v>
      </c>
      <c r="F247" s="102">
        <v>5.4959471337662907E-9</v>
      </c>
      <c r="G247" s="103">
        <v>3.302253167244827E-8</v>
      </c>
      <c r="H247" s="83" t="s">
        <v>194</v>
      </c>
      <c r="I247" s="104" t="s">
        <v>1486</v>
      </c>
      <c r="J247" s="102">
        <v>9.6644422180673225E-5</v>
      </c>
      <c r="K247" s="105">
        <v>9.6644422180673225E-5</v>
      </c>
      <c r="L247" s="83">
        <v>9.6644422180673225E-5</v>
      </c>
      <c r="M247" s="102">
        <v>4.5651866820449424E-5</v>
      </c>
      <c r="N247" s="105">
        <v>4.5651866820449424E-5</v>
      </c>
      <c r="O247" s="83">
        <v>4.5651866820449424E-5</v>
      </c>
    </row>
    <row r="248" spans="1:15" x14ac:dyDescent="0.25">
      <c r="A248" s="79" t="s">
        <v>143</v>
      </c>
      <c r="B248" s="100" t="s">
        <v>239</v>
      </c>
      <c r="C248" s="81" t="str">
        <f>IFERROR(IF(B248="No CAS","",INDEX('DEQ Pollutant List'!$C$7:$C$611,MATCH('3. Pollutant Emissions - EF'!B248,'DEQ Pollutant List'!$B$7:$B$611,0))),"")</f>
        <v>Silver and compounds</v>
      </c>
      <c r="D248" s="115">
        <f>IFERROR(IF(OR($B248="",$B248="No CAS"),INDEX('DEQ Pollutant List'!$A$7:$A$611,MATCH($C248,'DEQ Pollutant List'!$C$7:$C$611,0)),INDEX('DEQ Pollutant List'!$A$7:$A$611,MATCH($B248,'DEQ Pollutant List'!$B$7:$B$611,0))),"")</f>
        <v>580</v>
      </c>
      <c r="E248" s="101">
        <v>0.85</v>
      </c>
      <c r="F248" s="102">
        <v>2.1343281290780147E-5</v>
      </c>
      <c r="G248" s="103">
        <v>4.400709219858157E-7</v>
      </c>
      <c r="H248" s="83" t="s">
        <v>249</v>
      </c>
      <c r="I248" s="104" t="s">
        <v>1487</v>
      </c>
      <c r="J248" s="102">
        <v>2.0916415664964543E-5</v>
      </c>
      <c r="K248" s="105">
        <v>2.0916415664964543E-5</v>
      </c>
      <c r="L248" s="83">
        <v>2.0916415664964543E-5</v>
      </c>
      <c r="M248" s="102">
        <v>4.400709219858157E-7</v>
      </c>
      <c r="N248" s="105">
        <v>4.400709219858157E-7</v>
      </c>
      <c r="O248" s="83">
        <v>4.400709219858157E-7</v>
      </c>
    </row>
    <row r="249" spans="1:15" x14ac:dyDescent="0.25">
      <c r="A249" s="79" t="s">
        <v>143</v>
      </c>
      <c r="B249" s="100" t="s">
        <v>241</v>
      </c>
      <c r="C249" s="81" t="str">
        <f>IFERROR(IF(B249="No CAS","",INDEX('DEQ Pollutant List'!$C$7:$C$611,MATCH('3. Pollutant Emissions - EF'!B249,'DEQ Pollutant List'!$B$7:$B$611,0))),"")</f>
        <v>Aluminum and compounds</v>
      </c>
      <c r="D249" s="115">
        <f>IFERROR(IF(OR($B249="",$B249="No CAS"),INDEX('DEQ Pollutant List'!$A$7:$A$611,MATCH($C249,'DEQ Pollutant List'!$C$7:$C$611,0)),INDEX('DEQ Pollutant List'!$A$7:$A$611,MATCH($B249,'DEQ Pollutant List'!$B$7:$B$611,0))),"")</f>
        <v>13</v>
      </c>
      <c r="E249" s="101">
        <v>0.85</v>
      </c>
      <c r="F249" s="102">
        <v>54.404024010198583</v>
      </c>
      <c r="G249" s="103">
        <v>1.121740780141844</v>
      </c>
      <c r="H249" s="83" t="s">
        <v>249</v>
      </c>
      <c r="I249" s="104" t="s">
        <v>1487</v>
      </c>
      <c r="J249" s="102">
        <v>53.315943529994613</v>
      </c>
      <c r="K249" s="105">
        <v>53.315943529994613</v>
      </c>
      <c r="L249" s="83">
        <v>53.315943529994613</v>
      </c>
      <c r="M249" s="102">
        <v>1.121740780141844</v>
      </c>
      <c r="N249" s="105">
        <v>1.121740780141844</v>
      </c>
      <c r="O249" s="83">
        <v>1.121740780141844</v>
      </c>
    </row>
    <row r="250" spans="1:15" x14ac:dyDescent="0.25">
      <c r="A250" s="79" t="s">
        <v>143</v>
      </c>
      <c r="B250" s="100" t="s">
        <v>196</v>
      </c>
      <c r="C250" s="81" t="str">
        <f>IFERROR(IF(B250="No CAS","",INDEX('DEQ Pollutant List'!$C$7:$C$611,MATCH('3. Pollutant Emissions - EF'!B250,'DEQ Pollutant List'!$B$7:$B$611,0))),"")</f>
        <v>Arsenic and compounds</v>
      </c>
      <c r="D250" s="115">
        <f>IFERROR(IF(OR($B250="",$B250="No CAS"),INDEX('DEQ Pollutant List'!$A$7:$A$611,MATCH($C250,'DEQ Pollutant List'!$C$7:$C$611,0)),INDEX('DEQ Pollutant List'!$A$7:$A$611,MATCH($B250,'DEQ Pollutant List'!$B$7:$B$611,0))),"")</f>
        <v>37</v>
      </c>
      <c r="E250" s="101">
        <v>0.85</v>
      </c>
      <c r="F250" s="102">
        <v>2.2197012542411357E-3</v>
      </c>
      <c r="G250" s="103">
        <v>4.5767375886524838E-5</v>
      </c>
      <c r="H250" s="83" t="s">
        <v>249</v>
      </c>
      <c r="I250" s="104" t="s">
        <v>1487</v>
      </c>
      <c r="J250" s="102">
        <v>2.1753072291563129E-3</v>
      </c>
      <c r="K250" s="105">
        <v>2.1753072291563129E-3</v>
      </c>
      <c r="L250" s="83">
        <v>2.1753072291563129E-3</v>
      </c>
      <c r="M250" s="102">
        <v>4.5767375886524838E-5</v>
      </c>
      <c r="N250" s="105">
        <v>4.5767375886524838E-5</v>
      </c>
      <c r="O250" s="83">
        <v>4.5767375886524838E-5</v>
      </c>
    </row>
    <row r="251" spans="1:15" x14ac:dyDescent="0.25">
      <c r="A251" s="79" t="s">
        <v>143</v>
      </c>
      <c r="B251" s="100" t="s">
        <v>206</v>
      </c>
      <c r="C251" s="81" t="str">
        <f>IFERROR(IF(B251="No CAS","",INDEX('DEQ Pollutant List'!$C$7:$C$611,MATCH('3. Pollutant Emissions - EF'!B251,'DEQ Pollutant List'!$B$7:$B$611,0))),"")</f>
        <v>Barium and compounds</v>
      </c>
      <c r="D251" s="115">
        <f>IFERROR(IF(OR($B251="",$B251="No CAS"),INDEX('DEQ Pollutant List'!$A$7:$A$611,MATCH($C251,'DEQ Pollutant List'!$C$7:$C$611,0)),INDEX('DEQ Pollutant List'!$A$7:$A$611,MATCH($B251,'DEQ Pollutant List'!$B$7:$B$611,0))),"")</f>
        <v>45</v>
      </c>
      <c r="E251" s="101">
        <v>0.85</v>
      </c>
      <c r="F251" s="102">
        <v>0.23904475045673768</v>
      </c>
      <c r="G251" s="103">
        <v>4.9287943262411359E-3</v>
      </c>
      <c r="H251" s="83" t="s">
        <v>249</v>
      </c>
      <c r="I251" s="104" t="s">
        <v>1487</v>
      </c>
      <c r="J251" s="102">
        <v>0.23426385544760292</v>
      </c>
      <c r="K251" s="105">
        <v>0.23426385544760292</v>
      </c>
      <c r="L251" s="83">
        <v>0.23426385544760292</v>
      </c>
      <c r="M251" s="102">
        <v>4.9287943262411359E-3</v>
      </c>
      <c r="N251" s="105">
        <v>4.9287943262411359E-3</v>
      </c>
      <c r="O251" s="83">
        <v>4.9287943262411359E-3</v>
      </c>
    </row>
    <row r="252" spans="1:15" x14ac:dyDescent="0.25">
      <c r="A252" s="79" t="s">
        <v>143</v>
      </c>
      <c r="B252" s="100" t="s">
        <v>211</v>
      </c>
      <c r="C252" s="81" t="str">
        <f>IFERROR(IF(B252="No CAS","",INDEX('DEQ Pollutant List'!$C$7:$C$611,MATCH('3. Pollutant Emissions - EF'!B252,'DEQ Pollutant List'!$B$7:$B$611,0))),"")</f>
        <v>Beryllium and compounds</v>
      </c>
      <c r="D252" s="115">
        <f>IFERROR(IF(OR($B252="",$B252="No CAS"),INDEX('DEQ Pollutant List'!$A$7:$A$611,MATCH($C252,'DEQ Pollutant List'!$C$7:$C$611,0)),INDEX('DEQ Pollutant List'!$A$7:$A$611,MATCH($B252,'DEQ Pollutant List'!$B$7:$B$611,0))),"")</f>
        <v>58</v>
      </c>
      <c r="E252" s="101">
        <v>0.85</v>
      </c>
      <c r="F252" s="102">
        <v>2.6124176299914897E-3</v>
      </c>
      <c r="G252" s="103">
        <v>5.386468085106384E-5</v>
      </c>
      <c r="H252" s="83" t="s">
        <v>249</v>
      </c>
      <c r="I252" s="104" t="s">
        <v>1487</v>
      </c>
      <c r="J252" s="102">
        <v>2.5601692773916597E-3</v>
      </c>
      <c r="K252" s="105">
        <v>2.5601692773916597E-3</v>
      </c>
      <c r="L252" s="83">
        <v>2.5601692773916597E-3</v>
      </c>
      <c r="M252" s="102">
        <v>5.386468085106384E-5</v>
      </c>
      <c r="N252" s="105">
        <v>5.386468085106384E-5</v>
      </c>
      <c r="O252" s="83">
        <v>5.386468085106384E-5</v>
      </c>
    </row>
    <row r="253" spans="1:15" x14ac:dyDescent="0.25">
      <c r="A253" s="79" t="s">
        <v>143</v>
      </c>
      <c r="B253" s="100" t="s">
        <v>212</v>
      </c>
      <c r="C253" s="81" t="str">
        <f>IFERROR(IF(B253="No CAS","",INDEX('DEQ Pollutant List'!$C$7:$C$611,MATCH('3. Pollutant Emissions - EF'!B253,'DEQ Pollutant List'!$B$7:$B$611,0))),"")</f>
        <v>Cadmium and compounds</v>
      </c>
      <c r="D253" s="115">
        <f>IFERROR(IF(OR($B253="",$B253="No CAS"),INDEX('DEQ Pollutant List'!$A$7:$A$611,MATCH($C253,'DEQ Pollutant List'!$C$7:$C$611,0)),INDEX('DEQ Pollutant List'!$A$7:$A$611,MATCH($B253,'DEQ Pollutant List'!$B$7:$B$611,0))),"")</f>
        <v>83</v>
      </c>
      <c r="E253" s="101">
        <v>0.85</v>
      </c>
      <c r="F253" s="102">
        <v>6.8298500130496468E-5</v>
      </c>
      <c r="G253" s="103">
        <v>1.4082269503546102E-6</v>
      </c>
      <c r="H253" s="83" t="s">
        <v>249</v>
      </c>
      <c r="I253" s="104" t="s">
        <v>1487</v>
      </c>
      <c r="J253" s="102">
        <v>6.6932530127886537E-5</v>
      </c>
      <c r="K253" s="105">
        <v>6.6932530127886537E-5</v>
      </c>
      <c r="L253" s="83">
        <v>6.6932530127886537E-5</v>
      </c>
      <c r="M253" s="102">
        <v>1.4082269503546102E-6</v>
      </c>
      <c r="N253" s="105">
        <v>1.4082269503546102E-6</v>
      </c>
      <c r="O253" s="83">
        <v>1.4082269503546102E-6</v>
      </c>
    </row>
    <row r="254" spans="1:15" x14ac:dyDescent="0.25">
      <c r="A254" s="79" t="s">
        <v>143</v>
      </c>
      <c r="B254" s="100" t="s">
        <v>216</v>
      </c>
      <c r="C254" s="81" t="str">
        <f>IFERROR(IF(B254="No CAS","",INDEX('DEQ Pollutant List'!$C$7:$C$611,MATCH('3. Pollutant Emissions - EF'!B254,'DEQ Pollutant List'!$B$7:$B$611,0))),"")</f>
        <v>Cobalt and compounds</v>
      </c>
      <c r="D254" s="115">
        <f>IFERROR(IF(OR($B254="",$B254="No CAS"),INDEX('DEQ Pollutant List'!$A$7:$A$611,MATCH($C254,'DEQ Pollutant List'!$C$7:$C$611,0)),INDEX('DEQ Pollutant List'!$A$7:$A$611,MATCH($B254,'DEQ Pollutant List'!$B$7:$B$611,0))),"")</f>
        <v>146</v>
      </c>
      <c r="E254" s="101">
        <v>0.85</v>
      </c>
      <c r="F254" s="102">
        <v>8.5373125163120588E-5</v>
      </c>
      <c r="G254" s="103">
        <v>1.7602836879432628E-6</v>
      </c>
      <c r="H254" s="83" t="s">
        <v>249</v>
      </c>
      <c r="I254" s="104" t="s">
        <v>1487</v>
      </c>
      <c r="J254" s="102">
        <v>8.3665662659858172E-5</v>
      </c>
      <c r="K254" s="105">
        <v>8.3665662659858172E-5</v>
      </c>
      <c r="L254" s="83">
        <v>8.3665662659858172E-5</v>
      </c>
      <c r="M254" s="102">
        <v>1.7602836879432628E-6</v>
      </c>
      <c r="N254" s="105">
        <v>1.7602836879432628E-6</v>
      </c>
      <c r="O254" s="83">
        <v>1.7602836879432628E-6</v>
      </c>
    </row>
    <row r="255" spans="1:15" x14ac:dyDescent="0.25">
      <c r="A255" s="79" t="s">
        <v>143</v>
      </c>
      <c r="B255" s="100" t="s">
        <v>217</v>
      </c>
      <c r="C255" s="81" t="str">
        <f>IFERROR(IF(B255="No CAS","",INDEX('DEQ Pollutant List'!$C$7:$C$611,MATCH('3. Pollutant Emissions - EF'!B255,'DEQ Pollutant List'!$B$7:$B$611,0))),"")</f>
        <v>Copper and compounds</v>
      </c>
      <c r="D255" s="115">
        <f>IFERROR(IF(OR($B255="",$B255="No CAS"),INDEX('DEQ Pollutant List'!$A$7:$A$611,MATCH($C255,'DEQ Pollutant List'!$C$7:$C$611,0)),INDEX('DEQ Pollutant List'!$A$7:$A$611,MATCH($B255,'DEQ Pollutant List'!$B$7:$B$611,0))),"")</f>
        <v>149</v>
      </c>
      <c r="E255" s="101">
        <v>0.85</v>
      </c>
      <c r="F255" s="102">
        <v>4.4394025084822713E-3</v>
      </c>
      <c r="G255" s="103">
        <v>9.1534751773049677E-5</v>
      </c>
      <c r="H255" s="83" t="s">
        <v>249</v>
      </c>
      <c r="I255" s="104" t="s">
        <v>1487</v>
      </c>
      <c r="J255" s="102">
        <v>4.3506144583126257E-3</v>
      </c>
      <c r="K255" s="105">
        <v>4.3506144583126257E-3</v>
      </c>
      <c r="L255" s="83">
        <v>4.3506144583126257E-3</v>
      </c>
      <c r="M255" s="102">
        <v>9.1534751773049677E-5</v>
      </c>
      <c r="N255" s="105">
        <v>9.1534751773049677E-5</v>
      </c>
      <c r="O255" s="83">
        <v>9.1534751773049677E-5</v>
      </c>
    </row>
    <row r="256" spans="1:15" x14ac:dyDescent="0.25">
      <c r="A256" s="79" t="s">
        <v>143</v>
      </c>
      <c r="B256" s="100" t="s">
        <v>214</v>
      </c>
      <c r="C256" s="81" t="str">
        <f>IFERROR(IF(B256="No CAS","",INDEX('DEQ Pollutant List'!$C$7:$C$611,MATCH('3. Pollutant Emissions - EF'!B256,'DEQ Pollutant List'!$B$7:$B$611,0))),"")</f>
        <v>Chromium VI, chromate and dichromate particulate</v>
      </c>
      <c r="D256" s="115">
        <f>IFERROR(IF(OR($B256="",$B256="No CAS"),INDEX('DEQ Pollutant List'!$A$7:$A$611,MATCH($C256,'DEQ Pollutant List'!$C$7:$C$611,0)),INDEX('DEQ Pollutant List'!$A$7:$A$611,MATCH($B256,'DEQ Pollutant List'!$B$7:$B$611,0))),"")</f>
        <v>136</v>
      </c>
      <c r="E256" s="101">
        <v>0.85</v>
      </c>
      <c r="F256" s="102">
        <v>6.8008231504941875E-3</v>
      </c>
      <c r="G256" s="103">
        <v>1.4022419858156034E-4</v>
      </c>
      <c r="H256" s="83" t="s">
        <v>249</v>
      </c>
      <c r="I256" s="104" t="s">
        <v>1487</v>
      </c>
      <c r="J256" s="102">
        <v>6.6648066874843035E-3</v>
      </c>
      <c r="K256" s="105">
        <v>6.6648066874843035E-3</v>
      </c>
      <c r="L256" s="83">
        <v>6.6648066874843035E-3</v>
      </c>
      <c r="M256" s="102">
        <v>1.4022419858156034E-4</v>
      </c>
      <c r="N256" s="105">
        <v>1.4022419858156034E-4</v>
      </c>
      <c r="O256" s="83">
        <v>1.4022419858156034E-4</v>
      </c>
    </row>
    <row r="257" spans="1:15" x14ac:dyDescent="0.25">
      <c r="A257" s="79" t="s">
        <v>143</v>
      </c>
      <c r="B257" s="100" t="s">
        <v>226</v>
      </c>
      <c r="C257" s="81" t="str">
        <f>IFERROR(IF(B257="No CAS","",INDEX('DEQ Pollutant List'!$C$7:$C$611,MATCH('3. Pollutant Emissions - EF'!B257,'DEQ Pollutant List'!$B$7:$B$611,0))),"")</f>
        <v>Mercury and compounds</v>
      </c>
      <c r="D257" s="115">
        <f>IFERROR(IF(OR($B257="",$B257="No CAS"),INDEX('DEQ Pollutant List'!$A$7:$A$611,MATCH($C257,'DEQ Pollutant List'!$C$7:$C$611,0)),INDEX('DEQ Pollutant List'!$A$7:$A$611,MATCH($B257,'DEQ Pollutant List'!$B$7:$B$611,0))),"")</f>
        <v>316</v>
      </c>
      <c r="E257" s="101">
        <v>0.85</v>
      </c>
      <c r="F257" s="102">
        <v>1.7074625032624117E-5</v>
      </c>
      <c r="G257" s="103">
        <v>3.5205673758865255E-7</v>
      </c>
      <c r="H257" s="83" t="s">
        <v>249</v>
      </c>
      <c r="I257" s="104" t="s">
        <v>1487</v>
      </c>
      <c r="J257" s="102">
        <v>1.6733132531971634E-5</v>
      </c>
      <c r="K257" s="105">
        <v>1.6733132531971634E-5</v>
      </c>
      <c r="L257" s="83">
        <v>1.6733132531971634E-5</v>
      </c>
      <c r="M257" s="102">
        <v>3.5205673758865255E-7</v>
      </c>
      <c r="N257" s="105">
        <v>3.5205673758865255E-7</v>
      </c>
      <c r="O257" s="83">
        <v>3.5205673758865255E-7</v>
      </c>
    </row>
    <row r="258" spans="1:15" x14ac:dyDescent="0.25">
      <c r="A258" s="79" t="s">
        <v>143</v>
      </c>
      <c r="B258" s="100" t="s">
        <v>225</v>
      </c>
      <c r="C258" s="81" t="str">
        <f>IFERROR(IF(B258="No CAS","",INDEX('DEQ Pollutant List'!$C$7:$C$611,MATCH('3. Pollutant Emissions - EF'!B258,'DEQ Pollutant List'!$B$7:$B$611,0))),"")</f>
        <v>Manganese and compounds</v>
      </c>
      <c r="D258" s="115">
        <f>IFERROR(IF(OR($B258="",$B258="No CAS"),INDEX('DEQ Pollutant List'!$A$7:$A$611,MATCH($C258,'DEQ Pollutant List'!$C$7:$C$611,0)),INDEX('DEQ Pollutant List'!$A$7:$A$611,MATCH($B258,'DEQ Pollutant List'!$B$7:$B$611,0))),"")</f>
        <v>312</v>
      </c>
      <c r="E258" s="101">
        <v>0.85</v>
      </c>
      <c r="F258" s="102">
        <v>0.4294268195704965</v>
      </c>
      <c r="G258" s="103">
        <v>8.8542269503546107E-3</v>
      </c>
      <c r="H258" s="83" t="s">
        <v>249</v>
      </c>
      <c r="I258" s="104" t="s">
        <v>1487</v>
      </c>
      <c r="J258" s="102">
        <v>0.42083828317908656</v>
      </c>
      <c r="K258" s="105">
        <v>0.42083828317908656</v>
      </c>
      <c r="L258" s="83">
        <v>0.42083828317908656</v>
      </c>
      <c r="M258" s="102">
        <v>8.8542269503546107E-3</v>
      </c>
      <c r="N258" s="105">
        <v>8.8542269503546107E-3</v>
      </c>
      <c r="O258" s="83">
        <v>8.8542269503546107E-3</v>
      </c>
    </row>
    <row r="259" spans="1:15" x14ac:dyDescent="0.25">
      <c r="A259" s="79" t="s">
        <v>143</v>
      </c>
      <c r="B259" s="100" t="s">
        <v>227</v>
      </c>
      <c r="C259" s="81" t="str">
        <f>IFERROR(IF(B259="No CAS","",INDEX('DEQ Pollutant List'!$C$7:$C$611,MATCH('3. Pollutant Emissions - EF'!B259,'DEQ Pollutant List'!$B$7:$B$611,0))),"")</f>
        <v>Molybdenum trioxide</v>
      </c>
      <c r="D259" s="115">
        <f>IFERROR(IF(OR($B259="",$B259="No CAS"),INDEX('DEQ Pollutant List'!$A$7:$A$611,MATCH($C259,'DEQ Pollutant List'!$C$7:$C$611,0)),INDEX('DEQ Pollutant List'!$A$7:$A$611,MATCH($B259,'DEQ Pollutant List'!$B$7:$B$611,0))),"")</f>
        <v>361</v>
      </c>
      <c r="E259" s="101">
        <v>0.85</v>
      </c>
      <c r="F259" s="102">
        <v>7.9358790498065563E-3</v>
      </c>
      <c r="G259" s="103">
        <v>1.6362758671624274E-4</v>
      </c>
      <c r="H259" s="83" t="s">
        <v>249</v>
      </c>
      <c r="I259" s="104" t="s">
        <v>1487</v>
      </c>
      <c r="J259" s="102">
        <v>7.7771614688104248E-3</v>
      </c>
      <c r="K259" s="105">
        <v>7.7771614688104248E-3</v>
      </c>
      <c r="L259" s="83">
        <v>7.7771614688104248E-3</v>
      </c>
      <c r="M259" s="102">
        <v>1.6362758671624274E-4</v>
      </c>
      <c r="N259" s="105">
        <v>1.6362758671624274E-4</v>
      </c>
      <c r="O259" s="83">
        <v>1.6362758671624274E-4</v>
      </c>
    </row>
    <row r="260" spans="1:15" x14ac:dyDescent="0.25">
      <c r="A260" s="79" t="s">
        <v>143</v>
      </c>
      <c r="B260" s="100" t="s">
        <v>229</v>
      </c>
      <c r="C260" s="81" t="str">
        <f>IFERROR(IF(B260="No CAS","",INDEX('DEQ Pollutant List'!$C$7:$C$611,MATCH('3. Pollutant Emissions - EF'!B260,'DEQ Pollutant List'!$B$7:$B$611,0))),"")</f>
        <v>Nickel and compounds</v>
      </c>
      <c r="D260" s="115">
        <f>IFERROR(IF(OR($B260="",$B260="No CAS"),INDEX('DEQ Pollutant List'!$A$7:$A$611,MATCH($C260,'DEQ Pollutant List'!$C$7:$C$611,0)),INDEX('DEQ Pollutant List'!$A$7:$A$611,MATCH($B260,'DEQ Pollutant List'!$B$7:$B$611,0))),"")</f>
        <v>364</v>
      </c>
      <c r="E260" s="101">
        <v>0.85</v>
      </c>
      <c r="F260" s="102">
        <v>1.7074625032624116E-3</v>
      </c>
      <c r="G260" s="103">
        <v>3.5205673758865254E-5</v>
      </c>
      <c r="H260" s="83" t="s">
        <v>249</v>
      </c>
      <c r="I260" s="104" t="s">
        <v>1487</v>
      </c>
      <c r="J260" s="102">
        <v>1.6733132531971634E-3</v>
      </c>
      <c r="K260" s="105">
        <v>1.6733132531971634E-3</v>
      </c>
      <c r="L260" s="83">
        <v>1.6733132531971634E-3</v>
      </c>
      <c r="M260" s="102">
        <v>3.5205673758865254E-5</v>
      </c>
      <c r="N260" s="105">
        <v>3.5205673758865254E-5</v>
      </c>
      <c r="O260" s="83">
        <v>3.5205673758865254E-5</v>
      </c>
    </row>
    <row r="261" spans="1:15" x14ac:dyDescent="0.25">
      <c r="A261" s="79" t="s">
        <v>143</v>
      </c>
      <c r="B261" s="100" t="s">
        <v>224</v>
      </c>
      <c r="C261" s="81" t="str">
        <f>IFERROR(IF(B261="No CAS","",INDEX('DEQ Pollutant List'!$C$7:$C$611,MATCH('3. Pollutant Emissions - EF'!B261,'DEQ Pollutant List'!$B$7:$B$611,0))),"")</f>
        <v>Lead and compounds</v>
      </c>
      <c r="D261" s="115">
        <f>IFERROR(IF(OR($B261="",$B261="No CAS"),INDEX('DEQ Pollutant List'!$A$7:$A$611,MATCH($C261,'DEQ Pollutant List'!$C$7:$C$611,0)),INDEX('DEQ Pollutant List'!$A$7:$A$611,MATCH($B261,'DEQ Pollutant List'!$B$7:$B$611,0))),"")</f>
        <v>305</v>
      </c>
      <c r="E261" s="101">
        <v>0.85</v>
      </c>
      <c r="F261" s="102">
        <v>2.1343281290780149E-2</v>
      </c>
      <c r="G261" s="103">
        <v>4.4007092198581569E-4</v>
      </c>
      <c r="H261" s="83" t="s">
        <v>249</v>
      </c>
      <c r="I261" s="104" t="s">
        <v>1487</v>
      </c>
      <c r="J261" s="102">
        <v>2.0916415664964546E-2</v>
      </c>
      <c r="K261" s="105">
        <v>2.0916415664964546E-2</v>
      </c>
      <c r="L261" s="83">
        <v>2.0916415664964546E-2</v>
      </c>
      <c r="M261" s="102">
        <v>4.4007092198581569E-4</v>
      </c>
      <c r="N261" s="105">
        <v>4.4007092198581569E-4</v>
      </c>
      <c r="O261" s="83">
        <v>4.4007092198581569E-4</v>
      </c>
    </row>
    <row r="262" spans="1:15" x14ac:dyDescent="0.25">
      <c r="A262" s="79" t="s">
        <v>143</v>
      </c>
      <c r="B262" s="100" t="s">
        <v>204</v>
      </c>
      <c r="C262" s="81" t="str">
        <f>IFERROR(IF(B262="No CAS","",INDEX('DEQ Pollutant List'!$C$7:$C$611,MATCH('3. Pollutant Emissions - EF'!B262,'DEQ Pollutant List'!$B$7:$B$611,0))),"")</f>
        <v>Antimony and compounds</v>
      </c>
      <c r="D262" s="115">
        <f>IFERROR(IF(OR($B262="",$B262="No CAS"),INDEX('DEQ Pollutant List'!$A$7:$A$611,MATCH($C262,'DEQ Pollutant List'!$C$7:$C$611,0)),INDEX('DEQ Pollutant List'!$A$7:$A$611,MATCH($B262,'DEQ Pollutant List'!$B$7:$B$611,0))),"")</f>
        <v>33</v>
      </c>
      <c r="E262" s="101">
        <v>0.85</v>
      </c>
      <c r="F262" s="102">
        <v>3.1588056310354615E-4</v>
      </c>
      <c r="G262" s="103">
        <v>6.5130496453900719E-6</v>
      </c>
      <c r="H262" s="83" t="s">
        <v>249</v>
      </c>
      <c r="I262" s="104" t="s">
        <v>1487</v>
      </c>
      <c r="J262" s="102">
        <v>3.095629518414752E-4</v>
      </c>
      <c r="K262" s="105">
        <v>3.095629518414752E-4</v>
      </c>
      <c r="L262" s="83">
        <v>3.095629518414752E-4</v>
      </c>
      <c r="M262" s="102">
        <v>6.5130496453900719E-6</v>
      </c>
      <c r="N262" s="105">
        <v>6.5130496453900719E-6</v>
      </c>
      <c r="O262" s="83">
        <v>6.5130496453900719E-6</v>
      </c>
    </row>
    <row r="263" spans="1:15" x14ac:dyDescent="0.25">
      <c r="A263" s="79" t="s">
        <v>143</v>
      </c>
      <c r="B263" s="100" t="s">
        <v>235</v>
      </c>
      <c r="C263" s="81" t="str">
        <f>IFERROR(IF(B263="No CAS","",INDEX('DEQ Pollutant List'!$C$7:$C$611,MATCH('3. Pollutant Emissions - EF'!B263,'DEQ Pollutant List'!$B$7:$B$611,0))),"")</f>
        <v>Selenium and compounds</v>
      </c>
      <c r="D263" s="115">
        <f>IFERROR(IF(OR($B263="",$B263="No CAS"),INDEX('DEQ Pollutant List'!$A$7:$A$611,MATCH($C263,'DEQ Pollutant List'!$C$7:$C$611,0)),INDEX('DEQ Pollutant List'!$A$7:$A$611,MATCH($B263,'DEQ Pollutant List'!$B$7:$B$611,0))),"")</f>
        <v>575</v>
      </c>
      <c r="E263" s="101">
        <v>0.85</v>
      </c>
      <c r="F263" s="102">
        <v>1.6220893780992911E-4</v>
      </c>
      <c r="G263" s="103">
        <v>3.3445390070921992E-6</v>
      </c>
      <c r="H263" s="83" t="s">
        <v>249</v>
      </c>
      <c r="I263" s="104" t="s">
        <v>1487</v>
      </c>
      <c r="J263" s="102">
        <v>1.5896475905373053E-4</v>
      </c>
      <c r="K263" s="105">
        <v>1.5896475905373053E-4</v>
      </c>
      <c r="L263" s="83">
        <v>1.5896475905373053E-4</v>
      </c>
      <c r="M263" s="102">
        <v>3.3445390070921992E-6</v>
      </c>
      <c r="N263" s="105">
        <v>3.3445390070921992E-6</v>
      </c>
      <c r="O263" s="83">
        <v>3.3445390070921992E-6</v>
      </c>
    </row>
    <row r="264" spans="1:15" x14ac:dyDescent="0.25">
      <c r="A264" s="79" t="s">
        <v>143</v>
      </c>
      <c r="B264" s="100" t="s">
        <v>242</v>
      </c>
      <c r="C264" s="81" t="str">
        <f>IFERROR(IF(B264="No CAS","",INDEX('DEQ Pollutant List'!$C$7:$C$611,MATCH('3. Pollutant Emissions - EF'!B264,'DEQ Pollutant List'!$B$7:$B$611,0))),"")</f>
        <v>Thallium and compounds</v>
      </c>
      <c r="D264" s="115">
        <f>IFERROR(IF(OR($B264="",$B264="No CAS"),INDEX('DEQ Pollutant List'!$A$7:$A$611,MATCH($C264,'DEQ Pollutant List'!$C$7:$C$611,0)),INDEX('DEQ Pollutant List'!$A$7:$A$611,MATCH($B264,'DEQ Pollutant List'!$B$7:$B$611,0))),"")</f>
        <v>595</v>
      </c>
      <c r="E264" s="101">
        <v>0.85</v>
      </c>
      <c r="F264" s="102">
        <v>3.7478801946609939E-4</v>
      </c>
      <c r="G264" s="103">
        <v>7.7276453900709238E-6</v>
      </c>
      <c r="H264" s="83" t="s">
        <v>249</v>
      </c>
      <c r="I264" s="104" t="s">
        <v>1487</v>
      </c>
      <c r="J264" s="102">
        <v>3.6729225907677741E-4</v>
      </c>
      <c r="K264" s="105">
        <v>3.6729225907677741E-4</v>
      </c>
      <c r="L264" s="83">
        <v>3.6729225907677741E-4</v>
      </c>
      <c r="M264" s="102">
        <v>7.7276453900709238E-6</v>
      </c>
      <c r="N264" s="105">
        <v>7.7276453900709238E-6</v>
      </c>
      <c r="O264" s="83">
        <v>7.7276453900709238E-6</v>
      </c>
    </row>
    <row r="265" spans="1:15" x14ac:dyDescent="0.25">
      <c r="A265" s="79" t="s">
        <v>143</v>
      </c>
      <c r="B265" s="100" t="s">
        <v>238</v>
      </c>
      <c r="C265" s="81" t="str">
        <f>IFERROR(IF(B265="No CAS","",INDEX('DEQ Pollutant List'!$C$7:$C$611,MATCH('3. Pollutant Emissions - EF'!B265,'DEQ Pollutant List'!$B$7:$B$611,0))),"")</f>
        <v>Zinc and compounds</v>
      </c>
      <c r="D265" s="115">
        <f>IFERROR(IF(OR($B265="",$B265="No CAS"),INDEX('DEQ Pollutant List'!$A$7:$A$611,MATCH($C265,'DEQ Pollutant List'!$C$7:$C$611,0)),INDEX('DEQ Pollutant List'!$A$7:$A$611,MATCH($B265,'DEQ Pollutant List'!$B$7:$B$611,0))),"")</f>
        <v>632</v>
      </c>
      <c r="E265" s="101">
        <v>0.85</v>
      </c>
      <c r="F265" s="102">
        <v>2.5611937548936172E-2</v>
      </c>
      <c r="G265" s="103">
        <v>5.2808510638297889E-4</v>
      </c>
      <c r="H265" s="83" t="s">
        <v>249</v>
      </c>
      <c r="I265" s="104" t="s">
        <v>1487</v>
      </c>
      <c r="J265" s="102">
        <v>2.5099698797957447E-2</v>
      </c>
      <c r="K265" s="105">
        <v>2.5099698797957447E-2</v>
      </c>
      <c r="L265" s="83">
        <v>2.5099698797957447E-2</v>
      </c>
      <c r="M265" s="102">
        <v>5.2808510638297889E-4</v>
      </c>
      <c r="N265" s="105">
        <v>5.2808510638297889E-4</v>
      </c>
      <c r="O265" s="83">
        <v>5.2808510638297889E-4</v>
      </c>
    </row>
    <row r="266" spans="1:15" x14ac:dyDescent="0.25">
      <c r="A266" s="79" t="s">
        <v>143</v>
      </c>
      <c r="B266" s="100" t="s">
        <v>206</v>
      </c>
      <c r="C266" s="81" t="str">
        <f>IFERROR(IF(B266="No CAS","",INDEX('DEQ Pollutant List'!$C$7:$C$611,MATCH('3. Pollutant Emissions - EF'!B266,'DEQ Pollutant List'!$B$7:$B$611,0))),"")</f>
        <v>Barium and compounds</v>
      </c>
      <c r="D266" s="115">
        <f>IFERROR(IF(OR($B266="",$B266="No CAS"),INDEX('DEQ Pollutant List'!$A$7:$A$611,MATCH($C266,'DEQ Pollutant List'!$C$7:$C$611,0)),INDEX('DEQ Pollutant List'!$A$7:$A$611,MATCH($B266,'DEQ Pollutant List'!$B$7:$B$611,0))),"")</f>
        <v>45</v>
      </c>
      <c r="E266" s="101">
        <v>0.85</v>
      </c>
      <c r="F266" s="102">
        <v>0.17074625032624119</v>
      </c>
      <c r="G266" s="103">
        <v>3.5205673758865255E-3</v>
      </c>
      <c r="H266" s="83" t="s">
        <v>249</v>
      </c>
      <c r="I266" s="104" t="s">
        <v>1487</v>
      </c>
      <c r="J266" s="102">
        <v>0.16733132531971637</v>
      </c>
      <c r="K266" s="105">
        <v>0.16733132531971637</v>
      </c>
      <c r="L266" s="83">
        <v>0.16733132531971637</v>
      </c>
      <c r="M266" s="102">
        <v>3.5205673758865255E-3</v>
      </c>
      <c r="N266" s="105">
        <v>3.5205673758865255E-3</v>
      </c>
      <c r="O266" s="83">
        <v>3.5205673758865255E-3</v>
      </c>
    </row>
    <row r="267" spans="1:15" x14ac:dyDescent="0.25">
      <c r="A267" s="79" t="s">
        <v>143</v>
      </c>
      <c r="B267" s="100">
        <v>504</v>
      </c>
      <c r="C267" s="81" t="str">
        <f>IFERROR(IF(B267="No CAS","",INDEX('DEQ Pollutant List'!$C$7:$C$611,MATCH('3. Pollutant Emissions - EF'!B267,'DEQ Pollutant List'!$B$7:$B$611,0))),"")</f>
        <v>Phosphorus and compounds</v>
      </c>
      <c r="D267" s="115">
        <f>IFERROR(IF(OR($B267="",$B267="No CAS"),INDEX('DEQ Pollutant List'!$A$7:$A$611,MATCH($C267,'DEQ Pollutant List'!$C$7:$C$611,0)),INDEX('DEQ Pollutant List'!$A$7:$A$611,MATCH($B267,'DEQ Pollutant List'!$B$7:$B$611,0))),"")</f>
        <v>504</v>
      </c>
      <c r="E267" s="101">
        <v>0.85</v>
      </c>
      <c r="F267" s="102">
        <v>2.8173131303829795E-2</v>
      </c>
      <c r="G267" s="103">
        <v>5.8089361702127671E-4</v>
      </c>
      <c r="H267" s="83" t="s">
        <v>249</v>
      </c>
      <c r="I267" s="104" t="s">
        <v>1487</v>
      </c>
      <c r="J267" s="102">
        <v>2.7609668677753198E-2</v>
      </c>
      <c r="K267" s="105">
        <v>2.7609668677753198E-2</v>
      </c>
      <c r="L267" s="83">
        <v>2.7609668677753198E-2</v>
      </c>
      <c r="M267" s="102">
        <v>5.8089361702127671E-4</v>
      </c>
      <c r="N267" s="105">
        <v>5.8089361702127671E-4</v>
      </c>
      <c r="O267" s="83">
        <v>5.8089361702127671E-4</v>
      </c>
    </row>
    <row r="268" spans="1:15" x14ac:dyDescent="0.25">
      <c r="A268" s="79" t="s">
        <v>143</v>
      </c>
      <c r="B268" s="100" t="s">
        <v>243</v>
      </c>
      <c r="C268" s="81" t="str">
        <f>IFERROR(IF(B268="No CAS","",INDEX('DEQ Pollutant List'!$C$7:$C$611,MATCH('3. Pollutant Emissions - EF'!B268,'DEQ Pollutant List'!$B$7:$B$611,0))),"")</f>
        <v>Phosphorus pentoxide</v>
      </c>
      <c r="D268" s="115">
        <f>IFERROR(IF(OR($B268="",$B268="No CAS"),INDEX('DEQ Pollutant List'!$A$7:$A$611,MATCH($C268,'DEQ Pollutant List'!$C$7:$C$611,0)),INDEX('DEQ Pollutant List'!$A$7:$A$611,MATCH($B268,'DEQ Pollutant List'!$B$7:$B$611,0))),"")</f>
        <v>510</v>
      </c>
      <c r="E268" s="101">
        <v>0.85</v>
      </c>
      <c r="F268" s="102">
        <v>6.8298500130496473E-2</v>
      </c>
      <c r="G268" s="103">
        <v>1.4082269503546102E-3</v>
      </c>
      <c r="H268" s="83" t="s">
        <v>249</v>
      </c>
      <c r="I268" s="104" t="s">
        <v>1487</v>
      </c>
      <c r="J268" s="102">
        <v>6.6932530127886539E-2</v>
      </c>
      <c r="K268" s="105">
        <v>6.6932530127886539E-2</v>
      </c>
      <c r="L268" s="83">
        <v>6.6932530127886539E-2</v>
      </c>
      <c r="M268" s="102">
        <v>1.4082269503546102E-3</v>
      </c>
      <c r="N268" s="105">
        <v>1.4082269503546102E-3</v>
      </c>
      <c r="O268" s="83">
        <v>1.4082269503546102E-3</v>
      </c>
    </row>
    <row r="269" spans="1:15" x14ac:dyDescent="0.25">
      <c r="A269" s="79" t="s">
        <v>143</v>
      </c>
      <c r="B269" s="100" t="s">
        <v>244</v>
      </c>
      <c r="C269" s="81" t="str">
        <f>IFERROR(IF(B269="No CAS","",INDEX('DEQ Pollutant List'!$C$7:$C$611,MATCH('3. Pollutant Emissions - EF'!B269,'DEQ Pollutant List'!$B$7:$B$611,0))),"")</f>
        <v>Silica, crystalline (respirable)</v>
      </c>
      <c r="D269" s="115">
        <f>IFERROR(IF(OR($B269="",$B269="No CAS"),INDEX('DEQ Pollutant List'!$A$7:$A$611,MATCH($C269,'DEQ Pollutant List'!$C$7:$C$611,0)),INDEX('DEQ Pollutant List'!$A$7:$A$611,MATCH($B269,'DEQ Pollutant List'!$B$7:$B$611,0))),"")</f>
        <v>579</v>
      </c>
      <c r="E269" s="101">
        <v>0.85</v>
      </c>
      <c r="F269" s="102">
        <v>31.814295092036886</v>
      </c>
      <c r="G269" s="103">
        <v>0.65596971631205681</v>
      </c>
      <c r="H269" s="83" t="s">
        <v>249</v>
      </c>
      <c r="I269" s="104" t="s">
        <v>1487</v>
      </c>
      <c r="J269" s="102">
        <v>31.178009190196146</v>
      </c>
      <c r="K269" s="105">
        <v>31.178009190196146</v>
      </c>
      <c r="L269" s="83">
        <v>31.178009190196146</v>
      </c>
      <c r="M269" s="102">
        <v>0.65596971631205681</v>
      </c>
      <c r="N269" s="105">
        <v>0.65596971631205681</v>
      </c>
      <c r="O269" s="83">
        <v>0.65596971631205681</v>
      </c>
    </row>
    <row r="270" spans="1:15" x14ac:dyDescent="0.25">
      <c r="A270" s="79" t="s">
        <v>143</v>
      </c>
      <c r="B270" s="100" t="s">
        <v>245</v>
      </c>
      <c r="C270" s="81" t="str">
        <f>IFERROR(IF(B270="No CAS","",INDEX('DEQ Pollutant List'!$C$7:$C$611,MATCH('3. Pollutant Emissions - EF'!B270,'DEQ Pollutant List'!$B$7:$B$611,0))),"")</f>
        <v>Sulfur trioxide</v>
      </c>
      <c r="D270" s="115">
        <f>IFERROR(IF(OR($B270="",$B270="No CAS"),INDEX('DEQ Pollutant List'!$A$7:$A$611,MATCH($C270,'DEQ Pollutant List'!$C$7:$C$611,0)),INDEX('DEQ Pollutant List'!$A$7:$A$611,MATCH($B270,'DEQ Pollutant List'!$B$7:$B$611,0))),"")</f>
        <v>590</v>
      </c>
      <c r="E270" s="101">
        <v>0.85</v>
      </c>
      <c r="F270" s="102">
        <v>2.1343281290780149E-2</v>
      </c>
      <c r="G270" s="103">
        <v>4.4007092198581569E-4</v>
      </c>
      <c r="H270" s="83" t="s">
        <v>249</v>
      </c>
      <c r="I270" s="104" t="s">
        <v>1487</v>
      </c>
      <c r="J270" s="102">
        <v>2.0916415664964546E-2</v>
      </c>
      <c r="K270" s="105">
        <v>2.0916415664964546E-2</v>
      </c>
      <c r="L270" s="83">
        <v>2.0916415664964546E-2</v>
      </c>
      <c r="M270" s="102">
        <v>4.4007092198581569E-4</v>
      </c>
      <c r="N270" s="105">
        <v>4.4007092198581569E-4</v>
      </c>
      <c r="O270" s="83">
        <v>4.4007092198581569E-4</v>
      </c>
    </row>
    <row r="271" spans="1:15" x14ac:dyDescent="0.25">
      <c r="A271" s="79" t="s">
        <v>143</v>
      </c>
      <c r="B271" s="100" t="s">
        <v>246</v>
      </c>
      <c r="C271" s="81" t="str">
        <f>IFERROR(IF(B271="No CAS","",INDEX('DEQ Pollutant List'!$C$7:$C$611,MATCH('3. Pollutant Emissions - EF'!B271,'DEQ Pollutant List'!$B$7:$B$611,0))),"")</f>
        <v>Vanadium pentoxide</v>
      </c>
      <c r="D271" s="115">
        <f>IFERROR(IF(OR($B271="",$B271="No CAS"),INDEX('DEQ Pollutant List'!$A$7:$A$611,MATCH($C271,'DEQ Pollutant List'!$C$7:$C$611,0)),INDEX('DEQ Pollutant List'!$A$7:$A$611,MATCH($B271,'DEQ Pollutant List'!$B$7:$B$611,0))),"")</f>
        <v>621</v>
      </c>
      <c r="E271" s="101">
        <v>0.85</v>
      </c>
      <c r="F271" s="102">
        <v>2.1343281290780149E-2</v>
      </c>
      <c r="G271" s="103">
        <v>4.4007092198581569E-4</v>
      </c>
      <c r="H271" s="83" t="s">
        <v>249</v>
      </c>
      <c r="I271" s="104" t="s">
        <v>1487</v>
      </c>
      <c r="J271" s="102">
        <v>2.0916415664964546E-2</v>
      </c>
      <c r="K271" s="105">
        <v>2.0916415664964546E-2</v>
      </c>
      <c r="L271" s="83">
        <v>2.0916415664964546E-2</v>
      </c>
      <c r="M271" s="102">
        <v>4.4007092198581569E-4</v>
      </c>
      <c r="N271" s="105">
        <v>4.4007092198581569E-4</v>
      </c>
      <c r="O271" s="83">
        <v>4.4007092198581569E-4</v>
      </c>
    </row>
    <row r="272" spans="1:15" x14ac:dyDescent="0.25">
      <c r="A272" s="79" t="s">
        <v>157</v>
      </c>
      <c r="B272" s="100" t="s">
        <v>239</v>
      </c>
      <c r="C272" s="81" t="str">
        <f>IFERROR(IF(B272="No CAS","",INDEX('DEQ Pollutant List'!$C$7:$C$611,MATCH('3. Pollutant Emissions - EF'!B272,'DEQ Pollutant List'!$B$7:$B$611,0))),"")</f>
        <v>Silver and compounds</v>
      </c>
      <c r="D272" s="115">
        <f>IFERROR(IF(OR($B272="",$B272="No CAS"),INDEX('DEQ Pollutant List'!$A$7:$A$611,MATCH($C272,'DEQ Pollutant List'!$C$7:$C$611,0)),INDEX('DEQ Pollutant List'!$A$7:$A$611,MATCH($B272,'DEQ Pollutant List'!$B$7:$B$611,0))),"")</f>
        <v>580</v>
      </c>
      <c r="E272" s="101">
        <v>0</v>
      </c>
      <c r="F272" s="102">
        <v>3.6639647558441935E-11</v>
      </c>
      <c r="G272" s="103">
        <v>2.201502111496551E-10</v>
      </c>
      <c r="H272" s="83" t="s">
        <v>194</v>
      </c>
      <c r="I272" s="104" t="s">
        <v>250</v>
      </c>
      <c r="J272" s="102">
        <v>2.4399587057183473E-5</v>
      </c>
      <c r="K272" s="105">
        <v>5.7773396270151245E-5</v>
      </c>
      <c r="L272" s="83">
        <v>5.7773396270151245E-5</v>
      </c>
      <c r="M272" s="102">
        <v>1.0567210135183444E-6</v>
      </c>
      <c r="N272" s="105">
        <v>1.0567210135183444E-6</v>
      </c>
      <c r="O272" s="83">
        <v>1.0567210135183444E-6</v>
      </c>
    </row>
    <row r="273" spans="1:15" x14ac:dyDescent="0.25">
      <c r="A273" s="79" t="s">
        <v>157</v>
      </c>
      <c r="B273" s="100" t="s">
        <v>241</v>
      </c>
      <c r="C273" s="81" t="str">
        <f>IFERROR(IF(B273="No CAS","",INDEX('DEQ Pollutant List'!$C$7:$C$611,MATCH('3. Pollutant Emissions - EF'!B273,'DEQ Pollutant List'!$B$7:$B$611,0))),"")</f>
        <v>Aluminum and compounds</v>
      </c>
      <c r="D273" s="115">
        <f>IFERROR(IF(OR($B273="",$B273="No CAS"),INDEX('DEQ Pollutant List'!$A$7:$A$611,MATCH($C273,'DEQ Pollutant List'!$C$7:$C$611,0)),INDEX('DEQ Pollutant List'!$A$7:$A$611,MATCH($B273,'DEQ Pollutant List'!$B$7:$B$611,0))),"")</f>
        <v>13</v>
      </c>
      <c r="E273" s="101">
        <v>0</v>
      </c>
      <c r="F273" s="102">
        <v>9.3394461626468463E-5</v>
      </c>
      <c r="G273" s="103">
        <v>5.6116288822047073E-4</v>
      </c>
      <c r="H273" s="83" t="s">
        <v>194</v>
      </c>
      <c r="I273" s="104" t="s">
        <v>250</v>
      </c>
      <c r="J273" s="102">
        <v>62.194547408760648</v>
      </c>
      <c r="K273" s="105">
        <v>147.26438709261546</v>
      </c>
      <c r="L273" s="83">
        <v>147.26438709261546</v>
      </c>
      <c r="M273" s="102">
        <v>2.6935818634582596</v>
      </c>
      <c r="N273" s="105">
        <v>2.6935818634582596</v>
      </c>
      <c r="O273" s="83">
        <v>2.6935818634582596</v>
      </c>
    </row>
    <row r="274" spans="1:15" x14ac:dyDescent="0.25">
      <c r="A274" s="79" t="s">
        <v>157</v>
      </c>
      <c r="B274" s="100" t="s">
        <v>196</v>
      </c>
      <c r="C274" s="81" t="str">
        <f>IFERROR(IF(B274="No CAS","",INDEX('DEQ Pollutant List'!$C$7:$C$611,MATCH('3. Pollutant Emissions - EF'!B274,'DEQ Pollutant List'!$B$7:$B$611,0))),"")</f>
        <v>Arsenic and compounds</v>
      </c>
      <c r="D274" s="115">
        <f>IFERROR(IF(OR($B274="",$B274="No CAS"),INDEX('DEQ Pollutant List'!$A$7:$A$611,MATCH($C274,'DEQ Pollutant List'!$C$7:$C$611,0)),INDEX('DEQ Pollutant List'!$A$7:$A$611,MATCH($B274,'DEQ Pollutant List'!$B$7:$B$611,0))),"")</f>
        <v>37</v>
      </c>
      <c r="E274" s="101">
        <v>0</v>
      </c>
      <c r="F274" s="102">
        <v>3.8105233460779616E-9</v>
      </c>
      <c r="G274" s="103">
        <v>2.2895621959564133E-8</v>
      </c>
      <c r="H274" s="83" t="s">
        <v>194</v>
      </c>
      <c r="I274" s="104" t="s">
        <v>250</v>
      </c>
      <c r="J274" s="102">
        <v>2.5375570539470814E-3</v>
      </c>
      <c r="K274" s="105">
        <v>6.0084332120957295E-3</v>
      </c>
      <c r="L274" s="83">
        <v>6.0084332120957295E-3</v>
      </c>
      <c r="M274" s="102">
        <v>1.0989898540590784E-4</v>
      </c>
      <c r="N274" s="105">
        <v>1.0989898540590784E-4</v>
      </c>
      <c r="O274" s="83">
        <v>1.0989898540590784E-4</v>
      </c>
    </row>
    <row r="275" spans="1:15" x14ac:dyDescent="0.25">
      <c r="A275" s="79" t="s">
        <v>157</v>
      </c>
      <c r="B275" s="100" t="s">
        <v>206</v>
      </c>
      <c r="C275" s="81" t="str">
        <f>IFERROR(IF(B275="No CAS","",INDEX('DEQ Pollutant List'!$C$7:$C$611,MATCH('3. Pollutant Emissions - EF'!B275,'DEQ Pollutant List'!$B$7:$B$611,0))),"")</f>
        <v>Barium and compounds</v>
      </c>
      <c r="D275" s="115">
        <f>IFERROR(IF(OR($B275="",$B275="No CAS"),INDEX('DEQ Pollutant List'!$A$7:$A$611,MATCH($C275,'DEQ Pollutant List'!$C$7:$C$611,0)),INDEX('DEQ Pollutant List'!$A$7:$A$611,MATCH($B275,'DEQ Pollutant List'!$B$7:$B$611,0))),"")</f>
        <v>45</v>
      </c>
      <c r="E275" s="101">
        <v>0</v>
      </c>
      <c r="F275" s="102">
        <v>4.1036405265454964E-7</v>
      </c>
      <c r="G275" s="103">
        <v>2.4656823648761374E-6</v>
      </c>
      <c r="H275" s="83" t="s">
        <v>194</v>
      </c>
      <c r="I275" s="104" t="s">
        <v>250</v>
      </c>
      <c r="J275" s="102">
        <v>0.27327537504045485</v>
      </c>
      <c r="K275" s="105">
        <v>0.64706203822569386</v>
      </c>
      <c r="L275" s="83">
        <v>0.64706203822569386</v>
      </c>
      <c r="M275" s="102">
        <v>1.183527535140546E-2</v>
      </c>
      <c r="N275" s="105">
        <v>1.183527535140546E-2</v>
      </c>
      <c r="O275" s="83">
        <v>1.183527535140546E-2</v>
      </c>
    </row>
    <row r="276" spans="1:15" x14ac:dyDescent="0.25">
      <c r="A276" s="79" t="s">
        <v>157</v>
      </c>
      <c r="B276" s="100" t="s">
        <v>211</v>
      </c>
      <c r="C276" s="81" t="str">
        <f>IFERROR(IF(B276="No CAS","",INDEX('DEQ Pollutant List'!$C$7:$C$611,MATCH('3. Pollutant Emissions - EF'!B276,'DEQ Pollutant List'!$B$7:$B$611,0))),"")</f>
        <v>Beryllium and compounds</v>
      </c>
      <c r="D276" s="115">
        <f>IFERROR(IF(OR($B276="",$B276="No CAS"),INDEX('DEQ Pollutant List'!$A$7:$A$611,MATCH($C276,'DEQ Pollutant List'!$C$7:$C$611,0)),INDEX('DEQ Pollutant List'!$A$7:$A$611,MATCH($B276,'DEQ Pollutant List'!$B$7:$B$611,0))),"")</f>
        <v>58</v>
      </c>
      <c r="E276" s="101">
        <v>0</v>
      </c>
      <c r="F276" s="102">
        <v>4.4846928611532921E-9</v>
      </c>
      <c r="G276" s="103">
        <v>2.6946385844717783E-8</v>
      </c>
      <c r="H276" s="83" t="s">
        <v>194</v>
      </c>
      <c r="I276" s="104" t="s">
        <v>250</v>
      </c>
      <c r="J276" s="102">
        <v>2.9865094557992564E-3</v>
      </c>
      <c r="K276" s="105">
        <v>7.0714637034665108E-3</v>
      </c>
      <c r="L276" s="83">
        <v>7.0714637034665108E-3</v>
      </c>
      <c r="M276" s="102">
        <v>1.2934265205464537E-4</v>
      </c>
      <c r="N276" s="105">
        <v>1.2934265205464537E-4</v>
      </c>
      <c r="O276" s="83">
        <v>1.2934265205464537E-4</v>
      </c>
    </row>
    <row r="277" spans="1:15" x14ac:dyDescent="0.25">
      <c r="A277" s="79" t="s">
        <v>157</v>
      </c>
      <c r="B277" s="100" t="s">
        <v>212</v>
      </c>
      <c r="C277" s="81" t="str">
        <f>IFERROR(IF(B277="No CAS","",INDEX('DEQ Pollutant List'!$C$7:$C$611,MATCH('3. Pollutant Emissions - EF'!B277,'DEQ Pollutant List'!$B$7:$B$611,0))),"")</f>
        <v>Cadmium and compounds</v>
      </c>
      <c r="D277" s="115">
        <f>IFERROR(IF(OR($B277="",$B277="No CAS"),INDEX('DEQ Pollutant List'!$A$7:$A$611,MATCH($C277,'DEQ Pollutant List'!$C$7:$C$611,0)),INDEX('DEQ Pollutant List'!$A$7:$A$611,MATCH($B277,'DEQ Pollutant List'!$B$7:$B$611,0))),"")</f>
        <v>83</v>
      </c>
      <c r="E277" s="101">
        <v>0</v>
      </c>
      <c r="F277" s="102">
        <v>1.1724687218701418E-10</v>
      </c>
      <c r="G277" s="103">
        <v>7.0448067567889633E-10</v>
      </c>
      <c r="H277" s="83" t="s">
        <v>194</v>
      </c>
      <c r="I277" s="104" t="s">
        <v>250</v>
      </c>
      <c r="J277" s="102">
        <v>7.8078678582987104E-5</v>
      </c>
      <c r="K277" s="105">
        <v>1.8487486806448395E-4</v>
      </c>
      <c r="L277" s="83">
        <v>1.8487486806448395E-4</v>
      </c>
      <c r="M277" s="102">
        <v>3.3815072432587023E-6</v>
      </c>
      <c r="N277" s="105">
        <v>3.3815072432587023E-6</v>
      </c>
      <c r="O277" s="83">
        <v>3.3815072432587023E-6</v>
      </c>
    </row>
    <row r="278" spans="1:15" x14ac:dyDescent="0.25">
      <c r="A278" s="79" t="s">
        <v>157</v>
      </c>
      <c r="B278" s="100" t="s">
        <v>216</v>
      </c>
      <c r="C278" s="81" t="str">
        <f>IFERROR(IF(B278="No CAS","",INDEX('DEQ Pollutant List'!$C$7:$C$611,MATCH('3. Pollutant Emissions - EF'!B278,'DEQ Pollutant List'!$B$7:$B$611,0))),"")</f>
        <v>Cobalt and compounds</v>
      </c>
      <c r="D278" s="115">
        <f>IFERROR(IF(OR($B278="",$B278="No CAS"),INDEX('DEQ Pollutant List'!$A$7:$A$611,MATCH($C278,'DEQ Pollutant List'!$C$7:$C$611,0)),INDEX('DEQ Pollutant List'!$A$7:$A$611,MATCH($B278,'DEQ Pollutant List'!$B$7:$B$611,0))),"")</f>
        <v>146</v>
      </c>
      <c r="E278" s="101">
        <v>0</v>
      </c>
      <c r="F278" s="102">
        <v>1.4655859023376774E-10</v>
      </c>
      <c r="G278" s="103">
        <v>8.8060084459862041E-10</v>
      </c>
      <c r="H278" s="83" t="s">
        <v>194</v>
      </c>
      <c r="I278" s="104" t="s">
        <v>250</v>
      </c>
      <c r="J278" s="102">
        <v>9.759834822873389E-5</v>
      </c>
      <c r="K278" s="105">
        <v>2.3109358508060498E-4</v>
      </c>
      <c r="L278" s="83">
        <v>2.3109358508060498E-4</v>
      </c>
      <c r="M278" s="102">
        <v>4.2268840540733777E-6</v>
      </c>
      <c r="N278" s="105">
        <v>4.2268840540733777E-6</v>
      </c>
      <c r="O278" s="83">
        <v>4.2268840540733777E-6</v>
      </c>
    </row>
    <row r="279" spans="1:15" x14ac:dyDescent="0.25">
      <c r="A279" s="79" t="s">
        <v>157</v>
      </c>
      <c r="B279" s="100" t="s">
        <v>217</v>
      </c>
      <c r="C279" s="81" t="str">
        <f>IFERROR(IF(B279="No CAS","",INDEX('DEQ Pollutant List'!$C$7:$C$611,MATCH('3. Pollutant Emissions - EF'!B279,'DEQ Pollutant List'!$B$7:$B$611,0))),"")</f>
        <v>Copper and compounds</v>
      </c>
      <c r="D279" s="115">
        <f>IFERROR(IF(OR($B279="",$B279="No CAS"),INDEX('DEQ Pollutant List'!$A$7:$A$611,MATCH($C279,'DEQ Pollutant List'!$C$7:$C$611,0)),INDEX('DEQ Pollutant List'!$A$7:$A$611,MATCH($B279,'DEQ Pollutant List'!$B$7:$B$611,0))),"")</f>
        <v>149</v>
      </c>
      <c r="E279" s="101">
        <v>0</v>
      </c>
      <c r="F279" s="102">
        <v>7.6210466921559232E-9</v>
      </c>
      <c r="G279" s="103">
        <v>4.5791243919128267E-8</v>
      </c>
      <c r="H279" s="83" t="s">
        <v>194</v>
      </c>
      <c r="I279" s="104" t="s">
        <v>250</v>
      </c>
      <c r="J279" s="102">
        <v>5.0751141078941627E-3</v>
      </c>
      <c r="K279" s="105">
        <v>1.2016866424191459E-2</v>
      </c>
      <c r="L279" s="83">
        <v>1.2016866424191459E-2</v>
      </c>
      <c r="M279" s="102">
        <v>2.1979797081181569E-4</v>
      </c>
      <c r="N279" s="105">
        <v>2.1979797081181569E-4</v>
      </c>
      <c r="O279" s="83">
        <v>2.1979797081181569E-4</v>
      </c>
    </row>
    <row r="280" spans="1:15" x14ac:dyDescent="0.25">
      <c r="A280" s="79" t="s">
        <v>157</v>
      </c>
      <c r="B280" s="100" t="s">
        <v>214</v>
      </c>
      <c r="C280" s="81" t="str">
        <f>IFERROR(IF(B280="No CAS","",INDEX('DEQ Pollutant List'!$C$7:$C$611,MATCH('3. Pollutant Emissions - EF'!B280,'DEQ Pollutant List'!$B$7:$B$611,0))),"")</f>
        <v>Chromium VI, chromate and dichromate particulate</v>
      </c>
      <c r="D280" s="115">
        <f>IFERROR(IF(OR($B280="",$B280="No CAS"),INDEX('DEQ Pollutant List'!$A$7:$A$611,MATCH($C280,'DEQ Pollutant List'!$C$7:$C$611,0)),INDEX('DEQ Pollutant List'!$A$7:$A$611,MATCH($B280,'DEQ Pollutant List'!$B$7:$B$611,0))),"")</f>
        <v>136</v>
      </c>
      <c r="E280" s="101">
        <v>0</v>
      </c>
      <c r="F280" s="102">
        <v>1.1674857298021938E-8</v>
      </c>
      <c r="G280" s="103">
        <v>7.0148663280726105E-8</v>
      </c>
      <c r="H280" s="83" t="s">
        <v>194</v>
      </c>
      <c r="I280" s="104" t="s">
        <v>250</v>
      </c>
      <c r="J280" s="102">
        <v>7.7746844199009409E-3</v>
      </c>
      <c r="K280" s="105">
        <v>1.8408914987520991E-2</v>
      </c>
      <c r="L280" s="83">
        <v>1.8408914987520991E-2</v>
      </c>
      <c r="M280" s="102">
        <v>3.3671358374748529E-4</v>
      </c>
      <c r="N280" s="105">
        <v>3.3671358374748529E-4</v>
      </c>
      <c r="O280" s="83">
        <v>3.3671358374748529E-4</v>
      </c>
    </row>
    <row r="281" spans="1:15" x14ac:dyDescent="0.25">
      <c r="A281" s="79" t="s">
        <v>157</v>
      </c>
      <c r="B281" s="100" t="s">
        <v>226</v>
      </c>
      <c r="C281" s="81" t="str">
        <f>IFERROR(IF(B281="No CAS","",INDEX('DEQ Pollutant List'!$C$7:$C$611,MATCH('3. Pollutant Emissions - EF'!B281,'DEQ Pollutant List'!$B$7:$B$611,0))),"")</f>
        <v>Mercury and compounds</v>
      </c>
      <c r="D281" s="115">
        <f>IFERROR(IF(OR($B281="",$B281="No CAS"),INDEX('DEQ Pollutant List'!$A$7:$A$611,MATCH($C281,'DEQ Pollutant List'!$C$7:$C$611,0)),INDEX('DEQ Pollutant List'!$A$7:$A$611,MATCH($B281,'DEQ Pollutant List'!$B$7:$B$611,0))),"")</f>
        <v>316</v>
      </c>
      <c r="E281" s="101">
        <v>0</v>
      </c>
      <c r="F281" s="102">
        <v>2.9311718046753544E-11</v>
      </c>
      <c r="G281" s="103">
        <v>1.7612016891972408E-10</v>
      </c>
      <c r="H281" s="83" t="s">
        <v>194</v>
      </c>
      <c r="I281" s="104" t="s">
        <v>250</v>
      </c>
      <c r="J281" s="102">
        <v>1.9519669645746776E-5</v>
      </c>
      <c r="K281" s="105">
        <v>4.6218717016120987E-5</v>
      </c>
      <c r="L281" s="83">
        <v>4.6218717016120987E-5</v>
      </c>
      <c r="M281" s="102">
        <v>8.4537681081467559E-7</v>
      </c>
      <c r="N281" s="105">
        <v>8.4537681081467559E-7</v>
      </c>
      <c r="O281" s="83">
        <v>8.4537681081467559E-7</v>
      </c>
    </row>
    <row r="282" spans="1:15" x14ac:dyDescent="0.25">
      <c r="A282" s="79" t="s">
        <v>157</v>
      </c>
      <c r="B282" s="100" t="s">
        <v>225</v>
      </c>
      <c r="C282" s="81" t="str">
        <f>IFERROR(IF(B282="No CAS","",INDEX('DEQ Pollutant List'!$C$7:$C$611,MATCH('3. Pollutant Emissions - EF'!B282,'DEQ Pollutant List'!$B$7:$B$611,0))),"")</f>
        <v>Manganese and compounds</v>
      </c>
      <c r="D282" s="115">
        <f>IFERROR(IF(OR($B282="",$B282="No CAS"),INDEX('DEQ Pollutant List'!$A$7:$A$611,MATCH($C282,'DEQ Pollutant List'!$C$7:$C$611,0)),INDEX('DEQ Pollutant List'!$A$7:$A$611,MATCH($B282,'DEQ Pollutant List'!$B$7:$B$611,0))),"")</f>
        <v>312</v>
      </c>
      <c r="E282" s="101">
        <v>0</v>
      </c>
      <c r="F282" s="102">
        <v>7.371897088758516E-7</v>
      </c>
      <c r="G282" s="103">
        <v>4.42942224833106E-6</v>
      </c>
      <c r="H282" s="83" t="s">
        <v>194</v>
      </c>
      <c r="I282" s="104" t="s">
        <v>250</v>
      </c>
      <c r="J282" s="102">
        <v>0.49091969159053134</v>
      </c>
      <c r="K282" s="105">
        <v>1.1624007329554429</v>
      </c>
      <c r="L282" s="83">
        <v>1.1624007329554429</v>
      </c>
      <c r="M282" s="102">
        <v>2.1261226791989087E-2</v>
      </c>
      <c r="N282" s="105">
        <v>2.1261226791989087E-2</v>
      </c>
      <c r="O282" s="83">
        <v>2.1261226791989087E-2</v>
      </c>
    </row>
    <row r="283" spans="1:15" x14ac:dyDescent="0.25">
      <c r="A283" s="79" t="s">
        <v>157</v>
      </c>
      <c r="B283" s="100" t="s">
        <v>227</v>
      </c>
      <c r="C283" s="81" t="str">
        <f>IFERROR(IF(B283="No CAS","",INDEX('DEQ Pollutant List'!$C$7:$C$611,MATCH('3. Pollutant Emissions - EF'!B283,'DEQ Pollutant List'!$B$7:$B$611,0))),"")</f>
        <v>Molybdenum trioxide</v>
      </c>
      <c r="D283" s="115">
        <f>IFERROR(IF(OR($B283="",$B283="No CAS"),INDEX('DEQ Pollutant List'!$A$7:$A$611,MATCH($C283,'DEQ Pollutant List'!$C$7:$C$611,0)),INDEX('DEQ Pollutant List'!$A$7:$A$611,MATCH($B283,'DEQ Pollutant List'!$B$7:$B$611,0))),"")</f>
        <v>361</v>
      </c>
      <c r="E283" s="101">
        <v>0</v>
      </c>
      <c r="F283" s="102">
        <v>1.3623388432637154E-8</v>
      </c>
      <c r="G283" s="103">
        <v>8.1856459870008001E-8</v>
      </c>
      <c r="H283" s="83" t="s">
        <v>194</v>
      </c>
      <c r="I283" s="104" t="s">
        <v>250</v>
      </c>
      <c r="J283" s="102">
        <v>9.0722775524997908E-3</v>
      </c>
      <c r="K283" s="105">
        <v>2.1481358880582266E-2</v>
      </c>
      <c r="L283" s="83">
        <v>2.1481358880582266E-2</v>
      </c>
      <c r="M283" s="102">
        <v>3.9291100737603838E-4</v>
      </c>
      <c r="N283" s="105">
        <v>3.9291100737603838E-4</v>
      </c>
      <c r="O283" s="83">
        <v>3.9291100737603838E-4</v>
      </c>
    </row>
    <row r="284" spans="1:15" x14ac:dyDescent="0.25">
      <c r="A284" s="79" t="s">
        <v>157</v>
      </c>
      <c r="B284" s="100" t="s">
        <v>229</v>
      </c>
      <c r="C284" s="81" t="str">
        <f>IFERROR(IF(B284="No CAS","",INDEX('DEQ Pollutant List'!$C$7:$C$611,MATCH('3. Pollutant Emissions - EF'!B284,'DEQ Pollutant List'!$B$7:$B$611,0))),"")</f>
        <v>Nickel and compounds</v>
      </c>
      <c r="D284" s="115">
        <f>IFERROR(IF(OR($B284="",$B284="No CAS"),INDEX('DEQ Pollutant List'!$A$7:$A$611,MATCH($C284,'DEQ Pollutant List'!$C$7:$C$611,0)),INDEX('DEQ Pollutant List'!$A$7:$A$611,MATCH($B284,'DEQ Pollutant List'!$B$7:$B$611,0))),"")</f>
        <v>364</v>
      </c>
      <c r="E284" s="101">
        <v>0</v>
      </c>
      <c r="F284" s="102">
        <v>2.9311718046753544E-9</v>
      </c>
      <c r="G284" s="103">
        <v>1.7612016891972407E-8</v>
      </c>
      <c r="H284" s="83" t="s">
        <v>194</v>
      </c>
      <c r="I284" s="104" t="s">
        <v>250</v>
      </c>
      <c r="J284" s="102">
        <v>1.9519669645746774E-3</v>
      </c>
      <c r="K284" s="105">
        <v>4.6218717016120988E-3</v>
      </c>
      <c r="L284" s="83">
        <v>4.6218717016120988E-3</v>
      </c>
      <c r="M284" s="102">
        <v>8.4537681081467558E-5</v>
      </c>
      <c r="N284" s="105">
        <v>8.4537681081467558E-5</v>
      </c>
      <c r="O284" s="83">
        <v>8.4537681081467558E-5</v>
      </c>
    </row>
    <row r="285" spans="1:15" x14ac:dyDescent="0.25">
      <c r="A285" s="79" t="s">
        <v>157</v>
      </c>
      <c r="B285" s="100">
        <v>504</v>
      </c>
      <c r="C285" s="81" t="str">
        <f>IFERROR(IF(B285="No CAS","",INDEX('DEQ Pollutant List'!$C$7:$C$611,MATCH('3. Pollutant Emissions - EF'!B285,'DEQ Pollutant List'!$B$7:$B$611,0))),"")</f>
        <v>Phosphorus and compounds</v>
      </c>
      <c r="D285" s="115">
        <f>IFERROR(IF(OR($B285="",$B285="No CAS"),INDEX('DEQ Pollutant List'!$A$7:$A$611,MATCH($C285,'DEQ Pollutant List'!$C$7:$C$611,0)),INDEX('DEQ Pollutant List'!$A$7:$A$611,MATCH($B285,'DEQ Pollutant List'!$B$7:$B$611,0))),"")</f>
        <v>504</v>
      </c>
      <c r="E285" s="101">
        <v>0</v>
      </c>
      <c r="F285" s="102">
        <v>4.8364334777143348E-8</v>
      </c>
      <c r="G285" s="103">
        <v>2.9059827871754471E-7</v>
      </c>
      <c r="H285" s="83" t="s">
        <v>194</v>
      </c>
      <c r="I285" s="104" t="s">
        <v>250</v>
      </c>
      <c r="J285" s="102">
        <v>3.220745491548218E-2</v>
      </c>
      <c r="K285" s="105">
        <v>7.6260883076599631E-2</v>
      </c>
      <c r="L285" s="83">
        <v>7.6260883076599631E-2</v>
      </c>
      <c r="M285" s="102">
        <v>1.3948717378442145E-3</v>
      </c>
      <c r="N285" s="105">
        <v>1.3948717378442145E-3</v>
      </c>
      <c r="O285" s="83">
        <v>1.3948717378442145E-3</v>
      </c>
    </row>
    <row r="286" spans="1:15" x14ac:dyDescent="0.25">
      <c r="A286" s="79" t="s">
        <v>157</v>
      </c>
      <c r="B286" s="100" t="s">
        <v>224</v>
      </c>
      <c r="C286" s="81" t="str">
        <f>IFERROR(IF(B286="No CAS","",INDEX('DEQ Pollutant List'!$C$7:$C$611,MATCH('3. Pollutant Emissions - EF'!B286,'DEQ Pollutant List'!$B$7:$B$611,0))),"")</f>
        <v>Lead and compounds</v>
      </c>
      <c r="D286" s="115">
        <f>IFERROR(IF(OR($B286="",$B286="No CAS"),INDEX('DEQ Pollutant List'!$A$7:$A$611,MATCH($C286,'DEQ Pollutant List'!$C$7:$C$611,0)),INDEX('DEQ Pollutant List'!$A$7:$A$611,MATCH($B286,'DEQ Pollutant List'!$B$7:$B$611,0))),"")</f>
        <v>305</v>
      </c>
      <c r="E286" s="101">
        <v>0</v>
      </c>
      <c r="F286" s="102">
        <v>3.6639647558441933E-8</v>
      </c>
      <c r="G286" s="103">
        <v>2.201502111496551E-7</v>
      </c>
      <c r="H286" s="83" t="s">
        <v>194</v>
      </c>
      <c r="I286" s="104" t="s">
        <v>250</v>
      </c>
      <c r="J286" s="102">
        <v>2.439958705718347E-2</v>
      </c>
      <c r="K286" s="105">
        <v>5.7773396270151239E-2</v>
      </c>
      <c r="L286" s="83">
        <v>5.7773396270151239E-2</v>
      </c>
      <c r="M286" s="102">
        <v>1.0567210135183445E-3</v>
      </c>
      <c r="N286" s="105">
        <v>1.0567210135183445E-3</v>
      </c>
      <c r="O286" s="83">
        <v>1.0567210135183445E-3</v>
      </c>
    </row>
    <row r="287" spans="1:15" x14ac:dyDescent="0.25">
      <c r="A287" s="79" t="s">
        <v>157</v>
      </c>
      <c r="B287" s="100" t="s">
        <v>204</v>
      </c>
      <c r="C287" s="81" t="str">
        <f>IFERROR(IF(B287="No CAS","",INDEX('DEQ Pollutant List'!$C$7:$C$611,MATCH('3. Pollutant Emissions - EF'!B287,'DEQ Pollutant List'!$B$7:$B$611,0))),"")</f>
        <v>Antimony and compounds</v>
      </c>
      <c r="D287" s="115">
        <f>IFERROR(IF(OR($B287="",$B287="No CAS"),INDEX('DEQ Pollutant List'!$A$7:$A$611,MATCH($C287,'DEQ Pollutant List'!$C$7:$C$611,0)),INDEX('DEQ Pollutant List'!$A$7:$A$611,MATCH($B287,'DEQ Pollutant List'!$B$7:$B$611,0))),"")</f>
        <v>33</v>
      </c>
      <c r="E287" s="101">
        <v>0</v>
      </c>
      <c r="F287" s="102">
        <v>5.4226678386494057E-10</v>
      </c>
      <c r="G287" s="103">
        <v>3.2582231250148952E-9</v>
      </c>
      <c r="H287" s="83" t="s">
        <v>194</v>
      </c>
      <c r="I287" s="104" t="s">
        <v>250</v>
      </c>
      <c r="J287" s="102">
        <v>3.6111388844631536E-4</v>
      </c>
      <c r="K287" s="105">
        <v>8.5504626479823828E-4</v>
      </c>
      <c r="L287" s="83">
        <v>8.5504626479823828E-4</v>
      </c>
      <c r="M287" s="102">
        <v>1.5639471000071495E-5</v>
      </c>
      <c r="N287" s="105">
        <v>1.5639471000071495E-5</v>
      </c>
      <c r="O287" s="83">
        <v>1.5639471000071495E-5</v>
      </c>
    </row>
    <row r="288" spans="1:15" x14ac:dyDescent="0.25">
      <c r="A288" s="79" t="s">
        <v>157</v>
      </c>
      <c r="B288" s="100" t="s">
        <v>235</v>
      </c>
      <c r="C288" s="81" t="str">
        <f>IFERROR(IF(B288="No CAS","",INDEX('DEQ Pollutant List'!$C$7:$C$611,MATCH('3. Pollutant Emissions - EF'!B288,'DEQ Pollutant List'!$B$7:$B$611,0))),"")</f>
        <v>Selenium and compounds</v>
      </c>
      <c r="D288" s="115">
        <f>IFERROR(IF(OR($B288="",$B288="No CAS"),INDEX('DEQ Pollutant List'!$A$7:$A$611,MATCH($C288,'DEQ Pollutant List'!$C$7:$C$611,0)),INDEX('DEQ Pollutant List'!$A$7:$A$611,MATCH($B288,'DEQ Pollutant List'!$B$7:$B$611,0))),"")</f>
        <v>575</v>
      </c>
      <c r="E288" s="101">
        <v>0</v>
      </c>
      <c r="F288" s="102">
        <v>2.7846132144415868E-10</v>
      </c>
      <c r="G288" s="103">
        <v>1.6731416047373787E-9</v>
      </c>
      <c r="H288" s="83" t="s">
        <v>194</v>
      </c>
      <c r="I288" s="104" t="s">
        <v>250</v>
      </c>
      <c r="J288" s="102">
        <v>1.8543686163459438E-4</v>
      </c>
      <c r="K288" s="105">
        <v>4.3907781165314943E-4</v>
      </c>
      <c r="L288" s="83">
        <v>4.3907781165314943E-4</v>
      </c>
      <c r="M288" s="102">
        <v>8.0310797027394186E-6</v>
      </c>
      <c r="N288" s="105">
        <v>8.0310797027394186E-6</v>
      </c>
      <c r="O288" s="83">
        <v>8.0310797027394186E-6</v>
      </c>
    </row>
    <row r="289" spans="1:15" x14ac:dyDescent="0.25">
      <c r="A289" s="79" t="s">
        <v>157</v>
      </c>
      <c r="B289" s="100" t="s">
        <v>242</v>
      </c>
      <c r="C289" s="81" t="str">
        <f>IFERROR(IF(B289="No CAS","",INDEX('DEQ Pollutant List'!$C$7:$C$611,MATCH('3. Pollutant Emissions - EF'!B289,'DEQ Pollutant List'!$B$7:$B$611,0))),"")</f>
        <v>Thallium and compounds</v>
      </c>
      <c r="D289" s="115">
        <f>IFERROR(IF(OR($B289="",$B289="No CAS"),INDEX('DEQ Pollutant List'!$A$7:$A$611,MATCH($C289,'DEQ Pollutant List'!$C$7:$C$611,0)),INDEX('DEQ Pollutant List'!$A$7:$A$611,MATCH($B289,'DEQ Pollutant List'!$B$7:$B$611,0))),"")</f>
        <v>595</v>
      </c>
      <c r="E289" s="101">
        <v>0</v>
      </c>
      <c r="F289" s="102">
        <v>6.4339221112624033E-10</v>
      </c>
      <c r="G289" s="103">
        <v>3.8658377077879436E-9</v>
      </c>
      <c r="H289" s="83" t="s">
        <v>194</v>
      </c>
      <c r="I289" s="104" t="s">
        <v>250</v>
      </c>
      <c r="J289" s="102">
        <v>4.2845674872414173E-4</v>
      </c>
      <c r="K289" s="105">
        <v>1.0145008385038558E-3</v>
      </c>
      <c r="L289" s="83">
        <v>1.0145008385038558E-3</v>
      </c>
      <c r="M289" s="102">
        <v>1.855602099738213E-5</v>
      </c>
      <c r="N289" s="105">
        <v>1.855602099738213E-5</v>
      </c>
      <c r="O289" s="83">
        <v>1.855602099738213E-5</v>
      </c>
    </row>
    <row r="290" spans="1:15" x14ac:dyDescent="0.25">
      <c r="A290" s="79" t="s">
        <v>157</v>
      </c>
      <c r="B290" s="100" t="s">
        <v>238</v>
      </c>
      <c r="C290" s="81" t="str">
        <f>IFERROR(IF(B290="No CAS","",INDEX('DEQ Pollutant List'!$C$7:$C$611,MATCH('3. Pollutant Emissions - EF'!B290,'DEQ Pollutant List'!$B$7:$B$611,0))),"")</f>
        <v>Zinc and compounds</v>
      </c>
      <c r="D290" s="115">
        <f>IFERROR(IF(OR($B290="",$B290="No CAS"),INDEX('DEQ Pollutant List'!$A$7:$A$611,MATCH($C290,'DEQ Pollutant List'!$C$7:$C$611,0)),INDEX('DEQ Pollutant List'!$A$7:$A$611,MATCH($B290,'DEQ Pollutant List'!$B$7:$B$611,0))),"")</f>
        <v>632</v>
      </c>
      <c r="E290" s="101">
        <v>0</v>
      </c>
      <c r="F290" s="102">
        <v>4.3967577070130319E-8</v>
      </c>
      <c r="G290" s="103">
        <v>2.6418025337958611E-7</v>
      </c>
      <c r="H290" s="83" t="s">
        <v>194</v>
      </c>
      <c r="I290" s="104" t="s">
        <v>250</v>
      </c>
      <c r="J290" s="102">
        <v>2.9279504468620165E-2</v>
      </c>
      <c r="K290" s="105">
        <v>6.9328075524181493E-2</v>
      </c>
      <c r="L290" s="83">
        <v>6.9328075524181493E-2</v>
      </c>
      <c r="M290" s="102">
        <v>1.2680652162220132E-3</v>
      </c>
      <c r="N290" s="105">
        <v>1.2680652162220132E-3</v>
      </c>
      <c r="O290" s="83">
        <v>1.2680652162220132E-3</v>
      </c>
    </row>
    <row r="291" spans="1:15" x14ac:dyDescent="0.25">
      <c r="A291" s="79" t="s">
        <v>157</v>
      </c>
      <c r="B291" s="100" t="s">
        <v>206</v>
      </c>
      <c r="C291" s="81" t="str">
        <f>IFERROR(IF(B291="No CAS","",INDEX('DEQ Pollutant List'!$C$7:$C$611,MATCH('3. Pollutant Emissions - EF'!B291,'DEQ Pollutant List'!$B$7:$B$611,0))),"")</f>
        <v>Barium and compounds</v>
      </c>
      <c r="D291" s="115">
        <f>IFERROR(IF(OR($B291="",$B291="No CAS"),INDEX('DEQ Pollutant List'!$A$7:$A$611,MATCH($C291,'DEQ Pollutant List'!$C$7:$C$611,0)),INDEX('DEQ Pollutant List'!$A$7:$A$611,MATCH($B291,'DEQ Pollutant List'!$B$7:$B$611,0))),"")</f>
        <v>45</v>
      </c>
      <c r="E291" s="101">
        <v>0</v>
      </c>
      <c r="F291" s="102">
        <v>2.9311718046753546E-7</v>
      </c>
      <c r="G291" s="103">
        <v>1.7612016891972408E-6</v>
      </c>
      <c r="H291" s="83" t="s">
        <v>194</v>
      </c>
      <c r="I291" s="104" t="s">
        <v>250</v>
      </c>
      <c r="J291" s="102">
        <v>0.19519669645746776</v>
      </c>
      <c r="K291" s="105">
        <v>0.46218717016120991</v>
      </c>
      <c r="L291" s="83">
        <v>0.46218717016120991</v>
      </c>
      <c r="M291" s="102">
        <v>8.4537681081467558E-3</v>
      </c>
      <c r="N291" s="105">
        <v>8.4537681081467558E-3</v>
      </c>
      <c r="O291" s="83">
        <v>8.4537681081467558E-3</v>
      </c>
    </row>
    <row r="292" spans="1:15" x14ac:dyDescent="0.25">
      <c r="A292" s="79" t="s">
        <v>157</v>
      </c>
      <c r="B292" s="100" t="s">
        <v>243</v>
      </c>
      <c r="C292" s="81" t="str">
        <f>IFERROR(IF(B292="No CAS","",INDEX('DEQ Pollutant List'!$C$7:$C$611,MATCH('3. Pollutant Emissions - EF'!B292,'DEQ Pollutant List'!$B$7:$B$611,0))),"")</f>
        <v>Phosphorus pentoxide</v>
      </c>
      <c r="D292" s="115">
        <f>IFERROR(IF(OR($B292="",$B292="No CAS"),INDEX('DEQ Pollutant List'!$A$7:$A$611,MATCH($C292,'DEQ Pollutant List'!$C$7:$C$611,0)),INDEX('DEQ Pollutant List'!$A$7:$A$611,MATCH($B292,'DEQ Pollutant List'!$B$7:$B$611,0))),"")</f>
        <v>510</v>
      </c>
      <c r="E292" s="101">
        <v>0</v>
      </c>
      <c r="F292" s="102">
        <v>1.1724687218701418E-7</v>
      </c>
      <c r="G292" s="103">
        <v>7.0448067567889636E-7</v>
      </c>
      <c r="H292" s="83" t="s">
        <v>194</v>
      </c>
      <c r="I292" s="104" t="s">
        <v>250</v>
      </c>
      <c r="J292" s="102">
        <v>7.8078678582987102E-2</v>
      </c>
      <c r="K292" s="105">
        <v>0.18487486806448397</v>
      </c>
      <c r="L292" s="83">
        <v>0.18487486806448397</v>
      </c>
      <c r="M292" s="102">
        <v>3.3815072432587024E-3</v>
      </c>
      <c r="N292" s="105">
        <v>3.3815072432587024E-3</v>
      </c>
      <c r="O292" s="83">
        <v>3.3815072432587024E-3</v>
      </c>
    </row>
    <row r="293" spans="1:15" x14ac:dyDescent="0.25">
      <c r="A293" s="79" t="s">
        <v>157</v>
      </c>
      <c r="B293" s="100" t="s">
        <v>244</v>
      </c>
      <c r="C293" s="81" t="str">
        <f>IFERROR(IF(B293="No CAS","",INDEX('DEQ Pollutant List'!$C$7:$C$611,MATCH('3. Pollutant Emissions - EF'!B293,'DEQ Pollutant List'!$B$7:$B$611,0))),"")</f>
        <v>Silica, crystalline (respirable)</v>
      </c>
      <c r="D293" s="115">
        <f>IFERROR(IF(OR($B293="",$B293="No CAS"),INDEX('DEQ Pollutant List'!$A$7:$A$611,MATCH($C293,'DEQ Pollutant List'!$C$7:$C$611,0)),INDEX('DEQ Pollutant List'!$A$7:$A$611,MATCH($B293,'DEQ Pollutant List'!$B$7:$B$611,0))),"")</f>
        <v>579</v>
      </c>
      <c r="E293" s="101">
        <v>0</v>
      </c>
      <c r="F293" s="102">
        <v>5.4615058650613539E-5</v>
      </c>
      <c r="G293" s="103">
        <v>3.2815590473967587E-4</v>
      </c>
      <c r="H293" s="83" t="s">
        <v>194</v>
      </c>
      <c r="I293" s="104" t="s">
        <v>250</v>
      </c>
      <c r="J293" s="102">
        <v>36.370024467437673</v>
      </c>
      <c r="K293" s="105">
        <v>86.117024480287427</v>
      </c>
      <c r="L293" s="83">
        <v>86.117024480287427</v>
      </c>
      <c r="M293" s="102">
        <v>1.5751483427504442</v>
      </c>
      <c r="N293" s="105">
        <v>1.5751483427504442</v>
      </c>
      <c r="O293" s="83">
        <v>1.5751483427504442</v>
      </c>
    </row>
    <row r="294" spans="1:15" x14ac:dyDescent="0.25">
      <c r="A294" s="79" t="s">
        <v>157</v>
      </c>
      <c r="B294" s="100" t="s">
        <v>245</v>
      </c>
      <c r="C294" s="81" t="str">
        <f>IFERROR(IF(B294="No CAS","",INDEX('DEQ Pollutant List'!$C$7:$C$611,MATCH('3. Pollutant Emissions - EF'!B294,'DEQ Pollutant List'!$B$7:$B$611,0))),"")</f>
        <v>Sulfur trioxide</v>
      </c>
      <c r="D294" s="115">
        <f>IFERROR(IF(OR($B294="",$B294="No CAS"),INDEX('DEQ Pollutant List'!$A$7:$A$611,MATCH($C294,'DEQ Pollutant List'!$C$7:$C$611,0)),INDEX('DEQ Pollutant List'!$A$7:$A$611,MATCH($B294,'DEQ Pollutant List'!$B$7:$B$611,0))),"")</f>
        <v>590</v>
      </c>
      <c r="E294" s="101">
        <v>0</v>
      </c>
      <c r="F294" s="102">
        <v>3.6639647558441933E-8</v>
      </c>
      <c r="G294" s="103">
        <v>2.201502111496551E-7</v>
      </c>
      <c r="H294" s="83" t="s">
        <v>194</v>
      </c>
      <c r="I294" s="104" t="s">
        <v>250</v>
      </c>
      <c r="J294" s="102">
        <v>2.439958705718347E-2</v>
      </c>
      <c r="K294" s="105">
        <v>5.7773396270151239E-2</v>
      </c>
      <c r="L294" s="83">
        <v>5.7773396270151239E-2</v>
      </c>
      <c r="M294" s="102">
        <v>1.0567210135183445E-3</v>
      </c>
      <c r="N294" s="105">
        <v>1.0567210135183445E-3</v>
      </c>
      <c r="O294" s="83">
        <v>1.0567210135183445E-3</v>
      </c>
    </row>
    <row r="295" spans="1:15" x14ac:dyDescent="0.25">
      <c r="A295" s="79" t="s">
        <v>157</v>
      </c>
      <c r="B295" s="100" t="s">
        <v>246</v>
      </c>
      <c r="C295" s="81" t="str">
        <f>IFERROR(IF(B295="No CAS","",INDEX('DEQ Pollutant List'!$C$7:$C$611,MATCH('3. Pollutant Emissions - EF'!B295,'DEQ Pollutant List'!$B$7:$B$611,0))),"")</f>
        <v>Vanadium pentoxide</v>
      </c>
      <c r="D295" s="115">
        <f>IFERROR(IF(OR($B295="",$B295="No CAS"),INDEX('DEQ Pollutant List'!$A$7:$A$611,MATCH($C295,'DEQ Pollutant List'!$C$7:$C$611,0)),INDEX('DEQ Pollutant List'!$A$7:$A$611,MATCH($B295,'DEQ Pollutant List'!$B$7:$B$611,0))),"")</f>
        <v>621</v>
      </c>
      <c r="E295" s="101">
        <v>0</v>
      </c>
      <c r="F295" s="102">
        <v>3.6639647558441933E-8</v>
      </c>
      <c r="G295" s="103">
        <v>2.201502111496551E-7</v>
      </c>
      <c r="H295" s="83" t="s">
        <v>194</v>
      </c>
      <c r="I295" s="104" t="s">
        <v>250</v>
      </c>
      <c r="J295" s="102">
        <v>2.439958705718347E-2</v>
      </c>
      <c r="K295" s="105">
        <v>5.7773396270151239E-2</v>
      </c>
      <c r="L295" s="83">
        <v>5.7773396270151239E-2</v>
      </c>
      <c r="M295" s="102">
        <v>1.0567210135183445E-3</v>
      </c>
      <c r="N295" s="105">
        <v>1.0567210135183445E-3</v>
      </c>
      <c r="O295" s="83">
        <v>1.0567210135183445E-3</v>
      </c>
    </row>
    <row r="296" spans="1:15" x14ac:dyDescent="0.25">
      <c r="A296" s="79" t="s">
        <v>146</v>
      </c>
      <c r="B296" s="100" t="s">
        <v>241</v>
      </c>
      <c r="C296" s="81" t="str">
        <f>IFERROR(IF(B296="No CAS","",INDEX('DEQ Pollutant List'!$C$7:$C$611,MATCH('3. Pollutant Emissions - EF'!B296,'DEQ Pollutant List'!$B$7:$B$611,0))),"")</f>
        <v>Aluminum and compounds</v>
      </c>
      <c r="D296" s="115">
        <f>IFERROR(IF(OR($B296="",$B296="No CAS"),INDEX('DEQ Pollutant List'!$A$7:$A$611,MATCH($C296,'DEQ Pollutant List'!$C$7:$C$611,0)),INDEX('DEQ Pollutant List'!$A$7:$A$611,MATCH($B296,'DEQ Pollutant List'!$B$7:$B$611,0))),"")</f>
        <v>13</v>
      </c>
      <c r="E296" s="101">
        <v>0</v>
      </c>
      <c r="F296" s="102">
        <v>0.13442579999999998</v>
      </c>
      <c r="G296" s="103">
        <v>0.13442579999999998</v>
      </c>
      <c r="H296" s="83" t="s">
        <v>251</v>
      </c>
      <c r="I296" s="104" t="s">
        <v>252</v>
      </c>
      <c r="J296" s="102">
        <v>2.2180256999999998E-2</v>
      </c>
      <c r="K296" s="105">
        <v>2.2180256999999998E-2</v>
      </c>
      <c r="L296" s="83">
        <v>2.2180256999999998E-2</v>
      </c>
      <c r="M296" s="102">
        <v>6.0767827397260267E-5</v>
      </c>
      <c r="N296" s="105">
        <v>6.0767827397260267E-5</v>
      </c>
      <c r="O296" s="83">
        <v>6.0767827397260267E-5</v>
      </c>
    </row>
    <row r="297" spans="1:15" x14ac:dyDescent="0.25">
      <c r="A297" s="79" t="s">
        <v>146</v>
      </c>
      <c r="B297" s="100" t="s">
        <v>216</v>
      </c>
      <c r="C297" s="81" t="str">
        <f>IFERROR(IF(B297="No CAS","",INDEX('DEQ Pollutant List'!$C$7:$C$611,MATCH('3. Pollutant Emissions - EF'!B297,'DEQ Pollutant List'!$B$7:$B$611,0))),"")</f>
        <v>Cobalt and compounds</v>
      </c>
      <c r="D297" s="115">
        <f>IFERROR(IF(OR($B297="",$B297="No CAS"),INDEX('DEQ Pollutant List'!$A$7:$A$611,MATCH($C297,'DEQ Pollutant List'!$C$7:$C$611,0)),INDEX('DEQ Pollutant List'!$A$7:$A$611,MATCH($B297,'DEQ Pollutant List'!$B$7:$B$611,0))),"")</f>
        <v>146</v>
      </c>
      <c r="E297" s="101">
        <v>0</v>
      </c>
      <c r="F297" s="102">
        <v>1E-3</v>
      </c>
      <c r="G297" s="103">
        <v>1E-3</v>
      </c>
      <c r="H297" s="83" t="s">
        <v>251</v>
      </c>
      <c r="I297" s="104" t="s">
        <v>253</v>
      </c>
      <c r="J297" s="102">
        <v>1.65E-4</v>
      </c>
      <c r="K297" s="105">
        <v>1.65E-4</v>
      </c>
      <c r="L297" s="83">
        <v>1.65E-4</v>
      </c>
      <c r="M297" s="102">
        <v>4.5205479452054796E-7</v>
      </c>
      <c r="N297" s="105">
        <v>4.5205479452054796E-7</v>
      </c>
      <c r="O297" s="83">
        <v>4.5205479452054796E-7</v>
      </c>
    </row>
    <row r="298" spans="1:15" x14ac:dyDescent="0.25">
      <c r="A298" s="79" t="s">
        <v>146</v>
      </c>
      <c r="B298" s="100" t="s">
        <v>214</v>
      </c>
      <c r="C298" s="81" t="str">
        <f>IFERROR(IF(B298="No CAS","",INDEX('DEQ Pollutant List'!$C$7:$C$611,MATCH('3. Pollutant Emissions - EF'!B298,'DEQ Pollutant List'!$B$7:$B$611,0))),"")</f>
        <v>Chromium VI, chromate and dichromate particulate</v>
      </c>
      <c r="D298" s="115">
        <f>IFERROR(IF(OR($B298="",$B298="No CAS"),INDEX('DEQ Pollutant List'!$A$7:$A$611,MATCH($C298,'DEQ Pollutant List'!$C$7:$C$611,0)),INDEX('DEQ Pollutant List'!$A$7:$A$611,MATCH($B298,'DEQ Pollutant List'!$B$7:$B$611,0))),"")</f>
        <v>136</v>
      </c>
      <c r="E298" s="101">
        <v>0</v>
      </c>
      <c r="F298" s="102">
        <v>3.3E-3</v>
      </c>
      <c r="G298" s="103">
        <v>3.3E-3</v>
      </c>
      <c r="H298" s="83" t="s">
        <v>251</v>
      </c>
      <c r="I298" s="104" t="s">
        <v>253</v>
      </c>
      <c r="J298" s="102">
        <v>5.4450000000000006E-4</v>
      </c>
      <c r="K298" s="105">
        <v>5.4450000000000006E-4</v>
      </c>
      <c r="L298" s="83">
        <v>5.4450000000000006E-4</v>
      </c>
      <c r="M298" s="102">
        <v>1.4917808219178083E-6</v>
      </c>
      <c r="N298" s="105">
        <v>1.4917808219178083E-6</v>
      </c>
      <c r="O298" s="83">
        <v>1.4917808219178083E-6</v>
      </c>
    </row>
    <row r="299" spans="1:15" x14ac:dyDescent="0.25">
      <c r="A299" s="79" t="s">
        <v>146</v>
      </c>
      <c r="B299" s="100" t="s">
        <v>225</v>
      </c>
      <c r="C299" s="81" t="str">
        <f>IFERROR(IF(B299="No CAS","",INDEX('DEQ Pollutant List'!$C$7:$C$611,MATCH('3. Pollutant Emissions - EF'!B299,'DEQ Pollutant List'!$B$7:$B$611,0))),"")</f>
        <v>Manganese and compounds</v>
      </c>
      <c r="D299" s="115">
        <f>IFERROR(IF(OR($B299="",$B299="No CAS"),INDEX('DEQ Pollutant List'!$A$7:$A$611,MATCH($C299,'DEQ Pollutant List'!$C$7:$C$611,0)),INDEX('DEQ Pollutant List'!$A$7:$A$611,MATCH($B299,'DEQ Pollutant List'!$B$7:$B$611,0))),"")</f>
        <v>312</v>
      </c>
      <c r="E299" s="101">
        <v>0</v>
      </c>
      <c r="F299" s="102">
        <v>1.03</v>
      </c>
      <c r="G299" s="103">
        <v>1.03</v>
      </c>
      <c r="H299" s="83" t="s">
        <v>251</v>
      </c>
      <c r="I299" s="104" t="s">
        <v>253</v>
      </c>
      <c r="J299" s="102">
        <v>0.16995000000000002</v>
      </c>
      <c r="K299" s="105">
        <v>0.16995000000000002</v>
      </c>
      <c r="L299" s="83">
        <v>0.16995000000000002</v>
      </c>
      <c r="M299" s="102">
        <v>4.6561643835616438E-4</v>
      </c>
      <c r="N299" s="105">
        <v>4.6561643835616438E-4</v>
      </c>
      <c r="O299" s="83">
        <v>4.6561643835616438E-4</v>
      </c>
    </row>
    <row r="300" spans="1:15" x14ac:dyDescent="0.25">
      <c r="A300" s="79" t="s">
        <v>146</v>
      </c>
      <c r="B300" s="100">
        <v>365</v>
      </c>
      <c r="C300" s="81" t="str">
        <f>IFERROR(IF(B300="No CAS","",INDEX('DEQ Pollutant List'!$C$7:$C$611,MATCH('3. Pollutant Emissions - EF'!B300,'DEQ Pollutant List'!$B$7:$B$611,0))),"")</f>
        <v>Nickel compounds, insoluble</v>
      </c>
      <c r="D300" s="115">
        <f>IFERROR(IF(OR($B300="",$B300="No CAS"),INDEX('DEQ Pollutant List'!$A$7:$A$611,MATCH($C300,'DEQ Pollutant List'!$C$7:$C$611,0)),INDEX('DEQ Pollutant List'!$A$7:$A$611,MATCH($B300,'DEQ Pollutant List'!$B$7:$B$611,0))),"")</f>
        <v>365</v>
      </c>
      <c r="E300" s="101">
        <v>0</v>
      </c>
      <c r="F300" s="102">
        <v>2E-3</v>
      </c>
      <c r="G300" s="103">
        <v>2E-3</v>
      </c>
      <c r="H300" s="83" t="s">
        <v>251</v>
      </c>
      <c r="I300" s="104" t="s">
        <v>253</v>
      </c>
      <c r="J300" s="102">
        <v>3.3E-4</v>
      </c>
      <c r="K300" s="105">
        <v>3.3E-4</v>
      </c>
      <c r="L300" s="83">
        <v>3.3E-4</v>
      </c>
      <c r="M300" s="102">
        <v>9.0410958904109593E-7</v>
      </c>
      <c r="N300" s="105">
        <v>9.0410958904109593E-7</v>
      </c>
      <c r="O300" s="83">
        <v>9.0410958904109593E-7</v>
      </c>
    </row>
    <row r="301" spans="1:15" x14ac:dyDescent="0.25">
      <c r="A301" s="79" t="s">
        <v>146</v>
      </c>
      <c r="B301" s="100" t="s">
        <v>244</v>
      </c>
      <c r="C301" s="81" t="str">
        <f>IFERROR(IF(B301="No CAS","",INDEX('DEQ Pollutant List'!$C$7:$C$611,MATCH('3. Pollutant Emissions - EF'!B301,'DEQ Pollutant List'!$B$7:$B$611,0))),"")</f>
        <v>Silica, crystalline (respirable)</v>
      </c>
      <c r="D301" s="115">
        <f>IFERROR(IF(OR($B301="",$B301="No CAS"),INDEX('DEQ Pollutant List'!$A$7:$A$611,MATCH($C301,'DEQ Pollutant List'!$C$7:$C$611,0)),INDEX('DEQ Pollutant List'!$A$7:$A$611,MATCH($B301,'DEQ Pollutant List'!$B$7:$B$611,0))),"")</f>
        <v>579</v>
      </c>
      <c r="E301" s="101">
        <v>0</v>
      </c>
      <c r="F301" s="102">
        <v>0.56142539999999996</v>
      </c>
      <c r="G301" s="103">
        <v>0.56142539999999996</v>
      </c>
      <c r="H301" s="83" t="s">
        <v>251</v>
      </c>
      <c r="I301" s="104" t="s">
        <v>252</v>
      </c>
      <c r="J301" s="102">
        <v>9.2635190999999992E-2</v>
      </c>
      <c r="K301" s="105">
        <v>9.2635190999999992E-2</v>
      </c>
      <c r="L301" s="83">
        <v>9.2635190999999992E-2</v>
      </c>
      <c r="M301" s="102">
        <v>2.5379504383561642E-4</v>
      </c>
      <c r="N301" s="105">
        <v>2.5379504383561642E-4</v>
      </c>
      <c r="O301" s="83">
        <v>2.5379504383561642E-4</v>
      </c>
    </row>
    <row r="302" spans="1:15" x14ac:dyDescent="0.25">
      <c r="A302" s="79" t="s">
        <v>146</v>
      </c>
      <c r="B302" s="100" t="s">
        <v>237</v>
      </c>
      <c r="C302" s="81" t="str">
        <f>IFERROR(IF(B302="No CAS","",INDEX('DEQ Pollutant List'!$C$7:$C$611,MATCH('3. Pollutant Emissions - EF'!B302,'DEQ Pollutant List'!$B$7:$B$611,0))),"")</f>
        <v>Vanadium (fume or dust)</v>
      </c>
      <c r="D302" s="115">
        <f>IFERROR(IF(OR($B302="",$B302="No CAS"),INDEX('DEQ Pollutant List'!$A$7:$A$611,MATCH($C302,'DEQ Pollutant List'!$C$7:$C$611,0)),INDEX('DEQ Pollutant List'!$A$7:$A$611,MATCH($B302,'DEQ Pollutant List'!$B$7:$B$611,0))),"")</f>
        <v>620</v>
      </c>
      <c r="E302" s="101">
        <v>0</v>
      </c>
      <c r="F302" s="102">
        <v>2.6357999999999999E-2</v>
      </c>
      <c r="G302" s="103">
        <v>2.6357999999999999E-2</v>
      </c>
      <c r="H302" s="83" t="s">
        <v>251</v>
      </c>
      <c r="I302" s="104" t="s">
        <v>253</v>
      </c>
      <c r="J302" s="102">
        <v>4.34907E-3</v>
      </c>
      <c r="K302" s="105">
        <v>4.34907E-3</v>
      </c>
      <c r="L302" s="83">
        <v>4.34907E-3</v>
      </c>
      <c r="M302" s="102">
        <v>1.1915260273972603E-5</v>
      </c>
      <c r="N302" s="105">
        <v>1.1915260273972603E-5</v>
      </c>
      <c r="O302" s="83">
        <v>1.1915260273972603E-5</v>
      </c>
    </row>
    <row r="303" spans="1:15" x14ac:dyDescent="0.25">
      <c r="A303" s="79" t="s">
        <v>146</v>
      </c>
      <c r="B303" s="100">
        <v>239</v>
      </c>
      <c r="C303" s="81" t="str">
        <f>IFERROR(IF(B303="No CAS","",INDEX('DEQ Pollutant List'!$C$7:$C$611,MATCH('3. Pollutant Emissions - EF'!B303,'DEQ Pollutant List'!$B$7:$B$611,0))),"")</f>
        <v>Fluorides</v>
      </c>
      <c r="D303" s="115">
        <f>IFERROR(IF(OR($B303="",$B303="No CAS"),INDEX('DEQ Pollutant List'!$A$7:$A$611,MATCH($C303,'DEQ Pollutant List'!$C$7:$C$611,0)),INDEX('DEQ Pollutant List'!$A$7:$A$611,MATCH($B303,'DEQ Pollutant List'!$B$7:$B$611,0))),"")</f>
        <v>239</v>
      </c>
      <c r="E303" s="101">
        <v>0</v>
      </c>
      <c r="F303" s="102">
        <v>0.39537</v>
      </c>
      <c r="G303" s="103">
        <v>0.39537</v>
      </c>
      <c r="H303" s="83" t="s">
        <v>251</v>
      </c>
      <c r="I303" s="104" t="s">
        <v>252</v>
      </c>
      <c r="J303" s="102">
        <v>6.5236050000000004E-2</v>
      </c>
      <c r="K303" s="105">
        <v>6.5236050000000004E-2</v>
      </c>
      <c r="L303" s="83">
        <v>6.5236050000000004E-2</v>
      </c>
      <c r="M303" s="102">
        <v>1.7872890410958905E-4</v>
      </c>
      <c r="N303" s="105">
        <v>1.7872890410958905E-4</v>
      </c>
      <c r="O303" s="83">
        <v>1.7872890410958905E-4</v>
      </c>
    </row>
    <row r="304" spans="1:15" x14ac:dyDescent="0.25">
      <c r="A304" s="79" t="s">
        <v>155</v>
      </c>
      <c r="B304" s="100" t="s">
        <v>225</v>
      </c>
      <c r="C304" s="81" t="str">
        <f>IFERROR(IF(B304="No CAS","",INDEX('DEQ Pollutant List'!$C$7:$C$611,MATCH('3. Pollutant Emissions - EF'!B304,'DEQ Pollutant List'!$B$7:$B$611,0))),"")</f>
        <v>Manganese and compounds</v>
      </c>
      <c r="D304" s="115">
        <f>IFERROR(IF(OR($B304="",$B304="No CAS"),INDEX('DEQ Pollutant List'!$A$7:$A$611,MATCH($C304,'DEQ Pollutant List'!$C$7:$C$611,0)),INDEX('DEQ Pollutant List'!$A$7:$A$611,MATCH($B304,'DEQ Pollutant List'!$B$7:$B$611,0))),"")</f>
        <v>312</v>
      </c>
      <c r="E304" s="101">
        <v>0</v>
      </c>
      <c r="F304" s="102">
        <v>1.1459999999999999E-4</v>
      </c>
      <c r="G304" s="103">
        <v>1.1459999999999999E-4</v>
      </c>
      <c r="H304" s="83" t="s">
        <v>251</v>
      </c>
      <c r="I304" s="104" t="s">
        <v>252</v>
      </c>
      <c r="J304" s="102">
        <v>2.2920000000000001E-5</v>
      </c>
      <c r="K304" s="105">
        <v>2.2920000000000001E-5</v>
      </c>
      <c r="L304" s="83">
        <v>2.2920000000000001E-5</v>
      </c>
      <c r="M304" s="102">
        <v>6.279452054794521E-8</v>
      </c>
      <c r="N304" s="105">
        <v>6.279452054794521E-8</v>
      </c>
      <c r="O304" s="83">
        <v>6.279452054794521E-8</v>
      </c>
    </row>
    <row r="305" spans="1:15" x14ac:dyDescent="0.25">
      <c r="A305" s="79" t="s">
        <v>155</v>
      </c>
      <c r="B305" s="100" t="s">
        <v>229</v>
      </c>
      <c r="C305" s="81" t="str">
        <f>IFERROR(IF(B305="No CAS","",INDEX('DEQ Pollutant List'!$C$7:$C$611,MATCH('3. Pollutant Emissions - EF'!B305,'DEQ Pollutant List'!$B$7:$B$611,0))),"")</f>
        <v>Nickel and compounds</v>
      </c>
      <c r="D305" s="115">
        <f>IFERROR(IF(OR($B305="",$B305="No CAS"),INDEX('DEQ Pollutant List'!$A$7:$A$611,MATCH($C305,'DEQ Pollutant List'!$C$7:$C$611,0)),INDEX('DEQ Pollutant List'!$A$7:$A$611,MATCH($B305,'DEQ Pollutant List'!$B$7:$B$611,0))),"")</f>
        <v>364</v>
      </c>
      <c r="E305" s="101">
        <v>0</v>
      </c>
      <c r="F305" s="102">
        <v>8.5949999999999989E-5</v>
      </c>
      <c r="G305" s="103">
        <v>8.5949999999999989E-5</v>
      </c>
      <c r="H305" s="83" t="s">
        <v>251</v>
      </c>
      <c r="I305" s="104" t="s">
        <v>252</v>
      </c>
      <c r="J305" s="102">
        <v>1.719E-5</v>
      </c>
      <c r="K305" s="105">
        <v>1.719E-5</v>
      </c>
      <c r="L305" s="83">
        <v>1.719E-5</v>
      </c>
      <c r="M305" s="102">
        <v>4.7095890410958904E-8</v>
      </c>
      <c r="N305" s="105">
        <v>4.7095890410958904E-8</v>
      </c>
      <c r="O305" s="83">
        <v>4.7095890410958904E-8</v>
      </c>
    </row>
    <row r="306" spans="1:15" x14ac:dyDescent="0.25">
      <c r="A306" s="79" t="s">
        <v>155</v>
      </c>
      <c r="B306" s="100" t="s">
        <v>244</v>
      </c>
      <c r="C306" s="81" t="str">
        <f>IFERROR(IF(B306="No CAS","",INDEX('DEQ Pollutant List'!$C$7:$C$611,MATCH('3. Pollutant Emissions - EF'!B306,'DEQ Pollutant List'!$B$7:$B$611,0))),"")</f>
        <v>Silica, crystalline (respirable)</v>
      </c>
      <c r="D306" s="115">
        <f>IFERROR(IF(OR($B306="",$B306="No CAS"),INDEX('DEQ Pollutant List'!$A$7:$A$611,MATCH($C306,'DEQ Pollutant List'!$C$7:$C$611,0)),INDEX('DEQ Pollutant List'!$A$7:$A$611,MATCH($B306,'DEQ Pollutant List'!$B$7:$B$611,0))),"")</f>
        <v>579</v>
      </c>
      <c r="E306" s="101">
        <v>0</v>
      </c>
      <c r="F306" s="102">
        <v>1.4325000000000001E-4</v>
      </c>
      <c r="G306" s="103">
        <v>1.4325000000000001E-4</v>
      </c>
      <c r="H306" s="83" t="s">
        <v>251</v>
      </c>
      <c r="I306" s="104" t="s">
        <v>252</v>
      </c>
      <c r="J306" s="102">
        <v>2.8650000000000005E-5</v>
      </c>
      <c r="K306" s="105">
        <v>2.8650000000000005E-5</v>
      </c>
      <c r="L306" s="83">
        <v>2.8650000000000005E-5</v>
      </c>
      <c r="M306" s="102">
        <v>7.8493150684931529E-8</v>
      </c>
      <c r="N306" s="105">
        <v>7.8493150684931529E-8</v>
      </c>
      <c r="O306" s="83">
        <v>7.8493150684931529E-8</v>
      </c>
    </row>
    <row r="307" spans="1:15" x14ac:dyDescent="0.25">
      <c r="A307" s="79" t="s">
        <v>155</v>
      </c>
      <c r="B307" s="100" t="s">
        <v>237</v>
      </c>
      <c r="C307" s="81" t="str">
        <f>IFERROR(IF(B307="No CAS","",INDEX('DEQ Pollutant List'!$C$7:$C$611,MATCH('3. Pollutant Emissions - EF'!B307,'DEQ Pollutant List'!$B$7:$B$611,0))),"")</f>
        <v>Vanadium (fume or dust)</v>
      </c>
      <c r="D307" s="115">
        <f>IFERROR(IF(OR($B307="",$B307="No CAS"),INDEX('DEQ Pollutant List'!$A$7:$A$611,MATCH($C307,'DEQ Pollutant List'!$C$7:$C$611,0)),INDEX('DEQ Pollutant List'!$A$7:$A$611,MATCH($B307,'DEQ Pollutant List'!$B$7:$B$611,0))),"")</f>
        <v>620</v>
      </c>
      <c r="E307" s="101">
        <v>0</v>
      </c>
      <c r="F307" s="102">
        <v>2.0055000000000002E-4</v>
      </c>
      <c r="G307" s="103">
        <v>2.0055000000000002E-4</v>
      </c>
      <c r="H307" s="83" t="s">
        <v>251</v>
      </c>
      <c r="I307" s="104" t="s">
        <v>252</v>
      </c>
      <c r="J307" s="102">
        <v>4.0110000000000007E-5</v>
      </c>
      <c r="K307" s="105">
        <v>4.0110000000000007E-5</v>
      </c>
      <c r="L307" s="83">
        <v>4.0110000000000007E-5</v>
      </c>
      <c r="M307" s="102">
        <v>1.0989041095890414E-7</v>
      </c>
      <c r="N307" s="105">
        <v>1.0989041095890414E-7</v>
      </c>
      <c r="O307" s="83">
        <v>1.0989041095890414E-7</v>
      </c>
    </row>
    <row r="308" spans="1:15" x14ac:dyDescent="0.25">
      <c r="A308" s="79" t="s">
        <v>155</v>
      </c>
      <c r="B308" s="100">
        <v>239</v>
      </c>
      <c r="C308" s="81" t="str">
        <f>IFERROR(IF(B308="No CAS","",INDEX('DEQ Pollutant List'!$C$7:$C$611,MATCH('3. Pollutant Emissions - EF'!B308,'DEQ Pollutant List'!$B$7:$B$611,0))),"")</f>
        <v>Fluorides</v>
      </c>
      <c r="D308" s="115">
        <f>IFERROR(IF(OR($B308="",$B308="No CAS"),INDEX('DEQ Pollutant List'!$A$7:$A$611,MATCH($C308,'DEQ Pollutant List'!$C$7:$C$611,0)),INDEX('DEQ Pollutant List'!$A$7:$A$611,MATCH($B308,'DEQ Pollutant List'!$B$7:$B$611,0))),"")</f>
        <v>239</v>
      </c>
      <c r="E308" s="101">
        <v>0</v>
      </c>
      <c r="F308" s="102">
        <v>8.5949999999999989E-5</v>
      </c>
      <c r="G308" s="103">
        <v>8.5949999999999989E-5</v>
      </c>
      <c r="H308" s="83" t="s">
        <v>251</v>
      </c>
      <c r="I308" s="104" t="s">
        <v>252</v>
      </c>
      <c r="J308" s="102">
        <v>1.719E-5</v>
      </c>
      <c r="K308" s="105">
        <v>1.719E-5</v>
      </c>
      <c r="L308" s="83">
        <v>1.719E-5</v>
      </c>
      <c r="M308" s="102">
        <v>4.7095890410958904E-8</v>
      </c>
      <c r="N308" s="105">
        <v>4.7095890410958904E-8</v>
      </c>
      <c r="O308" s="83">
        <v>4.7095890410958904E-8</v>
      </c>
    </row>
    <row r="309" spans="1:15" x14ac:dyDescent="0.25">
      <c r="A309" s="79" t="s">
        <v>151</v>
      </c>
      <c r="B309" s="100" t="s">
        <v>254</v>
      </c>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t="s">
        <v>254</v>
      </c>
      <c r="F309" s="102" t="s">
        <v>254</v>
      </c>
      <c r="G309" s="103" t="s">
        <v>254</v>
      </c>
      <c r="H309" s="83" t="s">
        <v>254</v>
      </c>
      <c r="I309" s="104" t="s">
        <v>255</v>
      </c>
      <c r="J309" s="102" t="s">
        <v>254</v>
      </c>
      <c r="K309" s="105" t="s">
        <v>254</v>
      </c>
      <c r="L309" s="83" t="s">
        <v>254</v>
      </c>
      <c r="M309" s="102" t="s">
        <v>254</v>
      </c>
      <c r="N309" s="105" t="s">
        <v>254</v>
      </c>
      <c r="O309" s="83" t="s">
        <v>254</v>
      </c>
    </row>
    <row r="310" spans="1:15" x14ac:dyDescent="0.25">
      <c r="A310" s="79" t="s">
        <v>153</v>
      </c>
      <c r="B310" s="100" t="s">
        <v>254</v>
      </c>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t="s">
        <v>254</v>
      </c>
      <c r="F310" s="102" t="s">
        <v>254</v>
      </c>
      <c r="G310" s="103" t="s">
        <v>254</v>
      </c>
      <c r="H310" s="83" t="s">
        <v>254</v>
      </c>
      <c r="I310" s="104" t="s">
        <v>255</v>
      </c>
      <c r="J310" s="102" t="s">
        <v>254</v>
      </c>
      <c r="K310" s="105" t="s">
        <v>254</v>
      </c>
      <c r="L310" s="83" t="s">
        <v>254</v>
      </c>
      <c r="M310" s="102" t="s">
        <v>254</v>
      </c>
      <c r="N310" s="105" t="s">
        <v>254</v>
      </c>
      <c r="O310" s="83" t="s">
        <v>254</v>
      </c>
    </row>
    <row r="311" spans="1:15" x14ac:dyDescent="0.25">
      <c r="A311" s="79" t="s">
        <v>160</v>
      </c>
      <c r="B311" s="100" t="s">
        <v>239</v>
      </c>
      <c r="C311" s="81" t="str">
        <f>IFERROR(IF(B311="No CAS","",INDEX('DEQ Pollutant List'!$C$7:$C$611,MATCH('3. Pollutant Emissions - EF'!B311,'DEQ Pollutant List'!$B$7:$B$611,0))),"")</f>
        <v>Silver and compounds</v>
      </c>
      <c r="D311" s="115">
        <f>IFERROR(IF(OR($B311="",$B311="No CAS"),INDEX('DEQ Pollutant List'!$A$7:$A$611,MATCH($C311,'DEQ Pollutant List'!$C$7:$C$611,0)),INDEX('DEQ Pollutant List'!$A$7:$A$611,MATCH($B311,'DEQ Pollutant List'!$B$7:$B$611,0))),"")</f>
        <v>580</v>
      </c>
      <c r="E311" s="101">
        <v>0</v>
      </c>
      <c r="F311" s="102">
        <v>3E-11</v>
      </c>
      <c r="G311" s="103">
        <v>3E-11</v>
      </c>
      <c r="H311" s="83" t="s">
        <v>194</v>
      </c>
      <c r="I311" s="104" t="s">
        <v>256</v>
      </c>
      <c r="J311" s="102">
        <v>3.3296700000000001E-6</v>
      </c>
      <c r="K311" s="105">
        <v>7.8839999999999994E-6</v>
      </c>
      <c r="L311" s="83">
        <v>7.8839999999999994E-6</v>
      </c>
      <c r="M311" s="102">
        <v>2.4E-8</v>
      </c>
      <c r="N311" s="105">
        <v>2.4E-8</v>
      </c>
      <c r="O311" s="83">
        <v>2.4E-8</v>
      </c>
    </row>
    <row r="312" spans="1:15" x14ac:dyDescent="0.25">
      <c r="A312" s="79" t="s">
        <v>160</v>
      </c>
      <c r="B312" s="100" t="s">
        <v>241</v>
      </c>
      <c r="C312" s="81" t="str">
        <f>IFERROR(IF(B312="No CAS","",INDEX('DEQ Pollutant List'!$C$7:$C$611,MATCH('3. Pollutant Emissions - EF'!B312,'DEQ Pollutant List'!$B$7:$B$611,0))),"")</f>
        <v>Aluminum and compounds</v>
      </c>
      <c r="D312" s="115">
        <f>IFERROR(IF(OR($B312="",$B312="No CAS"),INDEX('DEQ Pollutant List'!$A$7:$A$611,MATCH($C312,'DEQ Pollutant List'!$C$7:$C$611,0)),INDEX('DEQ Pollutant List'!$A$7:$A$611,MATCH($B312,'DEQ Pollutant List'!$B$7:$B$611,0))),"")</f>
        <v>13</v>
      </c>
      <c r="E312" s="101">
        <v>0</v>
      </c>
      <c r="F312" s="102">
        <v>7.6469999999999978E-5</v>
      </c>
      <c r="G312" s="103">
        <v>7.6469999999999978E-5</v>
      </c>
      <c r="H312" s="83" t="s">
        <v>194</v>
      </c>
      <c r="I312" s="104" t="s">
        <v>256</v>
      </c>
      <c r="J312" s="102">
        <v>8.4873288299999974</v>
      </c>
      <c r="K312" s="105">
        <v>20.096315999999995</v>
      </c>
      <c r="L312" s="83">
        <v>20.096315999999995</v>
      </c>
      <c r="M312" s="102">
        <v>6.117599999999998E-2</v>
      </c>
      <c r="N312" s="105">
        <v>6.117599999999998E-2</v>
      </c>
      <c r="O312" s="83">
        <v>6.117599999999998E-2</v>
      </c>
    </row>
    <row r="313" spans="1:15" x14ac:dyDescent="0.25">
      <c r="A313" s="79" t="s">
        <v>160</v>
      </c>
      <c r="B313" s="100" t="s">
        <v>196</v>
      </c>
      <c r="C313" s="81" t="str">
        <f>IFERROR(IF(B313="No CAS","",INDEX('DEQ Pollutant List'!$C$7:$C$611,MATCH('3. Pollutant Emissions - EF'!B313,'DEQ Pollutant List'!$B$7:$B$611,0))),"")</f>
        <v>Arsenic and compounds</v>
      </c>
      <c r="D313" s="115">
        <f>IFERROR(IF(OR($B313="",$B313="No CAS"),INDEX('DEQ Pollutant List'!$A$7:$A$611,MATCH($C313,'DEQ Pollutant List'!$C$7:$C$611,0)),INDEX('DEQ Pollutant List'!$A$7:$A$611,MATCH($B313,'DEQ Pollutant List'!$B$7:$B$611,0))),"")</f>
        <v>37</v>
      </c>
      <c r="E313" s="101">
        <v>0</v>
      </c>
      <c r="F313" s="102">
        <v>3.1200000000000004E-9</v>
      </c>
      <c r="G313" s="103">
        <v>3.1200000000000004E-9</v>
      </c>
      <c r="H313" s="83" t="s">
        <v>194</v>
      </c>
      <c r="I313" s="104" t="s">
        <v>256</v>
      </c>
      <c r="J313" s="102">
        <v>3.4628568000000004E-4</v>
      </c>
      <c r="K313" s="105">
        <v>8.1993600000000006E-4</v>
      </c>
      <c r="L313" s="83">
        <v>8.1993600000000006E-4</v>
      </c>
      <c r="M313" s="102">
        <v>2.4960000000000003E-6</v>
      </c>
      <c r="N313" s="105">
        <v>2.4960000000000003E-6</v>
      </c>
      <c r="O313" s="83">
        <v>2.4960000000000003E-6</v>
      </c>
    </row>
    <row r="314" spans="1:15" x14ac:dyDescent="0.25">
      <c r="A314" s="79" t="s">
        <v>160</v>
      </c>
      <c r="B314" s="100" t="s">
        <v>206</v>
      </c>
      <c r="C314" s="81" t="str">
        <f>IFERROR(IF(B314="No CAS","",INDEX('DEQ Pollutant List'!$C$7:$C$611,MATCH('3. Pollutant Emissions - EF'!B314,'DEQ Pollutant List'!$B$7:$B$611,0))),"")</f>
        <v>Barium and compounds</v>
      </c>
      <c r="D314" s="115">
        <f>IFERROR(IF(OR($B314="",$B314="No CAS"),INDEX('DEQ Pollutant List'!$A$7:$A$611,MATCH($C314,'DEQ Pollutant List'!$C$7:$C$611,0)),INDEX('DEQ Pollutant List'!$A$7:$A$611,MATCH($B314,'DEQ Pollutant List'!$B$7:$B$611,0))),"")</f>
        <v>45</v>
      </c>
      <c r="E314" s="101">
        <v>0</v>
      </c>
      <c r="F314" s="102">
        <v>3.3599999999999999E-7</v>
      </c>
      <c r="G314" s="103">
        <v>3.3599999999999999E-7</v>
      </c>
      <c r="H314" s="83" t="s">
        <v>194</v>
      </c>
      <c r="I314" s="104" t="s">
        <v>256</v>
      </c>
      <c r="J314" s="102">
        <v>3.7292303999999998E-2</v>
      </c>
      <c r="K314" s="105">
        <v>8.8300799999999999E-2</v>
      </c>
      <c r="L314" s="83">
        <v>8.8300799999999999E-2</v>
      </c>
      <c r="M314" s="102">
        <v>2.6879999999999997E-4</v>
      </c>
      <c r="N314" s="105">
        <v>2.6879999999999997E-4</v>
      </c>
      <c r="O314" s="83">
        <v>2.6879999999999997E-4</v>
      </c>
    </row>
    <row r="315" spans="1:15" x14ac:dyDescent="0.25">
      <c r="A315" s="79" t="s">
        <v>160</v>
      </c>
      <c r="B315" s="100" t="s">
        <v>211</v>
      </c>
      <c r="C315" s="81" t="str">
        <f>IFERROR(IF(B315="No CAS","",INDEX('DEQ Pollutant List'!$C$7:$C$611,MATCH('3. Pollutant Emissions - EF'!B315,'DEQ Pollutant List'!$B$7:$B$611,0))),"")</f>
        <v>Beryllium and compounds</v>
      </c>
      <c r="D315" s="115">
        <f>IFERROR(IF(OR($B315="",$B315="No CAS"),INDEX('DEQ Pollutant List'!$A$7:$A$611,MATCH($C315,'DEQ Pollutant List'!$C$7:$C$611,0)),INDEX('DEQ Pollutant List'!$A$7:$A$611,MATCH($B315,'DEQ Pollutant List'!$B$7:$B$611,0))),"")</f>
        <v>58</v>
      </c>
      <c r="E315" s="101">
        <v>0</v>
      </c>
      <c r="F315" s="102">
        <v>3.6719999999999997E-9</v>
      </c>
      <c r="G315" s="103">
        <v>3.6719999999999997E-9</v>
      </c>
      <c r="H315" s="83" t="s">
        <v>194</v>
      </c>
      <c r="I315" s="104" t="s">
        <v>256</v>
      </c>
      <c r="J315" s="102">
        <v>4.0755160799999998E-4</v>
      </c>
      <c r="K315" s="105">
        <v>9.6500159999999993E-4</v>
      </c>
      <c r="L315" s="83">
        <v>9.6500159999999993E-4</v>
      </c>
      <c r="M315" s="102">
        <v>2.9375999999999996E-6</v>
      </c>
      <c r="N315" s="105">
        <v>2.9375999999999996E-6</v>
      </c>
      <c r="O315" s="83">
        <v>2.9375999999999996E-6</v>
      </c>
    </row>
    <row r="316" spans="1:15" x14ac:dyDescent="0.25">
      <c r="A316" s="79" t="s">
        <v>160</v>
      </c>
      <c r="B316" s="100" t="s">
        <v>212</v>
      </c>
      <c r="C316" s="81" t="str">
        <f>IFERROR(IF(B316="No CAS","",INDEX('DEQ Pollutant List'!$C$7:$C$611,MATCH('3. Pollutant Emissions - EF'!B316,'DEQ Pollutant List'!$B$7:$B$611,0))),"")</f>
        <v>Cadmium and compounds</v>
      </c>
      <c r="D316" s="115">
        <f>IFERROR(IF(OR($B316="",$B316="No CAS"),INDEX('DEQ Pollutant List'!$A$7:$A$611,MATCH($C316,'DEQ Pollutant List'!$C$7:$C$611,0)),INDEX('DEQ Pollutant List'!$A$7:$A$611,MATCH($B316,'DEQ Pollutant List'!$B$7:$B$611,0))),"")</f>
        <v>83</v>
      </c>
      <c r="E316" s="101">
        <v>0</v>
      </c>
      <c r="F316" s="102">
        <v>9.5999999999999992E-11</v>
      </c>
      <c r="G316" s="103">
        <v>9.5999999999999992E-11</v>
      </c>
      <c r="H316" s="83" t="s">
        <v>194</v>
      </c>
      <c r="I316" s="104" t="s">
        <v>256</v>
      </c>
      <c r="J316" s="102">
        <v>1.0654943999999999E-5</v>
      </c>
      <c r="K316" s="105">
        <v>2.5228799999999998E-5</v>
      </c>
      <c r="L316" s="83">
        <v>2.5228799999999998E-5</v>
      </c>
      <c r="M316" s="102">
        <v>7.6799999999999999E-8</v>
      </c>
      <c r="N316" s="105">
        <v>7.6799999999999999E-8</v>
      </c>
      <c r="O316" s="83">
        <v>7.6799999999999999E-8</v>
      </c>
    </row>
    <row r="317" spans="1:15" x14ac:dyDescent="0.25">
      <c r="A317" s="79" t="s">
        <v>160</v>
      </c>
      <c r="B317" s="100" t="s">
        <v>216</v>
      </c>
      <c r="C317" s="81" t="str">
        <f>IFERROR(IF(B317="No CAS","",INDEX('DEQ Pollutant List'!$C$7:$C$611,MATCH('3. Pollutant Emissions - EF'!B317,'DEQ Pollutant List'!$B$7:$B$611,0))),"")</f>
        <v>Cobalt and compounds</v>
      </c>
      <c r="D317" s="115">
        <f>IFERROR(IF(OR($B317="",$B317="No CAS"),INDEX('DEQ Pollutant List'!$A$7:$A$611,MATCH($C317,'DEQ Pollutant List'!$C$7:$C$611,0)),INDEX('DEQ Pollutant List'!$A$7:$A$611,MATCH($B317,'DEQ Pollutant List'!$B$7:$B$611,0))),"")</f>
        <v>146</v>
      </c>
      <c r="E317" s="101">
        <v>0</v>
      </c>
      <c r="F317" s="102">
        <v>1.2E-10</v>
      </c>
      <c r="G317" s="103">
        <v>1.2E-10</v>
      </c>
      <c r="H317" s="83" t="s">
        <v>194</v>
      </c>
      <c r="I317" s="104" t="s">
        <v>256</v>
      </c>
      <c r="J317" s="102">
        <v>1.331868E-5</v>
      </c>
      <c r="K317" s="105">
        <v>3.1535999999999998E-5</v>
      </c>
      <c r="L317" s="83">
        <v>3.1535999999999998E-5</v>
      </c>
      <c r="M317" s="102">
        <v>9.5999999999999999E-8</v>
      </c>
      <c r="N317" s="105">
        <v>9.5999999999999999E-8</v>
      </c>
      <c r="O317" s="83">
        <v>9.5999999999999999E-8</v>
      </c>
    </row>
    <row r="318" spans="1:15" x14ac:dyDescent="0.25">
      <c r="A318" s="79" t="s">
        <v>160</v>
      </c>
      <c r="B318" s="100" t="s">
        <v>217</v>
      </c>
      <c r="C318" s="81" t="str">
        <f>IFERROR(IF(B318="No CAS","",INDEX('DEQ Pollutant List'!$C$7:$C$611,MATCH('3. Pollutant Emissions - EF'!B318,'DEQ Pollutant List'!$B$7:$B$611,0))),"")</f>
        <v>Copper and compounds</v>
      </c>
      <c r="D318" s="115">
        <f>IFERROR(IF(OR($B318="",$B318="No CAS"),INDEX('DEQ Pollutant List'!$A$7:$A$611,MATCH($C318,'DEQ Pollutant List'!$C$7:$C$611,0)),INDEX('DEQ Pollutant List'!$A$7:$A$611,MATCH($B318,'DEQ Pollutant List'!$B$7:$B$611,0))),"")</f>
        <v>149</v>
      </c>
      <c r="E318" s="101">
        <v>0</v>
      </c>
      <c r="F318" s="102">
        <v>6.2400000000000008E-9</v>
      </c>
      <c r="G318" s="103">
        <v>6.2400000000000008E-9</v>
      </c>
      <c r="H318" s="83" t="s">
        <v>194</v>
      </c>
      <c r="I318" s="104" t="s">
        <v>256</v>
      </c>
      <c r="J318" s="102">
        <v>6.9257136000000009E-4</v>
      </c>
      <c r="K318" s="105">
        <v>1.6398720000000001E-3</v>
      </c>
      <c r="L318" s="83">
        <v>1.6398720000000001E-3</v>
      </c>
      <c r="M318" s="102">
        <v>4.9920000000000007E-6</v>
      </c>
      <c r="N318" s="105">
        <v>4.9920000000000007E-6</v>
      </c>
      <c r="O318" s="83">
        <v>4.9920000000000007E-6</v>
      </c>
    </row>
    <row r="319" spans="1:15" x14ac:dyDescent="0.25">
      <c r="A319" s="79" t="s">
        <v>160</v>
      </c>
      <c r="B319" s="100" t="s">
        <v>214</v>
      </c>
      <c r="C319" s="81" t="str">
        <f>IFERROR(IF(B319="No CAS","",INDEX('DEQ Pollutant List'!$C$7:$C$611,MATCH('3. Pollutant Emissions - EF'!B319,'DEQ Pollutant List'!$B$7:$B$611,0))),"")</f>
        <v>Chromium VI, chromate and dichromate particulate</v>
      </c>
      <c r="D319" s="115">
        <f>IFERROR(IF(OR($B319="",$B319="No CAS"),INDEX('DEQ Pollutant List'!$A$7:$A$611,MATCH($C319,'DEQ Pollutant List'!$C$7:$C$611,0)),INDEX('DEQ Pollutant List'!$A$7:$A$611,MATCH($B319,'DEQ Pollutant List'!$B$7:$B$611,0))),"")</f>
        <v>136</v>
      </c>
      <c r="E319" s="101">
        <v>0</v>
      </c>
      <c r="F319" s="102">
        <v>9.5592000000000007E-9</v>
      </c>
      <c r="G319" s="103">
        <v>9.5592000000000007E-9</v>
      </c>
      <c r="H319" s="83" t="s">
        <v>194</v>
      </c>
      <c r="I319" s="104" t="s">
        <v>256</v>
      </c>
      <c r="J319" s="102">
        <v>1.0609660488000001E-3</v>
      </c>
      <c r="K319" s="105">
        <v>2.5121577600000001E-3</v>
      </c>
      <c r="L319" s="83">
        <v>2.5121577600000001E-3</v>
      </c>
      <c r="M319" s="102">
        <v>7.6473600000000013E-6</v>
      </c>
      <c r="N319" s="105">
        <v>7.6473600000000013E-6</v>
      </c>
      <c r="O319" s="83">
        <v>7.6473600000000013E-6</v>
      </c>
    </row>
    <row r="320" spans="1:15" x14ac:dyDescent="0.25">
      <c r="A320" s="79" t="s">
        <v>160</v>
      </c>
      <c r="B320" s="100" t="s">
        <v>226</v>
      </c>
      <c r="C320" s="81" t="str">
        <f>IFERROR(IF(B320="No CAS","",INDEX('DEQ Pollutant List'!$C$7:$C$611,MATCH('3. Pollutant Emissions - EF'!B320,'DEQ Pollutant List'!$B$7:$B$611,0))),"")</f>
        <v>Mercury and compounds</v>
      </c>
      <c r="D320" s="115">
        <f>IFERROR(IF(OR($B320="",$B320="No CAS"),INDEX('DEQ Pollutant List'!$A$7:$A$611,MATCH($C320,'DEQ Pollutant List'!$C$7:$C$611,0)),INDEX('DEQ Pollutant List'!$A$7:$A$611,MATCH($B320,'DEQ Pollutant List'!$B$7:$B$611,0))),"")</f>
        <v>316</v>
      </c>
      <c r="E320" s="101">
        <v>0</v>
      </c>
      <c r="F320" s="102">
        <v>2.3999999999999998E-11</v>
      </c>
      <c r="G320" s="103">
        <v>2.3999999999999998E-11</v>
      </c>
      <c r="H320" s="83" t="s">
        <v>194</v>
      </c>
      <c r="I320" s="104" t="s">
        <v>256</v>
      </c>
      <c r="J320" s="102">
        <v>2.6637359999999997E-6</v>
      </c>
      <c r="K320" s="105">
        <v>6.3071999999999995E-6</v>
      </c>
      <c r="L320" s="83">
        <v>6.3071999999999995E-6</v>
      </c>
      <c r="M320" s="102">
        <v>1.92E-8</v>
      </c>
      <c r="N320" s="105">
        <v>1.92E-8</v>
      </c>
      <c r="O320" s="83">
        <v>1.92E-8</v>
      </c>
    </row>
    <row r="321" spans="1:15" x14ac:dyDescent="0.25">
      <c r="A321" s="79" t="s">
        <v>160</v>
      </c>
      <c r="B321" s="100" t="s">
        <v>225</v>
      </c>
      <c r="C321" s="81" t="str">
        <f>IFERROR(IF(B321="No CAS","",INDEX('DEQ Pollutant List'!$C$7:$C$611,MATCH('3. Pollutant Emissions - EF'!B321,'DEQ Pollutant List'!$B$7:$B$611,0))),"")</f>
        <v>Manganese and compounds</v>
      </c>
      <c r="D321" s="115">
        <f>IFERROR(IF(OR($B321="",$B321="No CAS"),INDEX('DEQ Pollutant List'!$A$7:$A$611,MATCH($C321,'DEQ Pollutant List'!$C$7:$C$611,0)),INDEX('DEQ Pollutant List'!$A$7:$A$611,MATCH($B321,'DEQ Pollutant List'!$B$7:$B$611,0))),"")</f>
        <v>312</v>
      </c>
      <c r="E321" s="101">
        <v>0</v>
      </c>
      <c r="F321" s="102">
        <v>6.0359999999999993E-7</v>
      </c>
      <c r="G321" s="103">
        <v>6.0359999999999993E-7</v>
      </c>
      <c r="H321" s="83" t="s">
        <v>194</v>
      </c>
      <c r="I321" s="104" t="s">
        <v>256</v>
      </c>
      <c r="J321" s="102">
        <v>6.6992960399999996E-2</v>
      </c>
      <c r="K321" s="105">
        <v>0.15862607999999997</v>
      </c>
      <c r="L321" s="83">
        <v>0.15862607999999997</v>
      </c>
      <c r="M321" s="102">
        <v>4.8287999999999993E-4</v>
      </c>
      <c r="N321" s="105">
        <v>4.8287999999999993E-4</v>
      </c>
      <c r="O321" s="83">
        <v>4.8287999999999993E-4</v>
      </c>
    </row>
    <row r="322" spans="1:15" x14ac:dyDescent="0.25">
      <c r="A322" s="79" t="s">
        <v>160</v>
      </c>
      <c r="B322" s="100" t="s">
        <v>227</v>
      </c>
      <c r="C322" s="81" t="str">
        <f>IFERROR(IF(B322="No CAS","",INDEX('DEQ Pollutant List'!$C$7:$C$611,MATCH('3. Pollutant Emissions - EF'!B322,'DEQ Pollutant List'!$B$7:$B$611,0))),"")</f>
        <v>Molybdenum trioxide</v>
      </c>
      <c r="D322" s="115">
        <f>IFERROR(IF(OR($B322="",$B322="No CAS"),INDEX('DEQ Pollutant List'!$A$7:$A$611,MATCH($C322,'DEQ Pollutant List'!$C$7:$C$611,0)),INDEX('DEQ Pollutant List'!$A$7:$A$611,MATCH($B322,'DEQ Pollutant List'!$B$7:$B$611,0))),"")</f>
        <v>361</v>
      </c>
      <c r="E322" s="101">
        <v>0</v>
      </c>
      <c r="F322" s="102">
        <v>1.1154628393387699E-8</v>
      </c>
      <c r="G322" s="103">
        <v>1.1154628393387699E-8</v>
      </c>
      <c r="H322" s="83" t="s">
        <v>194</v>
      </c>
      <c r="I322" s="104" t="s">
        <v>256</v>
      </c>
      <c r="J322" s="102">
        <v>1.2380410507537073E-3</v>
      </c>
      <c r="K322" s="105">
        <v>2.9314363417822873E-3</v>
      </c>
      <c r="L322" s="83">
        <v>2.9314363417822873E-3</v>
      </c>
      <c r="M322" s="102">
        <v>8.9237027147101593E-6</v>
      </c>
      <c r="N322" s="105">
        <v>8.9237027147101593E-6</v>
      </c>
      <c r="O322" s="83">
        <v>8.9237027147101593E-6</v>
      </c>
    </row>
    <row r="323" spans="1:15" x14ac:dyDescent="0.25">
      <c r="A323" s="79" t="s">
        <v>160</v>
      </c>
      <c r="B323" s="100" t="s">
        <v>229</v>
      </c>
      <c r="C323" s="81" t="str">
        <f>IFERROR(IF(B323="No CAS","",INDEX('DEQ Pollutant List'!$C$7:$C$611,MATCH('3. Pollutant Emissions - EF'!B323,'DEQ Pollutant List'!$B$7:$B$611,0))),"")</f>
        <v>Nickel and compounds</v>
      </c>
      <c r="D323" s="115">
        <f>IFERROR(IF(OR($B323="",$B323="No CAS"),INDEX('DEQ Pollutant List'!$A$7:$A$611,MATCH($C323,'DEQ Pollutant List'!$C$7:$C$611,0)),INDEX('DEQ Pollutant List'!$A$7:$A$611,MATCH($B323,'DEQ Pollutant List'!$B$7:$B$611,0))),"")</f>
        <v>364</v>
      </c>
      <c r="E323" s="101">
        <v>0</v>
      </c>
      <c r="F323" s="102">
        <v>2.3999999999999996E-9</v>
      </c>
      <c r="G323" s="103">
        <v>2.3999999999999996E-9</v>
      </c>
      <c r="H323" s="83" t="s">
        <v>194</v>
      </c>
      <c r="I323" s="104" t="s">
        <v>256</v>
      </c>
      <c r="J323" s="102">
        <v>2.6637359999999997E-4</v>
      </c>
      <c r="K323" s="105">
        <v>6.3071999999999987E-4</v>
      </c>
      <c r="L323" s="83">
        <v>6.3071999999999987E-4</v>
      </c>
      <c r="M323" s="102">
        <v>1.9199999999999998E-6</v>
      </c>
      <c r="N323" s="105">
        <v>1.9199999999999998E-6</v>
      </c>
      <c r="O323" s="83">
        <v>1.9199999999999998E-6</v>
      </c>
    </row>
    <row r="324" spans="1:15" x14ac:dyDescent="0.25">
      <c r="A324" s="79" t="s">
        <v>160</v>
      </c>
      <c r="B324" s="100" t="s">
        <v>224</v>
      </c>
      <c r="C324" s="81" t="str">
        <f>IFERROR(IF(B324="No CAS","",INDEX('DEQ Pollutant List'!$C$7:$C$611,MATCH('3. Pollutant Emissions - EF'!B324,'DEQ Pollutant List'!$B$7:$B$611,0))),"")</f>
        <v>Lead and compounds</v>
      </c>
      <c r="D324" s="115">
        <f>IFERROR(IF(OR($B324="",$B324="No CAS"),INDEX('DEQ Pollutant List'!$A$7:$A$611,MATCH($C324,'DEQ Pollutant List'!$C$7:$C$611,0)),INDEX('DEQ Pollutant List'!$A$7:$A$611,MATCH($B324,'DEQ Pollutant List'!$B$7:$B$611,0))),"")</f>
        <v>305</v>
      </c>
      <c r="E324" s="101">
        <v>0</v>
      </c>
      <c r="F324" s="102">
        <v>2.9999999999999997E-8</v>
      </c>
      <c r="G324" s="103">
        <v>2.9999999999999997E-8</v>
      </c>
      <c r="H324" s="83" t="s">
        <v>194</v>
      </c>
      <c r="I324" s="104" t="s">
        <v>256</v>
      </c>
      <c r="J324" s="102">
        <v>3.3296699999999999E-3</v>
      </c>
      <c r="K324" s="105">
        <v>7.8839999999999986E-3</v>
      </c>
      <c r="L324" s="83">
        <v>7.8839999999999986E-3</v>
      </c>
      <c r="M324" s="102">
        <v>2.3999999999999997E-5</v>
      </c>
      <c r="N324" s="105">
        <v>2.3999999999999997E-5</v>
      </c>
      <c r="O324" s="83">
        <v>2.3999999999999997E-5</v>
      </c>
    </row>
    <row r="325" spans="1:15" x14ac:dyDescent="0.25">
      <c r="A325" s="79" t="s">
        <v>160</v>
      </c>
      <c r="B325" s="100" t="s">
        <v>204</v>
      </c>
      <c r="C325" s="81" t="str">
        <f>IFERROR(IF(B325="No CAS","",INDEX('DEQ Pollutant List'!$C$7:$C$611,MATCH('3. Pollutant Emissions - EF'!B325,'DEQ Pollutant List'!$B$7:$B$611,0))),"")</f>
        <v>Antimony and compounds</v>
      </c>
      <c r="D325" s="115">
        <f>IFERROR(IF(OR($B325="",$B325="No CAS"),INDEX('DEQ Pollutant List'!$A$7:$A$611,MATCH($C325,'DEQ Pollutant List'!$C$7:$C$611,0)),INDEX('DEQ Pollutant List'!$A$7:$A$611,MATCH($B325,'DEQ Pollutant List'!$B$7:$B$611,0))),"")</f>
        <v>33</v>
      </c>
      <c r="E325" s="101">
        <v>0</v>
      </c>
      <c r="F325" s="102">
        <v>4.4399999999999997E-10</v>
      </c>
      <c r="G325" s="103">
        <v>4.4399999999999997E-10</v>
      </c>
      <c r="H325" s="83" t="s">
        <v>194</v>
      </c>
      <c r="I325" s="104" t="s">
        <v>256</v>
      </c>
      <c r="J325" s="102">
        <v>4.9279115999999998E-5</v>
      </c>
      <c r="K325" s="105">
        <v>1.1668319999999999E-4</v>
      </c>
      <c r="L325" s="83">
        <v>1.1668319999999999E-4</v>
      </c>
      <c r="M325" s="102">
        <v>3.5519999999999995E-7</v>
      </c>
      <c r="N325" s="105">
        <v>3.5519999999999995E-7</v>
      </c>
      <c r="O325" s="83">
        <v>3.5519999999999995E-7</v>
      </c>
    </row>
    <row r="326" spans="1:15" x14ac:dyDescent="0.25">
      <c r="A326" s="79" t="s">
        <v>160</v>
      </c>
      <c r="B326" s="100" t="s">
        <v>235</v>
      </c>
      <c r="C326" s="81" t="str">
        <f>IFERROR(IF(B326="No CAS","",INDEX('DEQ Pollutant List'!$C$7:$C$611,MATCH('3. Pollutant Emissions - EF'!B326,'DEQ Pollutant List'!$B$7:$B$611,0))),"")</f>
        <v>Selenium and compounds</v>
      </c>
      <c r="D326" s="115">
        <f>IFERROR(IF(OR($B326="",$B326="No CAS"),INDEX('DEQ Pollutant List'!$A$7:$A$611,MATCH($C326,'DEQ Pollutant List'!$C$7:$C$611,0)),INDEX('DEQ Pollutant List'!$A$7:$A$611,MATCH($B326,'DEQ Pollutant List'!$B$7:$B$611,0))),"")</f>
        <v>575</v>
      </c>
      <c r="E326" s="101">
        <v>0</v>
      </c>
      <c r="F326" s="102">
        <v>2.2799999999999999E-10</v>
      </c>
      <c r="G326" s="103">
        <v>2.2799999999999999E-10</v>
      </c>
      <c r="H326" s="83" t="s">
        <v>194</v>
      </c>
      <c r="I326" s="104" t="s">
        <v>256</v>
      </c>
      <c r="J326" s="102">
        <v>2.5305491999999998E-5</v>
      </c>
      <c r="K326" s="105">
        <v>5.9918399999999999E-5</v>
      </c>
      <c r="L326" s="83">
        <v>5.9918399999999999E-5</v>
      </c>
      <c r="M326" s="102">
        <v>1.8239999999999999E-7</v>
      </c>
      <c r="N326" s="105">
        <v>1.8239999999999999E-7</v>
      </c>
      <c r="O326" s="83">
        <v>1.8239999999999999E-7</v>
      </c>
    </row>
    <row r="327" spans="1:15" x14ac:dyDescent="0.25">
      <c r="A327" s="79" t="s">
        <v>160</v>
      </c>
      <c r="B327" s="100" t="s">
        <v>242</v>
      </c>
      <c r="C327" s="81" t="str">
        <f>IFERROR(IF(B327="No CAS","",INDEX('DEQ Pollutant List'!$C$7:$C$611,MATCH('3. Pollutant Emissions - EF'!B327,'DEQ Pollutant List'!$B$7:$B$611,0))),"")</f>
        <v>Thallium and compounds</v>
      </c>
      <c r="D327" s="115">
        <f>IFERROR(IF(OR($B327="",$B327="No CAS"),INDEX('DEQ Pollutant List'!$A$7:$A$611,MATCH($C327,'DEQ Pollutant List'!$C$7:$C$611,0)),INDEX('DEQ Pollutant List'!$A$7:$A$611,MATCH($B327,'DEQ Pollutant List'!$B$7:$B$611,0))),"")</f>
        <v>595</v>
      </c>
      <c r="E327" s="101">
        <v>0</v>
      </c>
      <c r="F327" s="102">
        <v>5.2679999999999998E-10</v>
      </c>
      <c r="G327" s="103">
        <v>5.2679999999999998E-10</v>
      </c>
      <c r="H327" s="83" t="s">
        <v>194</v>
      </c>
      <c r="I327" s="104" t="s">
        <v>256</v>
      </c>
      <c r="J327" s="102">
        <v>5.8469005199999996E-5</v>
      </c>
      <c r="K327" s="105">
        <v>1.3844304000000001E-4</v>
      </c>
      <c r="L327" s="83">
        <v>1.3844304000000001E-4</v>
      </c>
      <c r="M327" s="102">
        <v>4.2143999999999999E-7</v>
      </c>
      <c r="N327" s="105">
        <v>4.2143999999999999E-7</v>
      </c>
      <c r="O327" s="83">
        <v>4.2143999999999999E-7</v>
      </c>
    </row>
    <row r="328" spans="1:15" x14ac:dyDescent="0.25">
      <c r="A328" s="79" t="s">
        <v>160</v>
      </c>
      <c r="B328" s="100" t="s">
        <v>238</v>
      </c>
      <c r="C328" s="81" t="str">
        <f>IFERROR(IF(B328="No CAS","",INDEX('DEQ Pollutant List'!$C$7:$C$611,MATCH('3. Pollutant Emissions - EF'!B328,'DEQ Pollutant List'!$B$7:$B$611,0))),"")</f>
        <v>Zinc and compounds</v>
      </c>
      <c r="D328" s="115">
        <f>IFERROR(IF(OR($B328="",$B328="No CAS"),INDEX('DEQ Pollutant List'!$A$7:$A$611,MATCH($C328,'DEQ Pollutant List'!$C$7:$C$611,0)),INDEX('DEQ Pollutant List'!$A$7:$A$611,MATCH($B328,'DEQ Pollutant List'!$B$7:$B$611,0))),"")</f>
        <v>632</v>
      </c>
      <c r="E328" s="101">
        <v>0</v>
      </c>
      <c r="F328" s="102">
        <v>3.5999999999999998E-8</v>
      </c>
      <c r="G328" s="103">
        <v>3.5999999999999998E-8</v>
      </c>
      <c r="H328" s="83" t="s">
        <v>194</v>
      </c>
      <c r="I328" s="104" t="s">
        <v>256</v>
      </c>
      <c r="J328" s="102">
        <v>3.9956039999999998E-3</v>
      </c>
      <c r="K328" s="105">
        <v>9.4608000000000001E-3</v>
      </c>
      <c r="L328" s="83">
        <v>9.4608000000000001E-3</v>
      </c>
      <c r="M328" s="102">
        <v>2.8799999999999999E-5</v>
      </c>
      <c r="N328" s="105">
        <v>2.8799999999999999E-5</v>
      </c>
      <c r="O328" s="83">
        <v>2.8799999999999999E-5</v>
      </c>
    </row>
    <row r="329" spans="1:15" x14ac:dyDescent="0.25">
      <c r="A329" s="79" t="s">
        <v>160</v>
      </c>
      <c r="B329" s="100" t="s">
        <v>206</v>
      </c>
      <c r="C329" s="81" t="str">
        <f>IFERROR(IF(B329="No CAS","",INDEX('DEQ Pollutant List'!$C$7:$C$611,MATCH('3. Pollutant Emissions - EF'!B329,'DEQ Pollutant List'!$B$7:$B$611,0))),"")</f>
        <v>Barium and compounds</v>
      </c>
      <c r="D329" s="115">
        <f>IFERROR(IF(OR($B329="",$B329="No CAS"),INDEX('DEQ Pollutant List'!$A$7:$A$611,MATCH($C329,'DEQ Pollutant List'!$C$7:$C$611,0)),INDEX('DEQ Pollutant List'!$A$7:$A$611,MATCH($B329,'DEQ Pollutant List'!$B$7:$B$611,0))),"")</f>
        <v>45</v>
      </c>
      <c r="E329" s="101">
        <v>0</v>
      </c>
      <c r="F329" s="102">
        <v>2.3999999999999998E-7</v>
      </c>
      <c r="G329" s="103">
        <v>2.3999999999999998E-7</v>
      </c>
      <c r="H329" s="83" t="s">
        <v>194</v>
      </c>
      <c r="I329" s="104" t="s">
        <v>256</v>
      </c>
      <c r="J329" s="102">
        <v>2.6637359999999999E-2</v>
      </c>
      <c r="K329" s="105">
        <v>6.3071999999999989E-2</v>
      </c>
      <c r="L329" s="83">
        <v>6.3071999999999989E-2</v>
      </c>
      <c r="M329" s="102">
        <v>1.9199999999999998E-4</v>
      </c>
      <c r="N329" s="105">
        <v>1.9199999999999998E-4</v>
      </c>
      <c r="O329" s="83">
        <v>1.9199999999999998E-4</v>
      </c>
    </row>
    <row r="330" spans="1:15" x14ac:dyDescent="0.25">
      <c r="A330" s="79" t="s">
        <v>160</v>
      </c>
      <c r="B330" s="100">
        <v>504</v>
      </c>
      <c r="C330" s="81" t="str">
        <f>IFERROR(IF(B330="No CAS","",INDEX('DEQ Pollutant List'!$C$7:$C$611,MATCH('3. Pollutant Emissions - EF'!B330,'DEQ Pollutant List'!$B$7:$B$611,0))),"")</f>
        <v>Phosphorus and compounds</v>
      </c>
      <c r="D330" s="115">
        <f>IFERROR(IF(OR($B330="",$B330="No CAS"),INDEX('DEQ Pollutant List'!$A$7:$A$611,MATCH($C330,'DEQ Pollutant List'!$C$7:$C$611,0)),INDEX('DEQ Pollutant List'!$A$7:$A$611,MATCH($B330,'DEQ Pollutant List'!$B$7:$B$611,0))),"")</f>
        <v>504</v>
      </c>
      <c r="E330" s="101">
        <v>0</v>
      </c>
      <c r="F330" s="102">
        <v>3.9599999999999997E-8</v>
      </c>
      <c r="G330" s="103">
        <v>3.9599999999999997E-8</v>
      </c>
      <c r="H330" s="83" t="s">
        <v>194</v>
      </c>
      <c r="I330" s="104" t="s">
        <v>256</v>
      </c>
      <c r="J330" s="102">
        <v>4.3951643999999993E-3</v>
      </c>
      <c r="K330" s="105">
        <v>1.0406879999999999E-2</v>
      </c>
      <c r="L330" s="83">
        <v>1.0406879999999999E-2</v>
      </c>
      <c r="M330" s="102">
        <v>3.1679999999999995E-5</v>
      </c>
      <c r="N330" s="105">
        <v>3.1679999999999995E-5</v>
      </c>
      <c r="O330" s="83">
        <v>3.1679999999999995E-5</v>
      </c>
    </row>
    <row r="331" spans="1:15" x14ac:dyDescent="0.25">
      <c r="A331" s="79" t="s">
        <v>160</v>
      </c>
      <c r="B331" s="100" t="s">
        <v>243</v>
      </c>
      <c r="C331" s="81" t="str">
        <f>IFERROR(IF(B331="No CAS","",INDEX('DEQ Pollutant List'!$C$7:$C$611,MATCH('3. Pollutant Emissions - EF'!B331,'DEQ Pollutant List'!$B$7:$B$611,0))),"")</f>
        <v>Phosphorus pentoxide</v>
      </c>
      <c r="D331" s="115">
        <f>IFERROR(IF(OR($B331="",$B331="No CAS"),INDEX('DEQ Pollutant List'!$A$7:$A$611,MATCH($C331,'DEQ Pollutant List'!$C$7:$C$611,0)),INDEX('DEQ Pollutant List'!$A$7:$A$611,MATCH($B331,'DEQ Pollutant List'!$B$7:$B$611,0))),"")</f>
        <v>510</v>
      </c>
      <c r="E331" s="101">
        <v>0</v>
      </c>
      <c r="F331" s="102">
        <v>9.5999999999999999E-8</v>
      </c>
      <c r="G331" s="103">
        <v>9.5999999999999999E-8</v>
      </c>
      <c r="H331" s="83" t="s">
        <v>194</v>
      </c>
      <c r="I331" s="104" t="s">
        <v>256</v>
      </c>
      <c r="J331" s="102">
        <v>1.0654944E-2</v>
      </c>
      <c r="K331" s="105">
        <v>2.5228799999999999E-2</v>
      </c>
      <c r="L331" s="83">
        <v>2.5228799999999999E-2</v>
      </c>
      <c r="M331" s="102">
        <v>7.6799999999999997E-5</v>
      </c>
      <c r="N331" s="105">
        <v>7.6799999999999997E-5</v>
      </c>
      <c r="O331" s="83">
        <v>7.6799999999999997E-5</v>
      </c>
    </row>
    <row r="332" spans="1:15" x14ac:dyDescent="0.25">
      <c r="A332" s="79" t="s">
        <v>160</v>
      </c>
      <c r="B332" s="100" t="s">
        <v>244</v>
      </c>
      <c r="C332" s="81" t="str">
        <f>IFERROR(IF(B332="No CAS","",INDEX('DEQ Pollutant List'!$C$7:$C$611,MATCH('3. Pollutant Emissions - EF'!B332,'DEQ Pollutant List'!$B$7:$B$611,0))),"")</f>
        <v>Silica, crystalline (respirable)</v>
      </c>
      <c r="D332" s="115">
        <f>IFERROR(IF(OR($B332="",$B332="No CAS"),INDEX('DEQ Pollutant List'!$A$7:$A$611,MATCH($C332,'DEQ Pollutant List'!$C$7:$C$611,0)),INDEX('DEQ Pollutant List'!$A$7:$A$611,MATCH($B332,'DEQ Pollutant List'!$B$7:$B$611,0))),"")</f>
        <v>579</v>
      </c>
      <c r="E332" s="101">
        <v>0</v>
      </c>
      <c r="F332" s="102">
        <v>4.4717999999999994E-5</v>
      </c>
      <c r="G332" s="103">
        <v>4.4717999999999994E-5</v>
      </c>
      <c r="H332" s="83" t="s">
        <v>194</v>
      </c>
      <c r="I332" s="104" t="s">
        <v>256</v>
      </c>
      <c r="J332" s="102">
        <v>4.9632061019999991</v>
      </c>
      <c r="K332" s="105">
        <v>11.751890399999999</v>
      </c>
      <c r="L332" s="83">
        <v>11.751890399999999</v>
      </c>
      <c r="M332" s="102">
        <v>3.5774399999999998E-2</v>
      </c>
      <c r="N332" s="105">
        <v>3.5774399999999998E-2</v>
      </c>
      <c r="O332" s="83">
        <v>3.5774399999999998E-2</v>
      </c>
    </row>
    <row r="333" spans="1:15" x14ac:dyDescent="0.25">
      <c r="A333" s="79" t="s">
        <v>160</v>
      </c>
      <c r="B333" s="100" t="s">
        <v>245</v>
      </c>
      <c r="C333" s="81" t="str">
        <f>IFERROR(IF(B333="No CAS","",INDEX('DEQ Pollutant List'!$C$7:$C$611,MATCH('3. Pollutant Emissions - EF'!B333,'DEQ Pollutant List'!$B$7:$B$611,0))),"")</f>
        <v>Sulfur trioxide</v>
      </c>
      <c r="D333" s="115">
        <f>IFERROR(IF(OR($B333="",$B333="No CAS"),INDEX('DEQ Pollutant List'!$A$7:$A$611,MATCH($C333,'DEQ Pollutant List'!$C$7:$C$611,0)),INDEX('DEQ Pollutant List'!$A$7:$A$611,MATCH($B333,'DEQ Pollutant List'!$B$7:$B$611,0))),"")</f>
        <v>590</v>
      </c>
      <c r="E333" s="101">
        <v>0</v>
      </c>
      <c r="F333" s="102">
        <v>2.9999999999999997E-8</v>
      </c>
      <c r="G333" s="103">
        <v>2.9999999999999997E-8</v>
      </c>
      <c r="H333" s="83" t="s">
        <v>194</v>
      </c>
      <c r="I333" s="104" t="s">
        <v>256</v>
      </c>
      <c r="J333" s="102">
        <v>3.3296699999999999E-3</v>
      </c>
      <c r="K333" s="105">
        <v>7.8839999999999986E-3</v>
      </c>
      <c r="L333" s="83">
        <v>7.8839999999999986E-3</v>
      </c>
      <c r="M333" s="102">
        <v>2.3999999999999997E-5</v>
      </c>
      <c r="N333" s="105">
        <v>2.3999999999999997E-5</v>
      </c>
      <c r="O333" s="83">
        <v>2.3999999999999997E-5</v>
      </c>
    </row>
    <row r="334" spans="1:15" x14ac:dyDescent="0.25">
      <c r="A334" s="79" t="s">
        <v>160</v>
      </c>
      <c r="B334" s="100" t="s">
        <v>246</v>
      </c>
      <c r="C334" s="81" t="str">
        <f>IFERROR(IF(B334="No CAS","",INDEX('DEQ Pollutant List'!$C$7:$C$611,MATCH('3. Pollutant Emissions - EF'!B334,'DEQ Pollutant List'!$B$7:$B$611,0))),"")</f>
        <v>Vanadium pentoxide</v>
      </c>
      <c r="D334" s="115">
        <f>IFERROR(IF(OR($B334="",$B334="No CAS"),INDEX('DEQ Pollutant List'!$A$7:$A$611,MATCH($C334,'DEQ Pollutant List'!$C$7:$C$611,0)),INDEX('DEQ Pollutant List'!$A$7:$A$611,MATCH($B334,'DEQ Pollutant List'!$B$7:$B$611,0))),"")</f>
        <v>621</v>
      </c>
      <c r="E334" s="101">
        <v>0</v>
      </c>
      <c r="F334" s="102">
        <v>2.9999999999999997E-8</v>
      </c>
      <c r="G334" s="103">
        <v>2.9999999999999997E-8</v>
      </c>
      <c r="H334" s="83" t="s">
        <v>194</v>
      </c>
      <c r="I334" s="104" t="s">
        <v>256</v>
      </c>
      <c r="J334" s="102">
        <v>3.3296699999999999E-3</v>
      </c>
      <c r="K334" s="105">
        <v>7.8839999999999986E-3</v>
      </c>
      <c r="L334" s="83">
        <v>7.8839999999999986E-3</v>
      </c>
      <c r="M334" s="102">
        <v>2.3999999999999997E-5</v>
      </c>
      <c r="N334" s="105">
        <v>2.3999999999999997E-5</v>
      </c>
      <c r="O334" s="83">
        <v>2.3999999999999997E-5</v>
      </c>
    </row>
    <row r="335" spans="1:15" x14ac:dyDescent="0.25">
      <c r="A335" s="79" t="s">
        <v>164</v>
      </c>
      <c r="B335" s="100" t="s">
        <v>239</v>
      </c>
      <c r="C335" s="81" t="str">
        <f>IFERROR(IF(B335="No CAS","",INDEX('DEQ Pollutant List'!$C$7:$C$611,MATCH('3. Pollutant Emissions - EF'!B335,'DEQ Pollutant List'!$B$7:$B$611,0))),"")</f>
        <v>Silver and compounds</v>
      </c>
      <c r="D335" s="115">
        <f>IFERROR(IF(OR($B335="",$B335="No CAS"),INDEX('DEQ Pollutant List'!$A$7:$A$611,MATCH($C335,'DEQ Pollutant List'!$C$7:$C$611,0)),INDEX('DEQ Pollutant List'!$A$7:$A$611,MATCH($B335,'DEQ Pollutant List'!$B$7:$B$611,0))),"")</f>
        <v>580</v>
      </c>
      <c r="E335" s="101">
        <v>0.67519999999999991</v>
      </c>
      <c r="F335" s="102">
        <v>1.0579162603709436E-7</v>
      </c>
      <c r="G335" s="103">
        <v>7.9329227524254021E-8</v>
      </c>
      <c r="H335" s="83" t="s">
        <v>257</v>
      </c>
      <c r="I335" s="104" t="s">
        <v>1488</v>
      </c>
      <c r="J335" s="102">
        <v>1.7049883366716942E-4</v>
      </c>
      <c r="K335" s="105">
        <v>3.1593226502895906E-4</v>
      </c>
      <c r="L335" s="83">
        <v>3.1593226502895906E-4</v>
      </c>
      <c r="M335" s="102">
        <v>9.2400520695864066E-7</v>
      </c>
      <c r="N335" s="105">
        <v>9.2400520695864066E-7</v>
      </c>
      <c r="O335" s="83">
        <v>9.2400520695864066E-7</v>
      </c>
    </row>
    <row r="336" spans="1:15" x14ac:dyDescent="0.25">
      <c r="A336" s="79" t="s">
        <v>164</v>
      </c>
      <c r="B336" s="100" t="s">
        <v>241</v>
      </c>
      <c r="C336" s="81" t="str">
        <f>IFERROR(IF(B336="No CAS","",INDEX('DEQ Pollutant List'!$C$7:$C$611,MATCH('3. Pollutant Emissions - EF'!B336,'DEQ Pollutant List'!$B$7:$B$611,0))),"")</f>
        <v>Aluminum and compounds</v>
      </c>
      <c r="D336" s="115">
        <f>IFERROR(IF(OR($B336="",$B336="No CAS"),INDEX('DEQ Pollutant List'!$A$7:$A$611,MATCH($C336,'DEQ Pollutant List'!$C$7:$C$611,0)),INDEX('DEQ Pollutant List'!$A$7:$A$611,MATCH($B336,'DEQ Pollutant List'!$B$7:$B$611,0))),"")</f>
        <v>13</v>
      </c>
      <c r="E336" s="101">
        <v>0.67519999999999991</v>
      </c>
      <c r="F336" s="102">
        <v>0.26966285476855345</v>
      </c>
      <c r="G336" s="103">
        <v>0.20221020095932349</v>
      </c>
      <c r="H336" s="83" t="s">
        <v>257</v>
      </c>
      <c r="I336" s="104" t="s">
        <v>1488</v>
      </c>
      <c r="J336" s="102">
        <v>434.60152701761473</v>
      </c>
      <c r="K336" s="105">
        <v>805.31134355881647</v>
      </c>
      <c r="L336" s="83">
        <v>805.31134355881647</v>
      </c>
      <c r="M336" s="102">
        <v>2.3552892725375747</v>
      </c>
      <c r="N336" s="105">
        <v>2.3552892725375747</v>
      </c>
      <c r="O336" s="83">
        <v>2.3552892725375747</v>
      </c>
    </row>
    <row r="337" spans="1:15" x14ac:dyDescent="0.25">
      <c r="A337" s="79" t="s">
        <v>164</v>
      </c>
      <c r="B337" s="100" t="s">
        <v>196</v>
      </c>
      <c r="C337" s="81" t="str">
        <f>IFERROR(IF(B337="No CAS","",INDEX('DEQ Pollutant List'!$C$7:$C$611,MATCH('3. Pollutant Emissions - EF'!B337,'DEQ Pollutant List'!$B$7:$B$611,0))),"")</f>
        <v>Arsenic and compounds</v>
      </c>
      <c r="D337" s="115">
        <f>IFERROR(IF(OR($B337="",$B337="No CAS"),INDEX('DEQ Pollutant List'!$A$7:$A$611,MATCH($C337,'DEQ Pollutant List'!$C$7:$C$611,0)),INDEX('DEQ Pollutant List'!$A$7:$A$611,MATCH($B337,'DEQ Pollutant List'!$B$7:$B$611,0))),"")</f>
        <v>37</v>
      </c>
      <c r="E337" s="101">
        <v>0.67519999999999991</v>
      </c>
      <c r="F337" s="102">
        <v>1.1002329107857813E-5</v>
      </c>
      <c r="G337" s="103">
        <v>8.2502396625224214E-6</v>
      </c>
      <c r="H337" s="83" t="s">
        <v>257</v>
      </c>
      <c r="I337" s="104" t="s">
        <v>1488</v>
      </c>
      <c r="J337" s="102">
        <v>1.7731878701385619E-2</v>
      </c>
      <c r="K337" s="105">
        <v>3.2856955563011742E-2</v>
      </c>
      <c r="L337" s="83">
        <v>3.2856955563011742E-2</v>
      </c>
      <c r="M337" s="102">
        <v>9.6096541523698668E-5</v>
      </c>
      <c r="N337" s="105">
        <v>9.6096541523698668E-5</v>
      </c>
      <c r="O337" s="83">
        <v>9.6096541523698668E-5</v>
      </c>
    </row>
    <row r="338" spans="1:15" x14ac:dyDescent="0.25">
      <c r="A338" s="79" t="s">
        <v>164</v>
      </c>
      <c r="B338" s="100" t="s">
        <v>206</v>
      </c>
      <c r="C338" s="81" t="str">
        <f>IFERROR(IF(B338="No CAS","",INDEX('DEQ Pollutant List'!$C$7:$C$611,MATCH('3. Pollutant Emissions - EF'!B338,'DEQ Pollutant List'!$B$7:$B$611,0))),"")</f>
        <v>Barium and compounds</v>
      </c>
      <c r="D338" s="115">
        <f>IFERROR(IF(OR($B338="",$B338="No CAS"),INDEX('DEQ Pollutant List'!$A$7:$A$611,MATCH($C338,'DEQ Pollutant List'!$C$7:$C$611,0)),INDEX('DEQ Pollutant List'!$A$7:$A$611,MATCH($B338,'DEQ Pollutant List'!$B$7:$B$611,0))),"")</f>
        <v>45</v>
      </c>
      <c r="E338" s="101">
        <v>0.67519999999999991</v>
      </c>
      <c r="F338" s="102">
        <v>1.1848662116154566E-3</v>
      </c>
      <c r="G338" s="103">
        <v>8.8848734827164512E-4</v>
      </c>
      <c r="H338" s="83" t="s">
        <v>257</v>
      </c>
      <c r="I338" s="104" t="s">
        <v>1488</v>
      </c>
      <c r="J338" s="102">
        <v>1.9095869370722973</v>
      </c>
      <c r="K338" s="105">
        <v>3.538441368324341</v>
      </c>
      <c r="L338" s="83">
        <v>3.538441368324341</v>
      </c>
      <c r="M338" s="102">
        <v>1.0348858317936777E-2</v>
      </c>
      <c r="N338" s="105">
        <v>1.0348858317936777E-2</v>
      </c>
      <c r="O338" s="83">
        <v>1.0348858317936777E-2</v>
      </c>
    </row>
    <row r="339" spans="1:15" x14ac:dyDescent="0.25">
      <c r="A339" s="79" t="s">
        <v>164</v>
      </c>
      <c r="B339" s="100" t="s">
        <v>211</v>
      </c>
      <c r="C339" s="81" t="str">
        <f>IFERROR(IF(B339="No CAS","",INDEX('DEQ Pollutant List'!$C$7:$C$611,MATCH('3. Pollutant Emissions - EF'!B339,'DEQ Pollutant List'!$B$7:$B$611,0))),"")</f>
        <v>Beryllium and compounds</v>
      </c>
      <c r="D339" s="115">
        <f>IFERROR(IF(OR($B339="",$B339="No CAS"),INDEX('DEQ Pollutant List'!$A$7:$A$611,MATCH($C339,'DEQ Pollutant List'!$C$7:$C$611,0)),INDEX('DEQ Pollutant List'!$A$7:$A$611,MATCH($B339,'DEQ Pollutant List'!$B$7:$B$611,0))),"")</f>
        <v>58</v>
      </c>
      <c r="E339" s="101">
        <v>0.67519999999999991</v>
      </c>
      <c r="F339" s="102">
        <v>1.2948895026940349E-5</v>
      </c>
      <c r="G339" s="103">
        <v>9.7098974489686906E-6</v>
      </c>
      <c r="H339" s="83" t="s">
        <v>257</v>
      </c>
      <c r="I339" s="104" t="s">
        <v>1488</v>
      </c>
      <c r="J339" s="102">
        <v>2.0869057240861535E-2</v>
      </c>
      <c r="K339" s="105">
        <v>3.8670109239544587E-2</v>
      </c>
      <c r="L339" s="83">
        <v>3.8670109239544587E-2</v>
      </c>
      <c r="M339" s="102">
        <v>1.1309823733173759E-4</v>
      </c>
      <c r="N339" s="105">
        <v>1.1309823733173759E-4</v>
      </c>
      <c r="O339" s="83">
        <v>1.1309823733173759E-4</v>
      </c>
    </row>
    <row r="340" spans="1:15" x14ac:dyDescent="0.25">
      <c r="A340" s="79" t="s">
        <v>164</v>
      </c>
      <c r="B340" s="100" t="s">
        <v>212</v>
      </c>
      <c r="C340" s="81" t="str">
        <f>IFERROR(IF(B340="No CAS","",INDEX('DEQ Pollutant List'!$C$7:$C$611,MATCH('3. Pollutant Emissions - EF'!B340,'DEQ Pollutant List'!$B$7:$B$611,0))),"")</f>
        <v>Cadmium and compounds</v>
      </c>
      <c r="D340" s="115">
        <f>IFERROR(IF(OR($B340="",$B340="No CAS"),INDEX('DEQ Pollutant List'!$A$7:$A$611,MATCH($C340,'DEQ Pollutant List'!$C$7:$C$611,0)),INDEX('DEQ Pollutant List'!$A$7:$A$611,MATCH($B340,'DEQ Pollutant List'!$B$7:$B$611,0))),"")</f>
        <v>83</v>
      </c>
      <c r="E340" s="101">
        <v>0.67519999999999991</v>
      </c>
      <c r="F340" s="102">
        <v>3.3853320331870184E-7</v>
      </c>
      <c r="G340" s="103">
        <v>2.5385352807761289E-7</v>
      </c>
      <c r="H340" s="83" t="s">
        <v>257</v>
      </c>
      <c r="I340" s="104" t="s">
        <v>1488</v>
      </c>
      <c r="J340" s="102">
        <v>5.4559626773494194E-4</v>
      </c>
      <c r="K340" s="105">
        <v>1.0109832480926686E-3</v>
      </c>
      <c r="L340" s="83">
        <v>1.0109832480926686E-3</v>
      </c>
      <c r="M340" s="102">
        <v>2.9568166622676504E-6</v>
      </c>
      <c r="N340" s="105">
        <v>2.9568166622676504E-6</v>
      </c>
      <c r="O340" s="83">
        <v>2.9568166622676504E-6</v>
      </c>
    </row>
    <row r="341" spans="1:15" x14ac:dyDescent="0.25">
      <c r="A341" s="79" t="s">
        <v>164</v>
      </c>
      <c r="B341" s="100" t="s">
        <v>216</v>
      </c>
      <c r="C341" s="81" t="str">
        <f>IFERROR(IF(B341="No CAS","",INDEX('DEQ Pollutant List'!$C$7:$C$611,MATCH('3. Pollutant Emissions - EF'!B341,'DEQ Pollutant List'!$B$7:$B$611,0))),"")</f>
        <v>Cobalt and compounds</v>
      </c>
      <c r="D341" s="115">
        <f>IFERROR(IF(OR($B341="",$B341="No CAS"),INDEX('DEQ Pollutant List'!$A$7:$A$611,MATCH($C341,'DEQ Pollutant List'!$C$7:$C$611,0)),INDEX('DEQ Pollutant List'!$A$7:$A$611,MATCH($B341,'DEQ Pollutant List'!$B$7:$B$611,0))),"")</f>
        <v>146</v>
      </c>
      <c r="E341" s="101">
        <v>0.67519999999999991</v>
      </c>
      <c r="F341" s="102">
        <v>4.2316650414837743E-7</v>
      </c>
      <c r="G341" s="103">
        <v>3.1731691009701608E-7</v>
      </c>
      <c r="H341" s="83" t="s">
        <v>257</v>
      </c>
      <c r="I341" s="104" t="s">
        <v>1488</v>
      </c>
      <c r="J341" s="102">
        <v>6.8199533466867766E-4</v>
      </c>
      <c r="K341" s="105">
        <v>1.2637290601158362E-3</v>
      </c>
      <c r="L341" s="83">
        <v>1.2637290601158362E-3</v>
      </c>
      <c r="M341" s="102">
        <v>3.6960208278345626E-6</v>
      </c>
      <c r="N341" s="105">
        <v>3.6960208278345626E-6</v>
      </c>
      <c r="O341" s="83">
        <v>3.6960208278345626E-6</v>
      </c>
    </row>
    <row r="342" spans="1:15" x14ac:dyDescent="0.25">
      <c r="A342" s="79" t="s">
        <v>164</v>
      </c>
      <c r="B342" s="100" t="s">
        <v>217</v>
      </c>
      <c r="C342" s="81" t="str">
        <f>IFERROR(IF(B342="No CAS","",INDEX('DEQ Pollutant List'!$C$7:$C$611,MATCH('3. Pollutant Emissions - EF'!B342,'DEQ Pollutant List'!$B$7:$B$611,0))),"")</f>
        <v>Copper and compounds</v>
      </c>
      <c r="D342" s="115">
        <f>IFERROR(IF(OR($B342="",$B342="No CAS"),INDEX('DEQ Pollutant List'!$A$7:$A$611,MATCH($C342,'DEQ Pollutant List'!$C$7:$C$611,0)),INDEX('DEQ Pollutant List'!$A$7:$A$611,MATCH($B342,'DEQ Pollutant List'!$B$7:$B$611,0))),"")</f>
        <v>149</v>
      </c>
      <c r="E342" s="101">
        <v>0.67519999999999991</v>
      </c>
      <c r="F342" s="102">
        <v>2.2004658215715627E-5</v>
      </c>
      <c r="G342" s="103">
        <v>1.6500479325044843E-5</v>
      </c>
      <c r="H342" s="83" t="s">
        <v>257</v>
      </c>
      <c r="I342" s="104" t="s">
        <v>1488</v>
      </c>
      <c r="J342" s="102">
        <v>3.5463757402771239E-2</v>
      </c>
      <c r="K342" s="105">
        <v>6.5713911126023483E-2</v>
      </c>
      <c r="L342" s="83">
        <v>6.5713911126023483E-2</v>
      </c>
      <c r="M342" s="102">
        <v>1.9219308304739734E-4</v>
      </c>
      <c r="N342" s="105">
        <v>1.9219308304739734E-4</v>
      </c>
      <c r="O342" s="83">
        <v>1.9219308304739734E-4</v>
      </c>
    </row>
    <row r="343" spans="1:15" x14ac:dyDescent="0.25">
      <c r="A343" s="79" t="s">
        <v>164</v>
      </c>
      <c r="B343" s="100" t="s">
        <v>214</v>
      </c>
      <c r="C343" s="81" t="str">
        <f>IFERROR(IF(B343="No CAS","",INDEX('DEQ Pollutant List'!$C$7:$C$611,MATCH('3. Pollutant Emissions - EF'!B343,'DEQ Pollutant List'!$B$7:$B$611,0))),"")</f>
        <v>Chromium VI, chromate and dichromate particulate</v>
      </c>
      <c r="D343" s="115">
        <f>IFERROR(IF(OR($B343="",$B343="No CAS"),INDEX('DEQ Pollutant List'!$A$7:$A$611,MATCH($C343,'DEQ Pollutant List'!$C$7:$C$611,0)),INDEX('DEQ Pollutant List'!$A$7:$A$611,MATCH($B343,'DEQ Pollutant List'!$B$7:$B$611,0))),"")</f>
        <v>136</v>
      </c>
      <c r="E343" s="101">
        <v>0.67519999999999991</v>
      </c>
      <c r="F343" s="102">
        <v>3.3709443720459747E-5</v>
      </c>
      <c r="G343" s="103">
        <v>2.5277465058328309E-5</v>
      </c>
      <c r="H343" s="83" t="s">
        <v>257</v>
      </c>
      <c r="I343" s="104" t="s">
        <v>1488</v>
      </c>
      <c r="J343" s="102">
        <v>5.4327748359706864E-2</v>
      </c>
      <c r="K343" s="105">
        <v>0.10066865692882752</v>
      </c>
      <c r="L343" s="83">
        <v>0.10066865692882752</v>
      </c>
      <c r="M343" s="102">
        <v>2.9442501914530135E-4</v>
      </c>
      <c r="N343" s="105">
        <v>2.9442501914530135E-4</v>
      </c>
      <c r="O343" s="83">
        <v>2.9442501914530135E-4</v>
      </c>
    </row>
    <row r="344" spans="1:15" x14ac:dyDescent="0.25">
      <c r="A344" s="79" t="s">
        <v>164</v>
      </c>
      <c r="B344" s="100" t="s">
        <v>226</v>
      </c>
      <c r="C344" s="81" t="str">
        <f>IFERROR(IF(B344="No CAS","",INDEX('DEQ Pollutant List'!$C$7:$C$611,MATCH('3. Pollutant Emissions - EF'!B344,'DEQ Pollutant List'!$B$7:$B$611,0))),"")</f>
        <v>Mercury and compounds</v>
      </c>
      <c r="D344" s="115">
        <f>IFERROR(IF(OR($B344="",$B344="No CAS"),INDEX('DEQ Pollutant List'!$A$7:$A$611,MATCH($C344,'DEQ Pollutant List'!$C$7:$C$611,0)),INDEX('DEQ Pollutant List'!$A$7:$A$611,MATCH($B344,'DEQ Pollutant List'!$B$7:$B$611,0))),"")</f>
        <v>316</v>
      </c>
      <c r="E344" s="101">
        <v>0.67519999999999991</v>
      </c>
      <c r="F344" s="102">
        <v>8.4633300829675459E-8</v>
      </c>
      <c r="G344" s="103">
        <v>6.3463382019403222E-8</v>
      </c>
      <c r="H344" s="83" t="s">
        <v>257</v>
      </c>
      <c r="I344" s="104" t="s">
        <v>1488</v>
      </c>
      <c r="J344" s="102">
        <v>1.3639906693373548E-4</v>
      </c>
      <c r="K344" s="105">
        <v>2.5274581202316715E-4</v>
      </c>
      <c r="L344" s="83">
        <v>2.5274581202316715E-4</v>
      </c>
      <c r="M344" s="102">
        <v>7.3920416556691261E-7</v>
      </c>
      <c r="N344" s="105">
        <v>7.3920416556691261E-7</v>
      </c>
      <c r="O344" s="83">
        <v>7.3920416556691261E-7</v>
      </c>
    </row>
    <row r="345" spans="1:15" x14ac:dyDescent="0.25">
      <c r="A345" s="79" t="s">
        <v>164</v>
      </c>
      <c r="B345" s="100" t="s">
        <v>225</v>
      </c>
      <c r="C345" s="81" t="str">
        <f>IFERROR(IF(B345="No CAS","",INDEX('DEQ Pollutant List'!$C$7:$C$611,MATCH('3. Pollutant Emissions - EF'!B345,'DEQ Pollutant List'!$B$7:$B$611,0))),"")</f>
        <v>Manganese and compounds</v>
      </c>
      <c r="D345" s="115">
        <f>IFERROR(IF(OR($B345="",$B345="No CAS"),INDEX('DEQ Pollutant List'!$A$7:$A$611,MATCH($C345,'DEQ Pollutant List'!$C$7:$C$611,0)),INDEX('DEQ Pollutant List'!$A$7:$A$611,MATCH($B345,'DEQ Pollutant List'!$B$7:$B$611,0))),"")</f>
        <v>312</v>
      </c>
      <c r="E345" s="101">
        <v>0.67519999999999991</v>
      </c>
      <c r="F345" s="102">
        <v>2.1285275158663382E-3</v>
      </c>
      <c r="G345" s="103">
        <v>1.5961040577879909E-3</v>
      </c>
      <c r="H345" s="83" t="s">
        <v>257</v>
      </c>
      <c r="I345" s="104" t="s">
        <v>1488</v>
      </c>
      <c r="J345" s="102">
        <v>3.4304365333834483</v>
      </c>
      <c r="K345" s="105">
        <v>6.3565571723826562</v>
      </c>
      <c r="L345" s="83">
        <v>6.3565571723826562</v>
      </c>
      <c r="M345" s="102">
        <v>1.8590984764007848E-2</v>
      </c>
      <c r="N345" s="105">
        <v>1.8590984764007848E-2</v>
      </c>
      <c r="O345" s="83">
        <v>1.8590984764007848E-2</v>
      </c>
    </row>
    <row r="346" spans="1:15" x14ac:dyDescent="0.25">
      <c r="A346" s="79" t="s">
        <v>164</v>
      </c>
      <c r="B346" s="100" t="s">
        <v>227</v>
      </c>
      <c r="C346" s="81" t="str">
        <f>IFERROR(IF(B346="No CAS","",INDEX('DEQ Pollutant List'!$C$7:$C$611,MATCH('3. Pollutant Emissions - EF'!B346,'DEQ Pollutant List'!$B$7:$B$611,0))),"")</f>
        <v>Molybdenum trioxide</v>
      </c>
      <c r="D346" s="115">
        <f>IFERROR(IF(OR($B346="",$B346="No CAS"),INDEX('DEQ Pollutant List'!$A$7:$A$611,MATCH($C346,'DEQ Pollutant List'!$C$7:$C$611,0)),INDEX('DEQ Pollutant List'!$A$7:$A$611,MATCH($B346,'DEQ Pollutant List'!$B$7:$B$611,0))),"")</f>
        <v>361</v>
      </c>
      <c r="E346" s="101">
        <v>0.67519999999999991</v>
      </c>
      <c r="F346" s="102">
        <v>3.9335542519200864E-5</v>
      </c>
      <c r="G346" s="103">
        <v>2.9496268458918565E-5</v>
      </c>
      <c r="H346" s="83" t="s">
        <v>257</v>
      </c>
      <c r="I346" s="104" t="s">
        <v>1488</v>
      </c>
      <c r="J346" s="102">
        <v>6.3395037702109816E-2</v>
      </c>
      <c r="K346" s="105">
        <v>0.11747023379597712</v>
      </c>
      <c r="L346" s="83">
        <v>0.11747023379597712</v>
      </c>
      <c r="M346" s="102">
        <v>3.4356449057263105E-4</v>
      </c>
      <c r="N346" s="105">
        <v>3.4356449057263105E-4</v>
      </c>
      <c r="O346" s="83">
        <v>3.4356449057263105E-4</v>
      </c>
    </row>
    <row r="347" spans="1:15" x14ac:dyDescent="0.25">
      <c r="A347" s="79" t="s">
        <v>164</v>
      </c>
      <c r="B347" s="100" t="s">
        <v>229</v>
      </c>
      <c r="C347" s="81" t="str">
        <f>IFERROR(IF(B347="No CAS","",INDEX('DEQ Pollutant List'!$C$7:$C$611,MATCH('3. Pollutant Emissions - EF'!B347,'DEQ Pollutant List'!$B$7:$B$611,0))),"")</f>
        <v>Nickel and compounds</v>
      </c>
      <c r="D347" s="115">
        <f>IFERROR(IF(OR($B347="",$B347="No CAS"),INDEX('DEQ Pollutant List'!$A$7:$A$611,MATCH($C347,'DEQ Pollutant List'!$C$7:$C$611,0)),INDEX('DEQ Pollutant List'!$A$7:$A$611,MATCH($B347,'DEQ Pollutant List'!$B$7:$B$611,0))),"")</f>
        <v>364</v>
      </c>
      <c r="E347" s="101">
        <v>0.67519999999999991</v>
      </c>
      <c r="F347" s="102">
        <v>8.4633300829675475E-6</v>
      </c>
      <c r="G347" s="103">
        <v>6.3463382019403214E-6</v>
      </c>
      <c r="H347" s="83" t="s">
        <v>257</v>
      </c>
      <c r="I347" s="104" t="s">
        <v>1488</v>
      </c>
      <c r="J347" s="102">
        <v>1.3639906693373552E-2</v>
      </c>
      <c r="K347" s="105">
        <v>2.5274581202316723E-2</v>
      </c>
      <c r="L347" s="83">
        <v>2.5274581202316723E-2</v>
      </c>
      <c r="M347" s="102">
        <v>7.3920416556691251E-5</v>
      </c>
      <c r="N347" s="105">
        <v>7.3920416556691251E-5</v>
      </c>
      <c r="O347" s="83">
        <v>7.3920416556691251E-5</v>
      </c>
    </row>
    <row r="348" spans="1:15" x14ac:dyDescent="0.25">
      <c r="A348" s="79" t="s">
        <v>164</v>
      </c>
      <c r="B348" s="100" t="s">
        <v>224</v>
      </c>
      <c r="C348" s="81" t="str">
        <f>IFERROR(IF(B348="No CAS","",INDEX('DEQ Pollutant List'!$C$7:$C$611,MATCH('3. Pollutant Emissions - EF'!B348,'DEQ Pollutant List'!$B$7:$B$611,0))),"")</f>
        <v>Lead and compounds</v>
      </c>
      <c r="D348" s="115">
        <f>IFERROR(IF(OR($B348="",$B348="No CAS"),INDEX('DEQ Pollutant List'!$A$7:$A$611,MATCH($C348,'DEQ Pollutant List'!$C$7:$C$611,0)),INDEX('DEQ Pollutant List'!$A$7:$A$611,MATCH($B348,'DEQ Pollutant List'!$B$7:$B$611,0))),"")</f>
        <v>305</v>
      </c>
      <c r="E348" s="101">
        <v>0.67519999999999991</v>
      </c>
      <c r="F348" s="102">
        <v>1.0579162603709435E-4</v>
      </c>
      <c r="G348" s="103">
        <v>7.9329227524254034E-5</v>
      </c>
      <c r="H348" s="83" t="s">
        <v>257</v>
      </c>
      <c r="I348" s="104" t="s">
        <v>1488</v>
      </c>
      <c r="J348" s="102">
        <v>0.17049883366716942</v>
      </c>
      <c r="K348" s="105">
        <v>0.31593226502895905</v>
      </c>
      <c r="L348" s="83">
        <v>0.31593226502895905</v>
      </c>
      <c r="M348" s="102">
        <v>9.2400520695864075E-4</v>
      </c>
      <c r="N348" s="105">
        <v>9.2400520695864075E-4</v>
      </c>
      <c r="O348" s="83">
        <v>9.2400520695864075E-4</v>
      </c>
    </row>
    <row r="349" spans="1:15" x14ac:dyDescent="0.25">
      <c r="A349" s="79" t="s">
        <v>164</v>
      </c>
      <c r="B349" s="100" t="s">
        <v>204</v>
      </c>
      <c r="C349" s="81" t="str">
        <f>IFERROR(IF(B349="No CAS","",INDEX('DEQ Pollutant List'!$C$7:$C$611,MATCH('3. Pollutant Emissions - EF'!B349,'DEQ Pollutant List'!$B$7:$B$611,0))),"")</f>
        <v>Antimony and compounds</v>
      </c>
      <c r="D349" s="115">
        <f>IFERROR(IF(OR($B349="",$B349="No CAS"),INDEX('DEQ Pollutant List'!$A$7:$A$611,MATCH($C349,'DEQ Pollutant List'!$C$7:$C$611,0)),INDEX('DEQ Pollutant List'!$A$7:$A$611,MATCH($B349,'DEQ Pollutant List'!$B$7:$B$611,0))),"")</f>
        <v>33</v>
      </c>
      <c r="E349" s="101">
        <v>0.67519999999999991</v>
      </c>
      <c r="F349" s="102">
        <v>1.5657160653489962E-6</v>
      </c>
      <c r="G349" s="103">
        <v>1.1740725673589595E-6</v>
      </c>
      <c r="H349" s="83" t="s">
        <v>257</v>
      </c>
      <c r="I349" s="104" t="s">
        <v>1488</v>
      </c>
      <c r="J349" s="102">
        <v>2.523382738274107E-3</v>
      </c>
      <c r="K349" s="105">
        <v>4.6757975224285932E-3</v>
      </c>
      <c r="L349" s="83">
        <v>4.6757975224285932E-3</v>
      </c>
      <c r="M349" s="102">
        <v>1.367527706298788E-5</v>
      </c>
      <c r="N349" s="105">
        <v>1.367527706298788E-5</v>
      </c>
      <c r="O349" s="83">
        <v>1.367527706298788E-5</v>
      </c>
    </row>
    <row r="350" spans="1:15" x14ac:dyDescent="0.25">
      <c r="A350" s="79" t="s">
        <v>164</v>
      </c>
      <c r="B350" s="100" t="s">
        <v>235</v>
      </c>
      <c r="C350" s="81" t="str">
        <f>IFERROR(IF(B350="No CAS","",INDEX('DEQ Pollutant List'!$C$7:$C$611,MATCH('3. Pollutant Emissions - EF'!B350,'DEQ Pollutant List'!$B$7:$B$611,0))),"")</f>
        <v>Selenium and compounds</v>
      </c>
      <c r="D350" s="115">
        <f>IFERROR(IF(OR($B350="",$B350="No CAS"),INDEX('DEQ Pollutant List'!$A$7:$A$611,MATCH($C350,'DEQ Pollutant List'!$C$7:$C$611,0)),INDEX('DEQ Pollutant List'!$A$7:$A$611,MATCH($B350,'DEQ Pollutant List'!$B$7:$B$611,0))),"")</f>
        <v>575</v>
      </c>
      <c r="E350" s="101">
        <v>0.67519999999999991</v>
      </c>
      <c r="F350" s="102">
        <v>8.0401635788191714E-7</v>
      </c>
      <c r="G350" s="103">
        <v>6.0290212918433054E-7</v>
      </c>
      <c r="H350" s="83" t="s">
        <v>257</v>
      </c>
      <c r="I350" s="104" t="s">
        <v>1488</v>
      </c>
      <c r="J350" s="102">
        <v>1.2957911358704877E-3</v>
      </c>
      <c r="K350" s="105">
        <v>2.401085214220089E-3</v>
      </c>
      <c r="L350" s="83">
        <v>2.401085214220089E-3</v>
      </c>
      <c r="M350" s="102">
        <v>7.0224395728856685E-6</v>
      </c>
      <c r="N350" s="105">
        <v>7.0224395728856685E-6</v>
      </c>
      <c r="O350" s="83">
        <v>7.0224395728856685E-6</v>
      </c>
    </row>
    <row r="351" spans="1:15" x14ac:dyDescent="0.25">
      <c r="A351" s="79" t="s">
        <v>164</v>
      </c>
      <c r="B351" s="100" t="s">
        <v>242</v>
      </c>
      <c r="C351" s="81" t="str">
        <f>IFERROR(IF(B351="No CAS","",INDEX('DEQ Pollutant List'!$C$7:$C$611,MATCH('3. Pollutant Emissions - EF'!B351,'DEQ Pollutant List'!$B$7:$B$611,0))),"")</f>
        <v>Thallium and compounds</v>
      </c>
      <c r="D351" s="115">
        <f>IFERROR(IF(OR($B351="",$B351="No CAS"),INDEX('DEQ Pollutant List'!$A$7:$A$611,MATCH($C351,'DEQ Pollutant List'!$C$7:$C$611,0)),INDEX('DEQ Pollutant List'!$A$7:$A$611,MATCH($B351,'DEQ Pollutant List'!$B$7:$B$611,0))),"")</f>
        <v>595</v>
      </c>
      <c r="E351" s="101">
        <v>0.67519999999999991</v>
      </c>
      <c r="F351" s="102">
        <v>1.8577009532113768E-6</v>
      </c>
      <c r="G351" s="103">
        <v>1.3930212353259009E-6</v>
      </c>
      <c r="H351" s="83" t="s">
        <v>257</v>
      </c>
      <c r="I351" s="104" t="s">
        <v>1488</v>
      </c>
      <c r="J351" s="102">
        <v>2.9939595191954948E-3</v>
      </c>
      <c r="K351" s="105">
        <v>5.547770573908521E-3</v>
      </c>
      <c r="L351" s="83">
        <v>5.547770573908521E-3</v>
      </c>
      <c r="M351" s="102">
        <v>1.6225531434193734E-5</v>
      </c>
      <c r="N351" s="105">
        <v>1.6225531434193734E-5</v>
      </c>
      <c r="O351" s="83">
        <v>1.6225531434193734E-5</v>
      </c>
    </row>
    <row r="352" spans="1:15" x14ac:dyDescent="0.25">
      <c r="A352" s="79" t="s">
        <v>164</v>
      </c>
      <c r="B352" s="100" t="s">
        <v>238</v>
      </c>
      <c r="C352" s="81" t="str">
        <f>IFERROR(IF(B352="No CAS","",INDEX('DEQ Pollutant List'!$C$7:$C$611,MATCH('3. Pollutant Emissions - EF'!B352,'DEQ Pollutant List'!$B$7:$B$611,0))),"")</f>
        <v>Zinc and compounds</v>
      </c>
      <c r="D352" s="115">
        <f>IFERROR(IF(OR($B352="",$B352="No CAS"),INDEX('DEQ Pollutant List'!$A$7:$A$611,MATCH($C352,'DEQ Pollutant List'!$C$7:$C$611,0)),INDEX('DEQ Pollutant List'!$A$7:$A$611,MATCH($B352,'DEQ Pollutant List'!$B$7:$B$611,0))),"")</f>
        <v>632</v>
      </c>
      <c r="E352" s="101">
        <v>0.67519999999999991</v>
      </c>
      <c r="F352" s="102">
        <v>1.2694995124451321E-4</v>
      </c>
      <c r="G352" s="103">
        <v>9.519507302910483E-5</v>
      </c>
      <c r="H352" s="83" t="s">
        <v>257</v>
      </c>
      <c r="I352" s="104" t="s">
        <v>1488</v>
      </c>
      <c r="J352" s="102">
        <v>0.20459860040060326</v>
      </c>
      <c r="K352" s="105">
        <v>0.37911871803475083</v>
      </c>
      <c r="L352" s="83">
        <v>0.37911871803475083</v>
      </c>
      <c r="M352" s="102">
        <v>1.1088062483503689E-3</v>
      </c>
      <c r="N352" s="105">
        <v>1.1088062483503689E-3</v>
      </c>
      <c r="O352" s="83">
        <v>1.1088062483503689E-3</v>
      </c>
    </row>
    <row r="353" spans="1:15" x14ac:dyDescent="0.25">
      <c r="A353" s="79" t="s">
        <v>164</v>
      </c>
      <c r="B353" s="100" t="s">
        <v>206</v>
      </c>
      <c r="C353" s="81" t="str">
        <f>IFERROR(IF(B353="No CAS","",INDEX('DEQ Pollutant List'!$C$7:$C$611,MATCH('3. Pollutant Emissions - EF'!B353,'DEQ Pollutant List'!$B$7:$B$611,0))),"")</f>
        <v>Barium and compounds</v>
      </c>
      <c r="D353" s="115">
        <f>IFERROR(IF(OR($B353="",$B353="No CAS"),INDEX('DEQ Pollutant List'!$A$7:$A$611,MATCH($C353,'DEQ Pollutant List'!$C$7:$C$611,0)),INDEX('DEQ Pollutant List'!$A$7:$A$611,MATCH($B353,'DEQ Pollutant List'!$B$7:$B$611,0))),"")</f>
        <v>45</v>
      </c>
      <c r="E353" s="101">
        <v>0.67519999999999991</v>
      </c>
      <c r="F353" s="102">
        <v>8.4633300829675478E-4</v>
      </c>
      <c r="G353" s="103">
        <v>6.3463382019403227E-4</v>
      </c>
      <c r="H353" s="83" t="s">
        <v>257</v>
      </c>
      <c r="I353" s="104" t="s">
        <v>1488</v>
      </c>
      <c r="J353" s="102">
        <v>1.3639906693373554</v>
      </c>
      <c r="K353" s="105">
        <v>2.5274581202316724</v>
      </c>
      <c r="L353" s="83">
        <v>2.5274581202316724</v>
      </c>
      <c r="M353" s="102">
        <v>7.392041655669126E-3</v>
      </c>
      <c r="N353" s="105">
        <v>7.392041655669126E-3</v>
      </c>
      <c r="O353" s="83">
        <v>7.392041655669126E-3</v>
      </c>
    </row>
    <row r="354" spans="1:15" x14ac:dyDescent="0.25">
      <c r="A354" s="79" t="s">
        <v>164</v>
      </c>
      <c r="B354" s="100">
        <v>504</v>
      </c>
      <c r="C354" s="81" t="str">
        <f>IFERROR(IF(B354="No CAS","",INDEX('DEQ Pollutant List'!$C$7:$C$611,MATCH('3. Pollutant Emissions - EF'!B354,'DEQ Pollutant List'!$B$7:$B$611,0))),"")</f>
        <v>Phosphorus and compounds</v>
      </c>
      <c r="D354" s="115">
        <f>IFERROR(IF(OR($B354="",$B354="No CAS"),INDEX('DEQ Pollutant List'!$A$7:$A$611,MATCH($C354,'DEQ Pollutant List'!$C$7:$C$611,0)),INDEX('DEQ Pollutant List'!$A$7:$A$611,MATCH($B354,'DEQ Pollutant List'!$B$7:$B$611,0))),"")</f>
        <v>504</v>
      </c>
      <c r="E354" s="101">
        <v>0.67519999999999991</v>
      </c>
      <c r="F354" s="102">
        <v>1.3964494636896455E-4</v>
      </c>
      <c r="G354" s="103">
        <v>1.0471458033201533E-4</v>
      </c>
      <c r="H354" s="83" t="s">
        <v>257</v>
      </c>
      <c r="I354" s="104" t="s">
        <v>1488</v>
      </c>
      <c r="J354" s="102">
        <v>0.22505846044066363</v>
      </c>
      <c r="K354" s="105">
        <v>0.417030589838226</v>
      </c>
      <c r="L354" s="83">
        <v>0.417030589838226</v>
      </c>
      <c r="M354" s="102">
        <v>1.2196868731854059E-3</v>
      </c>
      <c r="N354" s="105">
        <v>1.2196868731854059E-3</v>
      </c>
      <c r="O354" s="83">
        <v>1.2196868731854059E-3</v>
      </c>
    </row>
    <row r="355" spans="1:15" x14ac:dyDescent="0.25">
      <c r="A355" s="79" t="s">
        <v>164</v>
      </c>
      <c r="B355" s="100" t="s">
        <v>243</v>
      </c>
      <c r="C355" s="81" t="str">
        <f>IFERROR(IF(B355="No CAS","",INDEX('DEQ Pollutant List'!$C$7:$C$611,MATCH('3. Pollutant Emissions - EF'!B355,'DEQ Pollutant List'!$B$7:$B$611,0))),"")</f>
        <v>Phosphorus pentoxide</v>
      </c>
      <c r="D355" s="115">
        <f>IFERROR(IF(OR($B355="",$B355="No CAS"),INDEX('DEQ Pollutant List'!$A$7:$A$611,MATCH($C355,'DEQ Pollutant List'!$C$7:$C$611,0)),INDEX('DEQ Pollutant List'!$A$7:$A$611,MATCH($B355,'DEQ Pollutant List'!$B$7:$B$611,0))),"")</f>
        <v>510</v>
      </c>
      <c r="E355" s="101">
        <v>0.67519999999999991</v>
      </c>
      <c r="F355" s="102">
        <v>3.385332033187019E-4</v>
      </c>
      <c r="G355" s="103">
        <v>2.5385352807761284E-4</v>
      </c>
      <c r="H355" s="83" t="s">
        <v>257</v>
      </c>
      <c r="I355" s="104" t="s">
        <v>1488</v>
      </c>
      <c r="J355" s="102">
        <v>0.54559626773494208</v>
      </c>
      <c r="K355" s="105">
        <v>1.0109832480926688</v>
      </c>
      <c r="L355" s="83">
        <v>1.0109832480926688</v>
      </c>
      <c r="M355" s="102">
        <v>2.9568166622676497E-3</v>
      </c>
      <c r="N355" s="105">
        <v>2.9568166622676497E-3</v>
      </c>
      <c r="O355" s="83">
        <v>2.9568166622676497E-3</v>
      </c>
    </row>
    <row r="356" spans="1:15" x14ac:dyDescent="0.25">
      <c r="A356" s="79" t="s">
        <v>164</v>
      </c>
      <c r="B356" s="100" t="s">
        <v>244</v>
      </c>
      <c r="C356" s="81" t="str">
        <f>IFERROR(IF(B356="No CAS","",INDEX('DEQ Pollutant List'!$C$7:$C$611,MATCH('3. Pollutant Emissions - EF'!B356,'DEQ Pollutant List'!$B$7:$B$611,0))),"")</f>
        <v>Silica, crystalline (respirable)</v>
      </c>
      <c r="D356" s="115">
        <f>IFERROR(IF(OR($B356="",$B356="No CAS"),INDEX('DEQ Pollutant List'!$A$7:$A$611,MATCH($C356,'DEQ Pollutant List'!$C$7:$C$611,0)),INDEX('DEQ Pollutant List'!$A$7:$A$611,MATCH($B356,'DEQ Pollutant List'!$B$7:$B$611,0))),"")</f>
        <v>579</v>
      </c>
      <c r="E356" s="101">
        <v>0.67519999999999991</v>
      </c>
      <c r="F356" s="102">
        <v>0.15769299777089282</v>
      </c>
      <c r="G356" s="103">
        <v>0.11824814654765306</v>
      </c>
      <c r="H356" s="83" t="s">
        <v>257</v>
      </c>
      <c r="I356" s="104" t="s">
        <v>1488</v>
      </c>
      <c r="J356" s="102">
        <v>254.14556146428271</v>
      </c>
      <c r="K356" s="105">
        <v>470.92863425216632</v>
      </c>
      <c r="L356" s="83">
        <v>470.92863425216632</v>
      </c>
      <c r="M356" s="102">
        <v>1.3773221614925499</v>
      </c>
      <c r="N356" s="105">
        <v>1.3773221614925499</v>
      </c>
      <c r="O356" s="83">
        <v>1.3773221614925499</v>
      </c>
    </row>
    <row r="357" spans="1:15" x14ac:dyDescent="0.25">
      <c r="A357" s="79" t="s">
        <v>164</v>
      </c>
      <c r="B357" s="100" t="s">
        <v>245</v>
      </c>
      <c r="C357" s="81" t="str">
        <f>IFERROR(IF(B357="No CAS","",INDEX('DEQ Pollutant List'!$C$7:$C$611,MATCH('3. Pollutant Emissions - EF'!B357,'DEQ Pollutant List'!$B$7:$B$611,0))),"")</f>
        <v>Sulfur trioxide</v>
      </c>
      <c r="D357" s="115">
        <f>IFERROR(IF(OR($B357="",$B357="No CAS"),INDEX('DEQ Pollutant List'!$A$7:$A$611,MATCH($C357,'DEQ Pollutant List'!$C$7:$C$611,0)),INDEX('DEQ Pollutant List'!$A$7:$A$611,MATCH($B357,'DEQ Pollutant List'!$B$7:$B$611,0))),"")</f>
        <v>590</v>
      </c>
      <c r="E357" s="101">
        <v>0.67519999999999991</v>
      </c>
      <c r="F357" s="102">
        <v>1.0579162603709435E-4</v>
      </c>
      <c r="G357" s="103">
        <v>7.9329227524254034E-5</v>
      </c>
      <c r="H357" s="83" t="s">
        <v>257</v>
      </c>
      <c r="I357" s="104" t="s">
        <v>1488</v>
      </c>
      <c r="J357" s="102">
        <v>0.17049883366716942</v>
      </c>
      <c r="K357" s="105">
        <v>0.31593226502895905</v>
      </c>
      <c r="L357" s="83">
        <v>0.31593226502895905</v>
      </c>
      <c r="M357" s="102">
        <v>9.2400520695864075E-4</v>
      </c>
      <c r="N357" s="105">
        <v>9.2400520695864075E-4</v>
      </c>
      <c r="O357" s="83">
        <v>9.2400520695864075E-4</v>
      </c>
    </row>
    <row r="358" spans="1:15" x14ac:dyDescent="0.25">
      <c r="A358" s="79" t="s">
        <v>164</v>
      </c>
      <c r="B358" s="100" t="s">
        <v>246</v>
      </c>
      <c r="C358" s="81" t="str">
        <f>IFERROR(IF(B358="No CAS","",INDEX('DEQ Pollutant List'!$C$7:$C$611,MATCH('3. Pollutant Emissions - EF'!B358,'DEQ Pollutant List'!$B$7:$B$611,0))),"")</f>
        <v>Vanadium pentoxide</v>
      </c>
      <c r="D358" s="115">
        <f>IFERROR(IF(OR($B358="",$B358="No CAS"),INDEX('DEQ Pollutant List'!$A$7:$A$611,MATCH($C358,'DEQ Pollutant List'!$C$7:$C$611,0)),INDEX('DEQ Pollutant List'!$A$7:$A$611,MATCH($B358,'DEQ Pollutant List'!$B$7:$B$611,0))),"")</f>
        <v>621</v>
      </c>
      <c r="E358" s="101">
        <v>0.67519999999999991</v>
      </c>
      <c r="F358" s="102">
        <v>1.0579162603709435E-4</v>
      </c>
      <c r="G358" s="103">
        <v>7.9329227524254034E-5</v>
      </c>
      <c r="H358" s="83" t="s">
        <v>257</v>
      </c>
      <c r="I358" s="104" t="s">
        <v>1488</v>
      </c>
      <c r="J358" s="102">
        <v>0.17049883366716942</v>
      </c>
      <c r="K358" s="105">
        <v>0.31593226502895905</v>
      </c>
      <c r="L358" s="83">
        <v>0.31593226502895905</v>
      </c>
      <c r="M358" s="102">
        <v>9.2400520695864075E-4</v>
      </c>
      <c r="N358" s="105">
        <v>9.2400520695864075E-4</v>
      </c>
      <c r="O358" s="83">
        <v>9.2400520695864075E-4</v>
      </c>
    </row>
    <row r="359" spans="1:15" x14ac:dyDescent="0.25">
      <c r="A359" s="79" t="s">
        <v>169</v>
      </c>
      <c r="B359" s="100" t="s">
        <v>208</v>
      </c>
      <c r="C359" s="81" t="str">
        <f>IFERROR(IF(B359="No CAS","",INDEX('DEQ Pollutant List'!$C$7:$C$611,MATCH('3. Pollutant Emissions - EF'!B359,'DEQ Pollutant List'!$B$7:$B$611,0))),"")</f>
        <v>Benzene</v>
      </c>
      <c r="D359" s="115">
        <f>IFERROR(IF(OR($B359="",$B359="No CAS"),INDEX('DEQ Pollutant List'!$A$7:$A$611,MATCH($C359,'DEQ Pollutant List'!$C$7:$C$611,0)),INDEX('DEQ Pollutant List'!$A$7:$A$611,MATCH($B359,'DEQ Pollutant List'!$B$7:$B$611,0))),"")</f>
        <v>46</v>
      </c>
      <c r="E359" s="101">
        <v>0</v>
      </c>
      <c r="F359" s="102" t="s">
        <v>254</v>
      </c>
      <c r="G359" s="103" t="s">
        <v>254</v>
      </c>
      <c r="H359" s="83" t="s">
        <v>258</v>
      </c>
      <c r="I359" s="104" t="s">
        <v>259</v>
      </c>
      <c r="J359" s="102">
        <v>9.4736543259328343E-3</v>
      </c>
      <c r="K359" s="105">
        <v>9.4736543259328343E-3</v>
      </c>
      <c r="L359" s="83">
        <v>9.4736543259328343E-3</v>
      </c>
      <c r="M359" s="102">
        <v>4.6533633833667778E-5</v>
      </c>
      <c r="N359" s="105">
        <v>4.6533633833667778E-5</v>
      </c>
      <c r="O359" s="83">
        <v>4.6533633833667778E-5</v>
      </c>
    </row>
    <row r="360" spans="1:15" x14ac:dyDescent="0.25">
      <c r="A360" s="79" t="s">
        <v>169</v>
      </c>
      <c r="B360" s="100" t="s">
        <v>210</v>
      </c>
      <c r="C360" s="81" t="str">
        <f>IFERROR(IF(B360="No CAS","",INDEX('DEQ Pollutant List'!$C$7:$C$611,MATCH('3. Pollutant Emissions - EF'!B360,'DEQ Pollutant List'!$B$7:$B$611,0))),"")</f>
        <v>Benzo[g,h,i]perylene</v>
      </c>
      <c r="D360" s="115">
        <f>IFERROR(IF(OR($B360="",$B360="No CAS"),INDEX('DEQ Pollutant List'!$A$7:$A$611,MATCH($C360,'DEQ Pollutant List'!$C$7:$C$611,0)),INDEX('DEQ Pollutant List'!$A$7:$A$611,MATCH($B360,'DEQ Pollutant List'!$B$7:$B$611,0))),"")</f>
        <v>410</v>
      </c>
      <c r="E360" s="101">
        <v>0</v>
      </c>
      <c r="F360" s="102" t="s">
        <v>254</v>
      </c>
      <c r="G360" s="103" t="s">
        <v>254</v>
      </c>
      <c r="H360" s="83" t="s">
        <v>258</v>
      </c>
      <c r="I360" s="104" t="s">
        <v>259</v>
      </c>
      <c r="J360" s="102">
        <v>1.6436931293075418E-15</v>
      </c>
      <c r="K360" s="105">
        <v>1.6436931293075418E-15</v>
      </c>
      <c r="L360" s="83">
        <v>1.6436931293075418E-15</v>
      </c>
      <c r="M360" s="102">
        <v>1.65774545392383E-17</v>
      </c>
      <c r="N360" s="105">
        <v>1.65774545392383E-17</v>
      </c>
      <c r="O360" s="83">
        <v>1.65774545392383E-17</v>
      </c>
    </row>
    <row r="361" spans="1:15" x14ac:dyDescent="0.25">
      <c r="A361" s="79" t="s">
        <v>169</v>
      </c>
      <c r="B361" s="100" t="s">
        <v>219</v>
      </c>
      <c r="C361" s="81" t="str">
        <f>IFERROR(IF(B361="No CAS","",INDEX('DEQ Pollutant List'!$C$7:$C$611,MATCH('3. Pollutant Emissions - EF'!B361,'DEQ Pollutant List'!$B$7:$B$611,0))),"")</f>
        <v>Ethyl benzene</v>
      </c>
      <c r="D361" s="115">
        <f>IFERROR(IF(OR($B361="",$B361="No CAS"),INDEX('DEQ Pollutant List'!$A$7:$A$611,MATCH($C361,'DEQ Pollutant List'!$C$7:$C$611,0)),INDEX('DEQ Pollutant List'!$A$7:$A$611,MATCH($B361,'DEQ Pollutant List'!$B$7:$B$611,0))),"")</f>
        <v>229</v>
      </c>
      <c r="E361" s="101">
        <v>0</v>
      </c>
      <c r="F361" s="102" t="s">
        <v>254</v>
      </c>
      <c r="G361" s="103" t="s">
        <v>254</v>
      </c>
      <c r="H361" s="83" t="s">
        <v>258</v>
      </c>
      <c r="I361" s="104" t="s">
        <v>259</v>
      </c>
      <c r="J361" s="102">
        <v>1.3007343788254267E-2</v>
      </c>
      <c r="K361" s="105">
        <v>1.3007343788254267E-2</v>
      </c>
      <c r="L361" s="83">
        <v>1.3007343788254267E-2</v>
      </c>
      <c r="M361" s="102">
        <v>7.0888132498082469E-5</v>
      </c>
      <c r="N361" s="105">
        <v>7.0888132498082469E-5</v>
      </c>
      <c r="O361" s="83">
        <v>7.0888132498082469E-5</v>
      </c>
    </row>
    <row r="362" spans="1:15" x14ac:dyDescent="0.25">
      <c r="A362" s="79" t="s">
        <v>169</v>
      </c>
      <c r="B362" s="100" t="s">
        <v>260</v>
      </c>
      <c r="C362" s="81" t="str">
        <f>IFERROR(IF(B362="No CAS","",INDEX('DEQ Pollutant List'!$C$7:$C$611,MATCH('3. Pollutant Emissions - EF'!B362,'DEQ Pollutant List'!$B$7:$B$611,0))),"")</f>
        <v>Hexane</v>
      </c>
      <c r="D362" s="115">
        <f>IFERROR(IF(OR($B362="",$B362="No CAS"),INDEX('DEQ Pollutant List'!$A$7:$A$611,MATCH($C362,'DEQ Pollutant List'!$C$7:$C$611,0)),INDEX('DEQ Pollutant List'!$A$7:$A$611,MATCH($B362,'DEQ Pollutant List'!$B$7:$B$611,0))),"")</f>
        <v>289</v>
      </c>
      <c r="E362" s="101">
        <v>0</v>
      </c>
      <c r="F362" s="102" t="s">
        <v>254</v>
      </c>
      <c r="G362" s="103" t="s">
        <v>254</v>
      </c>
      <c r="H362" s="83" t="s">
        <v>258</v>
      </c>
      <c r="I362" s="104" t="s">
        <v>259</v>
      </c>
      <c r="J362" s="102">
        <v>1.9590295939354782E-3</v>
      </c>
      <c r="K362" s="105">
        <v>1.9590295939354782E-3</v>
      </c>
      <c r="L362" s="83">
        <v>1.9590295939354782E-3</v>
      </c>
      <c r="M362" s="102">
        <v>9.373968083655174E-6</v>
      </c>
      <c r="N362" s="105">
        <v>9.373968083655174E-6</v>
      </c>
      <c r="O362" s="83">
        <v>9.373968083655174E-6</v>
      </c>
    </row>
    <row r="363" spans="1:15" x14ac:dyDescent="0.25">
      <c r="A363" s="79" t="s">
        <v>169</v>
      </c>
      <c r="B363" s="100" t="s">
        <v>228</v>
      </c>
      <c r="C363" s="81" t="str">
        <f>IFERROR(IF(B363="No CAS","",INDEX('DEQ Pollutant List'!$C$7:$C$611,MATCH('3. Pollutant Emissions - EF'!B363,'DEQ Pollutant List'!$B$7:$B$611,0))),"")</f>
        <v>Naphthalene</v>
      </c>
      <c r="D363" s="115">
        <f>IFERROR(IF(OR($B363="",$B363="No CAS"),INDEX('DEQ Pollutant List'!$A$7:$A$611,MATCH($C363,'DEQ Pollutant List'!$C$7:$C$611,0)),INDEX('DEQ Pollutant List'!$A$7:$A$611,MATCH($B363,'DEQ Pollutant List'!$B$7:$B$611,0))),"")</f>
        <v>428</v>
      </c>
      <c r="E363" s="101">
        <v>0</v>
      </c>
      <c r="F363" s="102" t="s">
        <v>254</v>
      </c>
      <c r="G363" s="103" t="s">
        <v>254</v>
      </c>
      <c r="H363" s="83" t="s">
        <v>258</v>
      </c>
      <c r="I363" s="104" t="s">
        <v>259</v>
      </c>
      <c r="J363" s="102">
        <v>1.6571991453800488E-3</v>
      </c>
      <c r="K363" s="105">
        <v>1.6571991453800488E-3</v>
      </c>
      <c r="L363" s="83">
        <v>1.6571991453800488E-3</v>
      </c>
      <c r="M363" s="102">
        <v>1.0340985568335437E-5</v>
      </c>
      <c r="N363" s="105">
        <v>1.0340985568335437E-5</v>
      </c>
      <c r="O363" s="83">
        <v>1.0340985568335437E-5</v>
      </c>
    </row>
    <row r="364" spans="1:15" x14ac:dyDescent="0.25">
      <c r="A364" s="79" t="s">
        <v>169</v>
      </c>
      <c r="B364" s="100" t="s">
        <v>215</v>
      </c>
      <c r="C364" s="81" t="str">
        <f>IFERROR(IF(B364="No CAS","",INDEX('DEQ Pollutant List'!$C$7:$C$611,MATCH('3. Pollutant Emissions - EF'!B364,'DEQ Pollutant List'!$B$7:$B$611,0))),"")</f>
        <v>Chrysene</v>
      </c>
      <c r="D364" s="115">
        <f>IFERROR(IF(OR($B364="",$B364="No CAS"),INDEX('DEQ Pollutant List'!$A$7:$A$611,MATCH($C364,'DEQ Pollutant List'!$C$7:$C$611,0)),INDEX('DEQ Pollutant List'!$A$7:$A$611,MATCH($B364,'DEQ Pollutant List'!$B$7:$B$611,0))),"")</f>
        <v>414</v>
      </c>
      <c r="E364" s="101">
        <v>0</v>
      </c>
      <c r="F364" s="102" t="s">
        <v>254</v>
      </c>
      <c r="G364" s="103" t="s">
        <v>254</v>
      </c>
      <c r="H364" s="83" t="s">
        <v>258</v>
      </c>
      <c r="I364" s="104" t="s">
        <v>259</v>
      </c>
      <c r="J364" s="102">
        <v>3.7436861950533082E-13</v>
      </c>
      <c r="K364" s="105">
        <v>3.7436861950533082E-13</v>
      </c>
      <c r="L364" s="83">
        <v>3.7436861950533082E-13</v>
      </c>
      <c r="M364" s="102">
        <v>3.6260923905416478E-15</v>
      </c>
      <c r="N364" s="105">
        <v>3.6260923905416478E-15</v>
      </c>
      <c r="O364" s="83">
        <v>3.6260923905416478E-15</v>
      </c>
    </row>
    <row r="365" spans="1:15" x14ac:dyDescent="0.25">
      <c r="A365" s="79" t="s">
        <v>169</v>
      </c>
      <c r="B365" s="100" t="s">
        <v>236</v>
      </c>
      <c r="C365" s="81" t="str">
        <f>IFERROR(IF(B365="No CAS","",INDEX('DEQ Pollutant List'!$C$7:$C$611,MATCH('3. Pollutant Emissions - EF'!B365,'DEQ Pollutant List'!$B$7:$B$611,0))),"")</f>
        <v>Toluene</v>
      </c>
      <c r="D365" s="115">
        <f>IFERROR(IF(OR($B365="",$B365="No CAS"),INDEX('DEQ Pollutant List'!$A$7:$A$611,MATCH($C365,'DEQ Pollutant List'!$C$7:$C$611,0)),INDEX('DEQ Pollutant List'!$A$7:$A$611,MATCH($B365,'DEQ Pollutant List'!$B$7:$B$611,0))),"")</f>
        <v>600</v>
      </c>
      <c r="E365" s="101">
        <v>0</v>
      </c>
      <c r="F365" s="102" t="s">
        <v>254</v>
      </c>
      <c r="G365" s="103" t="s">
        <v>254</v>
      </c>
      <c r="H365" s="83" t="s">
        <v>258</v>
      </c>
      <c r="I365" s="104" t="s">
        <v>259</v>
      </c>
      <c r="J365" s="102">
        <v>0.10472581879363071</v>
      </c>
      <c r="K365" s="105">
        <v>0.10472581879363071</v>
      </c>
      <c r="L365" s="83">
        <v>0.10472581879363071</v>
      </c>
      <c r="M365" s="102">
        <v>5.4038275182735152E-4</v>
      </c>
      <c r="N365" s="105">
        <v>5.4038275182735152E-4</v>
      </c>
      <c r="O365" s="83">
        <v>5.4038275182735152E-4</v>
      </c>
    </row>
    <row r="366" spans="1:15" x14ac:dyDescent="0.25">
      <c r="A366" s="79" t="s">
        <v>169</v>
      </c>
      <c r="B366" s="100" t="s">
        <v>261</v>
      </c>
      <c r="C366" s="81" t="str">
        <f>IFERROR(IF(B366="No CAS","",INDEX('DEQ Pollutant List'!$C$7:$C$611,MATCH('3. Pollutant Emissions - EF'!B366,'DEQ Pollutant List'!$B$7:$B$611,0))),"")</f>
        <v>1,2,4-Trimethylbenzene</v>
      </c>
      <c r="D366" s="115">
        <f>IFERROR(IF(OR($B366="",$B366="No CAS"),INDEX('DEQ Pollutant List'!$A$7:$A$611,MATCH($C366,'DEQ Pollutant List'!$C$7:$C$611,0)),INDEX('DEQ Pollutant List'!$A$7:$A$611,MATCH($B366,'DEQ Pollutant List'!$B$7:$B$611,0))),"")</f>
        <v>614</v>
      </c>
      <c r="E366" s="101">
        <v>0</v>
      </c>
      <c r="F366" s="102" t="s">
        <v>254</v>
      </c>
      <c r="G366" s="103" t="s">
        <v>254</v>
      </c>
      <c r="H366" s="83" t="s">
        <v>258</v>
      </c>
      <c r="I366" s="104" t="s">
        <v>259</v>
      </c>
      <c r="J366" s="102">
        <v>3.2726818373009596</v>
      </c>
      <c r="K366" s="105">
        <v>3.2726818373009596</v>
      </c>
      <c r="L366" s="83">
        <v>3.2726818373009596</v>
      </c>
      <c r="M366" s="102">
        <v>1.6886960994604735E-2</v>
      </c>
      <c r="N366" s="105">
        <v>1.6886960994604735E-2</v>
      </c>
      <c r="O366" s="83">
        <v>1.6886960994604735E-2</v>
      </c>
    </row>
    <row r="367" spans="1:15" x14ac:dyDescent="0.25">
      <c r="A367" s="79" t="s">
        <v>169</v>
      </c>
      <c r="B367" s="100" t="s">
        <v>231</v>
      </c>
      <c r="C367" s="81" t="str">
        <f>IFERROR(IF(B367="No CAS","",INDEX('DEQ Pollutant List'!$C$7:$C$611,MATCH('3. Pollutant Emissions - EF'!B367,'DEQ Pollutant List'!$B$7:$B$611,0))),"")</f>
        <v>Xylene (mixture), including m-xylene, o-xylene, p-xylene</v>
      </c>
      <c r="D367" s="115">
        <f>IFERROR(IF(OR($B367="",$B367="No CAS"),INDEX('DEQ Pollutant List'!$A$7:$A$611,MATCH($C367,'DEQ Pollutant List'!$C$7:$C$611,0)),INDEX('DEQ Pollutant List'!$A$7:$A$611,MATCH($B367,'DEQ Pollutant List'!$B$7:$B$611,0))),"")</f>
        <v>628</v>
      </c>
      <c r="E367" s="101">
        <v>0</v>
      </c>
      <c r="F367" s="102" t="s">
        <v>254</v>
      </c>
      <c r="G367" s="103" t="s">
        <v>254</v>
      </c>
      <c r="H367" s="83" t="s">
        <v>258</v>
      </c>
      <c r="I367" s="104" t="s">
        <v>259</v>
      </c>
      <c r="J367" s="102">
        <v>0.25235380675857527</v>
      </c>
      <c r="K367" s="105">
        <v>0.25235380675857527</v>
      </c>
      <c r="L367" s="83">
        <v>0.25235380675857527</v>
      </c>
      <c r="M367" s="102">
        <v>1.3804743258166911E-3</v>
      </c>
      <c r="N367" s="105">
        <v>1.3804743258166911E-3</v>
      </c>
      <c r="O367" s="83">
        <v>1.3804743258166911E-3</v>
      </c>
    </row>
    <row r="368" spans="1:15" x14ac:dyDescent="0.25">
      <c r="A368" s="79" t="s">
        <v>262</v>
      </c>
      <c r="B368" s="100" t="s">
        <v>208</v>
      </c>
      <c r="C368" s="81" t="str">
        <f>IFERROR(IF(B368="No CAS","",INDEX('DEQ Pollutant List'!$C$7:$C$611,MATCH('3. Pollutant Emissions - EF'!B368,'DEQ Pollutant List'!$B$7:$B$611,0))),"")</f>
        <v>Benzene</v>
      </c>
      <c r="D368" s="115">
        <f>IFERROR(IF(OR($B368="",$B368="No CAS"),INDEX('DEQ Pollutant List'!$A$7:$A$611,MATCH($C368,'DEQ Pollutant List'!$C$7:$C$611,0)),INDEX('DEQ Pollutant List'!$A$7:$A$611,MATCH($B368,'DEQ Pollutant List'!$B$7:$B$611,0))),"")</f>
        <v>46</v>
      </c>
      <c r="E368" s="101">
        <v>0</v>
      </c>
      <c r="F368" s="102" t="s">
        <v>254</v>
      </c>
      <c r="G368" s="103" t="s">
        <v>254</v>
      </c>
      <c r="H368" s="83" t="s">
        <v>258</v>
      </c>
      <c r="I368" s="104" t="s">
        <v>259</v>
      </c>
      <c r="J368" s="102">
        <v>9.4736543259328343E-3</v>
      </c>
      <c r="K368" s="105">
        <v>9.4736543259328343E-3</v>
      </c>
      <c r="L368" s="83">
        <v>9.4736543259328343E-3</v>
      </c>
      <c r="M368" s="102">
        <v>4.6533633833667778E-5</v>
      </c>
      <c r="N368" s="105">
        <v>4.6533633833667778E-5</v>
      </c>
      <c r="O368" s="83">
        <v>4.6533633833667778E-5</v>
      </c>
    </row>
    <row r="369" spans="1:15" x14ac:dyDescent="0.25">
      <c r="A369" s="79" t="s">
        <v>262</v>
      </c>
      <c r="B369" s="100" t="s">
        <v>210</v>
      </c>
      <c r="C369" s="81" t="str">
        <f>IFERROR(IF(B369="No CAS","",INDEX('DEQ Pollutant List'!$C$7:$C$611,MATCH('3. Pollutant Emissions - EF'!B369,'DEQ Pollutant List'!$B$7:$B$611,0))),"")</f>
        <v>Benzo[g,h,i]perylene</v>
      </c>
      <c r="D369" s="115">
        <f>IFERROR(IF(OR($B369="",$B369="No CAS"),INDEX('DEQ Pollutant List'!$A$7:$A$611,MATCH($C369,'DEQ Pollutant List'!$C$7:$C$611,0)),INDEX('DEQ Pollutant List'!$A$7:$A$611,MATCH($B369,'DEQ Pollutant List'!$B$7:$B$611,0))),"")</f>
        <v>410</v>
      </c>
      <c r="E369" s="101">
        <v>0</v>
      </c>
      <c r="F369" s="102" t="s">
        <v>254</v>
      </c>
      <c r="G369" s="103" t="s">
        <v>254</v>
      </c>
      <c r="H369" s="83" t="s">
        <v>258</v>
      </c>
      <c r="I369" s="104" t="s">
        <v>259</v>
      </c>
      <c r="J369" s="102">
        <v>1.6436931293075418E-15</v>
      </c>
      <c r="K369" s="105">
        <v>1.6436931293075418E-15</v>
      </c>
      <c r="L369" s="83">
        <v>1.6436931293075418E-15</v>
      </c>
      <c r="M369" s="102">
        <v>1.65774545392383E-17</v>
      </c>
      <c r="N369" s="105">
        <v>1.65774545392383E-17</v>
      </c>
      <c r="O369" s="83">
        <v>1.65774545392383E-17</v>
      </c>
    </row>
    <row r="370" spans="1:15" x14ac:dyDescent="0.25">
      <c r="A370" s="79" t="s">
        <v>262</v>
      </c>
      <c r="B370" s="100" t="s">
        <v>219</v>
      </c>
      <c r="C370" s="81" t="str">
        <f>IFERROR(IF(B370="No CAS","",INDEX('DEQ Pollutant List'!$C$7:$C$611,MATCH('3. Pollutant Emissions - EF'!B370,'DEQ Pollutant List'!$B$7:$B$611,0))),"")</f>
        <v>Ethyl benzene</v>
      </c>
      <c r="D370" s="115">
        <f>IFERROR(IF(OR($B370="",$B370="No CAS"),INDEX('DEQ Pollutant List'!$A$7:$A$611,MATCH($C370,'DEQ Pollutant List'!$C$7:$C$611,0)),INDEX('DEQ Pollutant List'!$A$7:$A$611,MATCH($B370,'DEQ Pollutant List'!$B$7:$B$611,0))),"")</f>
        <v>229</v>
      </c>
      <c r="E370" s="101">
        <v>0</v>
      </c>
      <c r="F370" s="102" t="s">
        <v>254</v>
      </c>
      <c r="G370" s="103" t="s">
        <v>254</v>
      </c>
      <c r="H370" s="83" t="s">
        <v>258</v>
      </c>
      <c r="I370" s="104" t="s">
        <v>259</v>
      </c>
      <c r="J370" s="102">
        <v>1.3007343788254267E-2</v>
      </c>
      <c r="K370" s="105">
        <v>1.3007343788254267E-2</v>
      </c>
      <c r="L370" s="83">
        <v>1.3007343788254267E-2</v>
      </c>
      <c r="M370" s="102">
        <v>7.0888132498082469E-5</v>
      </c>
      <c r="N370" s="105">
        <v>7.0888132498082469E-5</v>
      </c>
      <c r="O370" s="83">
        <v>7.0888132498082469E-5</v>
      </c>
    </row>
    <row r="371" spans="1:15" x14ac:dyDescent="0.25">
      <c r="A371" s="79" t="s">
        <v>262</v>
      </c>
      <c r="B371" s="100" t="s">
        <v>260</v>
      </c>
      <c r="C371" s="81" t="str">
        <f>IFERROR(IF(B371="No CAS","",INDEX('DEQ Pollutant List'!$C$7:$C$611,MATCH('3. Pollutant Emissions - EF'!B371,'DEQ Pollutant List'!$B$7:$B$611,0))),"")</f>
        <v>Hexane</v>
      </c>
      <c r="D371" s="115">
        <f>IFERROR(IF(OR($B371="",$B371="No CAS"),INDEX('DEQ Pollutant List'!$A$7:$A$611,MATCH($C371,'DEQ Pollutant List'!$C$7:$C$611,0)),INDEX('DEQ Pollutant List'!$A$7:$A$611,MATCH($B371,'DEQ Pollutant List'!$B$7:$B$611,0))),"")</f>
        <v>289</v>
      </c>
      <c r="E371" s="101">
        <v>0</v>
      </c>
      <c r="F371" s="102" t="s">
        <v>254</v>
      </c>
      <c r="G371" s="103" t="s">
        <v>254</v>
      </c>
      <c r="H371" s="83" t="s">
        <v>258</v>
      </c>
      <c r="I371" s="104" t="s">
        <v>259</v>
      </c>
      <c r="J371" s="102">
        <v>1.9590295939354782E-3</v>
      </c>
      <c r="K371" s="105">
        <v>1.9590295939354782E-3</v>
      </c>
      <c r="L371" s="83">
        <v>1.9590295939354782E-3</v>
      </c>
      <c r="M371" s="102">
        <v>9.373968083655174E-6</v>
      </c>
      <c r="N371" s="105">
        <v>9.373968083655174E-6</v>
      </c>
      <c r="O371" s="83">
        <v>9.373968083655174E-6</v>
      </c>
    </row>
    <row r="372" spans="1:15" x14ac:dyDescent="0.25">
      <c r="A372" s="79" t="s">
        <v>262</v>
      </c>
      <c r="B372" s="100" t="s">
        <v>228</v>
      </c>
      <c r="C372" s="81" t="str">
        <f>IFERROR(IF(B372="No CAS","",INDEX('DEQ Pollutant List'!$C$7:$C$611,MATCH('3. Pollutant Emissions - EF'!B372,'DEQ Pollutant List'!$B$7:$B$611,0))),"")</f>
        <v>Naphthalene</v>
      </c>
      <c r="D372" s="115">
        <f>IFERROR(IF(OR($B372="",$B372="No CAS"),INDEX('DEQ Pollutant List'!$A$7:$A$611,MATCH($C372,'DEQ Pollutant List'!$C$7:$C$611,0)),INDEX('DEQ Pollutant List'!$A$7:$A$611,MATCH($B372,'DEQ Pollutant List'!$B$7:$B$611,0))),"")</f>
        <v>428</v>
      </c>
      <c r="E372" s="101">
        <v>0</v>
      </c>
      <c r="F372" s="102" t="s">
        <v>254</v>
      </c>
      <c r="G372" s="103" t="s">
        <v>254</v>
      </c>
      <c r="H372" s="83" t="s">
        <v>258</v>
      </c>
      <c r="I372" s="104" t="s">
        <v>259</v>
      </c>
      <c r="J372" s="102">
        <v>1.6571991453800488E-3</v>
      </c>
      <c r="K372" s="105">
        <v>1.6571991453800488E-3</v>
      </c>
      <c r="L372" s="83">
        <v>1.6571991453800488E-3</v>
      </c>
      <c r="M372" s="102">
        <v>1.0340985568335437E-5</v>
      </c>
      <c r="N372" s="105">
        <v>1.0340985568335437E-5</v>
      </c>
      <c r="O372" s="83">
        <v>1.0340985568335437E-5</v>
      </c>
    </row>
    <row r="373" spans="1:15" x14ac:dyDescent="0.25">
      <c r="A373" s="79" t="s">
        <v>262</v>
      </c>
      <c r="B373" s="100" t="s">
        <v>215</v>
      </c>
      <c r="C373" s="81" t="str">
        <f>IFERROR(IF(B373="No CAS","",INDEX('DEQ Pollutant List'!$C$7:$C$611,MATCH('3. Pollutant Emissions - EF'!B373,'DEQ Pollutant List'!$B$7:$B$611,0))),"")</f>
        <v>Chrysene</v>
      </c>
      <c r="D373" s="115">
        <f>IFERROR(IF(OR($B373="",$B373="No CAS"),INDEX('DEQ Pollutant List'!$A$7:$A$611,MATCH($C373,'DEQ Pollutant List'!$C$7:$C$611,0)),INDEX('DEQ Pollutant List'!$A$7:$A$611,MATCH($B373,'DEQ Pollutant List'!$B$7:$B$611,0))),"")</f>
        <v>414</v>
      </c>
      <c r="E373" s="101">
        <v>0</v>
      </c>
      <c r="F373" s="102" t="s">
        <v>254</v>
      </c>
      <c r="G373" s="103" t="s">
        <v>254</v>
      </c>
      <c r="H373" s="83" t="s">
        <v>258</v>
      </c>
      <c r="I373" s="104" t="s">
        <v>259</v>
      </c>
      <c r="J373" s="102">
        <v>3.7436861950533082E-13</v>
      </c>
      <c r="K373" s="105">
        <v>3.7436861950533082E-13</v>
      </c>
      <c r="L373" s="83">
        <v>3.7436861950533082E-13</v>
      </c>
      <c r="M373" s="102">
        <v>3.6260923905416478E-15</v>
      </c>
      <c r="N373" s="105">
        <v>3.6260923905416478E-15</v>
      </c>
      <c r="O373" s="83">
        <v>3.6260923905416478E-15</v>
      </c>
    </row>
    <row r="374" spans="1:15" x14ac:dyDescent="0.25">
      <c r="A374" s="79" t="s">
        <v>262</v>
      </c>
      <c r="B374" s="100" t="s">
        <v>236</v>
      </c>
      <c r="C374" s="81" t="str">
        <f>IFERROR(IF(B374="No CAS","",INDEX('DEQ Pollutant List'!$C$7:$C$611,MATCH('3. Pollutant Emissions - EF'!B374,'DEQ Pollutant List'!$B$7:$B$611,0))),"")</f>
        <v>Toluene</v>
      </c>
      <c r="D374" s="115">
        <f>IFERROR(IF(OR($B374="",$B374="No CAS"),INDEX('DEQ Pollutant List'!$A$7:$A$611,MATCH($C374,'DEQ Pollutant List'!$C$7:$C$611,0)),INDEX('DEQ Pollutant List'!$A$7:$A$611,MATCH($B374,'DEQ Pollutant List'!$B$7:$B$611,0))),"")</f>
        <v>600</v>
      </c>
      <c r="E374" s="101">
        <v>0</v>
      </c>
      <c r="F374" s="102" t="s">
        <v>254</v>
      </c>
      <c r="G374" s="103" t="s">
        <v>254</v>
      </c>
      <c r="H374" s="83" t="s">
        <v>258</v>
      </c>
      <c r="I374" s="104" t="s">
        <v>259</v>
      </c>
      <c r="J374" s="102">
        <v>0.10472581879363071</v>
      </c>
      <c r="K374" s="105">
        <v>0.10472581879363071</v>
      </c>
      <c r="L374" s="83">
        <v>0.10472581879363071</v>
      </c>
      <c r="M374" s="102">
        <v>5.4038275182735152E-4</v>
      </c>
      <c r="N374" s="105">
        <v>5.4038275182735152E-4</v>
      </c>
      <c r="O374" s="83">
        <v>5.4038275182735152E-4</v>
      </c>
    </row>
    <row r="375" spans="1:15" x14ac:dyDescent="0.25">
      <c r="A375" s="79" t="s">
        <v>262</v>
      </c>
      <c r="B375" s="100" t="s">
        <v>261</v>
      </c>
      <c r="C375" s="81" t="str">
        <f>IFERROR(IF(B375="No CAS","",INDEX('DEQ Pollutant List'!$C$7:$C$611,MATCH('3. Pollutant Emissions - EF'!B375,'DEQ Pollutant List'!$B$7:$B$611,0))),"")</f>
        <v>1,2,4-Trimethylbenzene</v>
      </c>
      <c r="D375" s="115">
        <f>IFERROR(IF(OR($B375="",$B375="No CAS"),INDEX('DEQ Pollutant List'!$A$7:$A$611,MATCH($C375,'DEQ Pollutant List'!$C$7:$C$611,0)),INDEX('DEQ Pollutant List'!$A$7:$A$611,MATCH($B375,'DEQ Pollutant List'!$B$7:$B$611,0))),"")</f>
        <v>614</v>
      </c>
      <c r="E375" s="101">
        <v>0</v>
      </c>
      <c r="F375" s="102" t="s">
        <v>254</v>
      </c>
      <c r="G375" s="103" t="s">
        <v>254</v>
      </c>
      <c r="H375" s="83" t="s">
        <v>258</v>
      </c>
      <c r="I375" s="104" t="s">
        <v>259</v>
      </c>
      <c r="J375" s="102">
        <v>3.2726818373009596</v>
      </c>
      <c r="K375" s="105">
        <v>3.2726818373009596</v>
      </c>
      <c r="L375" s="83">
        <v>3.2726818373009596</v>
      </c>
      <c r="M375" s="102">
        <v>1.6886960994604735E-2</v>
      </c>
      <c r="N375" s="105">
        <v>1.6886960994604735E-2</v>
      </c>
      <c r="O375" s="83">
        <v>1.6886960994604735E-2</v>
      </c>
    </row>
    <row r="376" spans="1:15" x14ac:dyDescent="0.25">
      <c r="A376" s="79" t="s">
        <v>262</v>
      </c>
      <c r="B376" s="100" t="s">
        <v>231</v>
      </c>
      <c r="C376" s="81" t="str">
        <f>IFERROR(IF(B376="No CAS","",INDEX('DEQ Pollutant List'!$C$7:$C$611,MATCH('3. Pollutant Emissions - EF'!B376,'DEQ Pollutant List'!$B$7:$B$611,0))),"")</f>
        <v>Xylene (mixture), including m-xylene, o-xylene, p-xylene</v>
      </c>
      <c r="D376" s="115">
        <f>IFERROR(IF(OR($B376="",$B376="No CAS"),INDEX('DEQ Pollutant List'!$A$7:$A$611,MATCH($C376,'DEQ Pollutant List'!$C$7:$C$611,0)),INDEX('DEQ Pollutant List'!$A$7:$A$611,MATCH($B376,'DEQ Pollutant List'!$B$7:$B$611,0))),"")</f>
        <v>628</v>
      </c>
      <c r="E376" s="101">
        <v>0</v>
      </c>
      <c r="F376" s="102" t="s">
        <v>254</v>
      </c>
      <c r="G376" s="103" t="s">
        <v>254</v>
      </c>
      <c r="H376" s="83" t="s">
        <v>258</v>
      </c>
      <c r="I376" s="104" t="s">
        <v>259</v>
      </c>
      <c r="J376" s="102">
        <v>0.25235380675857527</v>
      </c>
      <c r="K376" s="105">
        <v>0.25235380675857527</v>
      </c>
      <c r="L376" s="83">
        <v>0.25235380675857527</v>
      </c>
      <c r="M376" s="102">
        <v>1.3804743258166911E-3</v>
      </c>
      <c r="N376" s="105">
        <v>1.3804743258166911E-3</v>
      </c>
      <c r="O376" s="83">
        <v>1.3804743258166911E-3</v>
      </c>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75" thickBot="1" x14ac:dyDescent="0.3">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5">
      <c r="A501" s="236" t="s">
        <v>263</v>
      </c>
      <c r="B501" s="237"/>
      <c r="C501" s="237"/>
      <c r="D501" s="237"/>
      <c r="E501" s="237"/>
      <c r="F501" s="237"/>
      <c r="G501" s="237"/>
      <c r="H501" s="237"/>
      <c r="I501" s="237"/>
      <c r="J501" s="237"/>
      <c r="K501" s="237"/>
      <c r="L501" s="237"/>
      <c r="M501" s="237"/>
      <c r="N501" s="237"/>
      <c r="O501" s="238"/>
    </row>
    <row r="502" spans="1:15" x14ac:dyDescent="0.25">
      <c r="A502" s="239"/>
      <c r="B502" s="240"/>
      <c r="C502" s="240"/>
      <c r="D502" s="240"/>
      <c r="E502" s="240"/>
      <c r="F502" s="240"/>
      <c r="G502" s="240"/>
      <c r="H502" s="240"/>
      <c r="I502" s="240"/>
      <c r="J502" s="240"/>
      <c r="K502" s="240"/>
      <c r="L502" s="240"/>
      <c r="M502" s="240"/>
      <c r="N502" s="240"/>
      <c r="O502" s="241"/>
    </row>
    <row r="503" spans="1:15" ht="15.75" thickBot="1" x14ac:dyDescent="0.3">
      <c r="A503" s="242"/>
      <c r="B503" s="243"/>
      <c r="C503" s="243"/>
      <c r="D503" s="243"/>
      <c r="E503" s="243"/>
      <c r="F503" s="243"/>
      <c r="G503" s="243"/>
      <c r="H503" s="243"/>
      <c r="I503" s="243"/>
      <c r="J503" s="243"/>
      <c r="K503" s="243"/>
      <c r="L503" s="243"/>
      <c r="M503" s="243"/>
      <c r="N503" s="243"/>
      <c r="O503" s="244"/>
    </row>
    <row r="504" spans="1:15" x14ac:dyDescent="0.25">
      <c r="A504" s="22"/>
      <c r="B504" s="112"/>
      <c r="C504" s="113"/>
      <c r="D504" s="22"/>
      <c r="E504" s="114"/>
      <c r="F504" s="22"/>
      <c r="G504" s="22"/>
      <c r="H504" s="22"/>
      <c r="I504" s="113"/>
      <c r="J504" s="22"/>
      <c r="K504" s="22"/>
      <c r="L504" s="22"/>
      <c r="M504" s="22"/>
      <c r="N504" s="22"/>
      <c r="O504" s="22"/>
    </row>
    <row r="505" spans="1:15" x14ac:dyDescent="0.25">
      <c r="A505" s="22"/>
      <c r="B505" s="112"/>
      <c r="C505" s="113"/>
      <c r="D505" s="22"/>
      <c r="E505" s="114"/>
      <c r="F505" s="22"/>
      <c r="G505" s="22"/>
      <c r="H505" s="22"/>
      <c r="I505" s="113"/>
      <c r="J505" s="22"/>
      <c r="K505" s="22"/>
      <c r="L505" s="22"/>
      <c r="M505" s="22"/>
      <c r="N505" s="22"/>
      <c r="O505" s="22"/>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phoneticPr fontId="47" type="noConversion"/>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1285"/>
  <sheetViews>
    <sheetView topLeftCell="B1" zoomScaleNormal="100" workbookViewId="0">
      <pane ySplit="12" topLeftCell="A13" activePane="bottomLeft" state="frozen"/>
      <selection pane="bottomLeft" activeCell="H19" sqref="H19"/>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3" t="s">
        <v>264</v>
      </c>
      <c r="B10" s="274"/>
      <c r="C10" s="274"/>
      <c r="D10" s="275"/>
      <c r="E10" s="226" t="s">
        <v>93</v>
      </c>
      <c r="F10" s="227"/>
      <c r="G10" s="277" t="s">
        <v>265</v>
      </c>
      <c r="H10" s="277"/>
      <c r="I10" s="277"/>
      <c r="J10" s="277"/>
      <c r="K10" s="277"/>
      <c r="L10" s="278"/>
      <c r="M10" s="276" t="s">
        <v>266</v>
      </c>
      <c r="N10" s="277"/>
      <c r="O10" s="277"/>
      <c r="P10" s="277"/>
      <c r="Q10" s="277"/>
      <c r="R10" s="278"/>
    </row>
    <row r="11" spans="1:18" ht="20.100000000000001" customHeight="1" thickBot="1" x14ac:dyDescent="0.3">
      <c r="A11" s="271" t="s">
        <v>267</v>
      </c>
      <c r="B11" s="251" t="s">
        <v>268</v>
      </c>
      <c r="C11" s="281" t="s">
        <v>269</v>
      </c>
      <c r="D11" s="279" t="s">
        <v>270</v>
      </c>
      <c r="E11" s="224" t="s">
        <v>98</v>
      </c>
      <c r="F11" s="217" t="s">
        <v>99</v>
      </c>
      <c r="G11" s="222" t="s">
        <v>271</v>
      </c>
      <c r="H11" s="222"/>
      <c r="I11" s="223"/>
      <c r="J11" s="207" t="s">
        <v>183</v>
      </c>
      <c r="K11" s="208"/>
      <c r="L11" s="209"/>
      <c r="M11" s="221" t="s">
        <v>271</v>
      </c>
      <c r="N11" s="222"/>
      <c r="O11" s="223"/>
      <c r="P11" s="207" t="s">
        <v>183</v>
      </c>
      <c r="Q11" s="208"/>
      <c r="R11" s="209"/>
    </row>
    <row r="12" spans="1:18" ht="45" customHeight="1" thickBot="1" x14ac:dyDescent="0.3">
      <c r="A12" s="272"/>
      <c r="B12" s="253"/>
      <c r="C12" s="282"/>
      <c r="D12" s="280"/>
      <c r="E12" s="225"/>
      <c r="F12" s="218"/>
      <c r="G12" s="116" t="s">
        <v>104</v>
      </c>
      <c r="H12" s="68" t="s">
        <v>272</v>
      </c>
      <c r="I12" s="117" t="s">
        <v>106</v>
      </c>
      <c r="J12" s="99" t="s">
        <v>104</v>
      </c>
      <c r="K12" s="68" t="s">
        <v>272</v>
      </c>
      <c r="L12" s="118" t="s">
        <v>106</v>
      </c>
      <c r="M12" s="99" t="s">
        <v>104</v>
      </c>
      <c r="N12" s="68" t="s">
        <v>272</v>
      </c>
      <c r="O12" s="118" t="s">
        <v>106</v>
      </c>
      <c r="P12" s="99" t="s">
        <v>104</v>
      </c>
      <c r="Q12" s="68" t="s">
        <v>272</v>
      </c>
      <c r="R12" s="118" t="s">
        <v>106</v>
      </c>
    </row>
    <row r="13" spans="1:18" x14ac:dyDescent="0.25">
      <c r="A13" s="119" t="s">
        <v>273</v>
      </c>
      <c r="B13" s="120" t="s">
        <v>274</v>
      </c>
      <c r="C13" s="121" t="s">
        <v>275</v>
      </c>
      <c r="D13" s="122" t="s">
        <v>276</v>
      </c>
      <c r="E13" s="123" t="s">
        <v>110</v>
      </c>
      <c r="F13" s="115" t="s">
        <v>277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273</v>
      </c>
      <c r="B14" s="120" t="s">
        <v>274</v>
      </c>
      <c r="C14" s="121" t="s">
        <v>278</v>
      </c>
      <c r="D14" s="122" t="s">
        <v>276</v>
      </c>
      <c r="E14" s="123" t="s">
        <v>110</v>
      </c>
      <c r="F14" s="115" t="s">
        <v>277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279</v>
      </c>
      <c r="B16" s="133" t="s">
        <v>280</v>
      </c>
      <c r="C16" s="81" t="s">
        <v>281</v>
      </c>
      <c r="D16" s="84" t="s">
        <v>282</v>
      </c>
      <c r="E16" s="82" t="s">
        <v>132</v>
      </c>
      <c r="F16" s="83" t="s">
        <v>283</v>
      </c>
      <c r="G16" s="82">
        <v>11.892201344127546</v>
      </c>
      <c r="H16" s="134">
        <v>11.892201344127546</v>
      </c>
      <c r="I16" s="83">
        <v>11.892201344127546</v>
      </c>
      <c r="J16" s="82">
        <v>0.24775419466932389</v>
      </c>
      <c r="K16" s="134">
        <v>0.24775419466932389</v>
      </c>
      <c r="L16" s="83">
        <v>0.24775419466932389</v>
      </c>
      <c r="M16" s="82">
        <v>0</v>
      </c>
      <c r="N16" s="134">
        <v>0</v>
      </c>
      <c r="O16" s="83">
        <v>0</v>
      </c>
      <c r="P16" s="82">
        <v>0</v>
      </c>
      <c r="Q16" s="134">
        <v>0</v>
      </c>
      <c r="R16" s="83">
        <v>0</v>
      </c>
    </row>
    <row r="17" spans="1:18" x14ac:dyDescent="0.25">
      <c r="A17" s="79" t="s">
        <v>284</v>
      </c>
      <c r="B17" s="133" t="s">
        <v>285</v>
      </c>
      <c r="C17" s="81" t="s">
        <v>286</v>
      </c>
      <c r="D17" s="84" t="s">
        <v>287</v>
      </c>
      <c r="E17" s="82" t="s">
        <v>132</v>
      </c>
      <c r="F17" s="83" t="s">
        <v>288</v>
      </c>
      <c r="G17" s="82">
        <v>48.163415443716573</v>
      </c>
      <c r="H17" s="134">
        <v>48.163415443716573</v>
      </c>
      <c r="I17" s="83">
        <v>48.163415443716573</v>
      </c>
      <c r="J17" s="82">
        <v>1.003404488410762</v>
      </c>
      <c r="K17" s="134">
        <v>1.003404488410762</v>
      </c>
      <c r="L17" s="83">
        <v>1.003404488410762</v>
      </c>
      <c r="M17" s="82">
        <v>0</v>
      </c>
      <c r="N17" s="134">
        <v>0</v>
      </c>
      <c r="O17" s="83">
        <v>0</v>
      </c>
      <c r="P17" s="82">
        <v>0</v>
      </c>
      <c r="Q17" s="134">
        <v>0</v>
      </c>
      <c r="R17" s="83">
        <v>0</v>
      </c>
    </row>
    <row r="18" spans="1:18" x14ac:dyDescent="0.25">
      <c r="A18" s="79" t="s">
        <v>289</v>
      </c>
      <c r="B18" s="133" t="s">
        <v>290</v>
      </c>
      <c r="C18" s="81" t="s">
        <v>291</v>
      </c>
      <c r="D18" s="84" t="s">
        <v>292</v>
      </c>
      <c r="E18" s="82" t="s">
        <v>132</v>
      </c>
      <c r="F18" s="83" t="s">
        <v>293</v>
      </c>
      <c r="G18" s="82">
        <v>12.244898999781013</v>
      </c>
      <c r="H18" s="134">
        <v>12.244898999781013</v>
      </c>
      <c r="I18" s="83">
        <v>12.244898999781013</v>
      </c>
      <c r="J18" s="82">
        <v>0.25510206249543776</v>
      </c>
      <c r="K18" s="134">
        <v>0.25510206249543776</v>
      </c>
      <c r="L18" s="83">
        <v>0.25510206249543776</v>
      </c>
      <c r="M18" s="82">
        <v>0</v>
      </c>
      <c r="N18" s="134">
        <v>0</v>
      </c>
      <c r="O18" s="83">
        <v>0</v>
      </c>
      <c r="P18" s="82">
        <v>0</v>
      </c>
      <c r="Q18" s="134">
        <v>0</v>
      </c>
      <c r="R18" s="83">
        <v>0</v>
      </c>
    </row>
    <row r="19" spans="1:18" x14ac:dyDescent="0.25">
      <c r="A19" s="79" t="s">
        <v>294</v>
      </c>
      <c r="B19" s="133" t="s">
        <v>295</v>
      </c>
      <c r="C19" s="81" t="s">
        <v>296</v>
      </c>
      <c r="D19" s="84" t="s">
        <v>297</v>
      </c>
      <c r="E19" s="82" t="s">
        <v>132</v>
      </c>
      <c r="F19" s="83" t="s">
        <v>298</v>
      </c>
      <c r="G19" s="82">
        <v>14.83395641346436</v>
      </c>
      <c r="H19" s="134">
        <v>14.83395641346436</v>
      </c>
      <c r="I19" s="83">
        <v>14.83395641346436</v>
      </c>
      <c r="J19" s="82">
        <v>0.30904075861384084</v>
      </c>
      <c r="K19" s="134">
        <v>0.30904075861384084</v>
      </c>
      <c r="L19" s="83">
        <v>0.30904075861384084</v>
      </c>
      <c r="M19" s="82">
        <v>0</v>
      </c>
      <c r="N19" s="134">
        <v>0</v>
      </c>
      <c r="O19" s="83">
        <v>0</v>
      </c>
      <c r="P19" s="82">
        <v>0</v>
      </c>
      <c r="Q19" s="134">
        <v>0</v>
      </c>
      <c r="R19" s="83">
        <v>0</v>
      </c>
    </row>
    <row r="20" spans="1:18" x14ac:dyDescent="0.25">
      <c r="A20" s="79" t="s">
        <v>299</v>
      </c>
      <c r="B20" s="133" t="s">
        <v>300</v>
      </c>
      <c r="C20" s="81" t="s">
        <v>301</v>
      </c>
      <c r="D20" s="84" t="s">
        <v>282</v>
      </c>
      <c r="E20" s="82" t="s">
        <v>132</v>
      </c>
      <c r="F20" s="83" t="s">
        <v>302</v>
      </c>
      <c r="G20" s="82">
        <v>19.570495027763581</v>
      </c>
      <c r="H20" s="134">
        <v>19.570495027763581</v>
      </c>
      <c r="I20" s="83">
        <v>19.570495027763581</v>
      </c>
      <c r="J20" s="82">
        <v>0.40771864641174127</v>
      </c>
      <c r="K20" s="134">
        <v>0.40771864641174127</v>
      </c>
      <c r="L20" s="83">
        <v>0.40771864641174127</v>
      </c>
      <c r="M20" s="82">
        <v>0</v>
      </c>
      <c r="N20" s="134">
        <v>0</v>
      </c>
      <c r="O20" s="83">
        <v>0</v>
      </c>
      <c r="P20" s="82">
        <v>0</v>
      </c>
      <c r="Q20" s="134">
        <v>0</v>
      </c>
      <c r="R20" s="83">
        <v>0</v>
      </c>
    </row>
    <row r="21" spans="1:18" x14ac:dyDescent="0.25">
      <c r="A21" s="79" t="s">
        <v>303</v>
      </c>
      <c r="B21" s="133" t="s">
        <v>304</v>
      </c>
      <c r="C21" s="81" t="s">
        <v>305</v>
      </c>
      <c r="D21" s="84" t="s">
        <v>306</v>
      </c>
      <c r="E21" s="82" t="s">
        <v>132</v>
      </c>
      <c r="F21" s="83" t="s">
        <v>307</v>
      </c>
      <c r="G21" s="82">
        <v>16.680377148473639</v>
      </c>
      <c r="H21" s="134">
        <v>16.680377148473639</v>
      </c>
      <c r="I21" s="83">
        <v>16.680377148473639</v>
      </c>
      <c r="J21" s="82">
        <v>0.34750785725986749</v>
      </c>
      <c r="K21" s="134">
        <v>0.34750785725986749</v>
      </c>
      <c r="L21" s="83">
        <v>0.34750785725986749</v>
      </c>
      <c r="M21" s="82">
        <v>0</v>
      </c>
      <c r="N21" s="134">
        <v>0</v>
      </c>
      <c r="O21" s="83">
        <v>0</v>
      </c>
      <c r="P21" s="82">
        <v>0</v>
      </c>
      <c r="Q21" s="134">
        <v>0</v>
      </c>
      <c r="R21" s="83">
        <v>0</v>
      </c>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503"/>
  <sheetViews>
    <sheetView topLeftCell="C1" workbookViewId="0">
      <pane ySplit="11" topLeftCell="A12" activePane="bottomLeft" state="frozen"/>
      <selection pane="bottomLeft" activeCell="K4" sqref="K4"/>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30" t="s">
        <v>177</v>
      </c>
      <c r="J9" s="231"/>
      <c r="K9" s="231"/>
      <c r="L9" s="231"/>
      <c r="M9" s="231"/>
      <c r="N9" s="232"/>
    </row>
    <row r="10" spans="1:14" ht="18.75" thickBot="1" x14ac:dyDescent="0.3">
      <c r="A10" s="245" t="s">
        <v>267</v>
      </c>
      <c r="B10" s="284" t="s">
        <v>269</v>
      </c>
      <c r="C10" s="286" t="s">
        <v>179</v>
      </c>
      <c r="D10" s="287"/>
      <c r="E10" s="288"/>
      <c r="F10" s="255" t="s">
        <v>308</v>
      </c>
      <c r="G10" s="256"/>
      <c r="H10" s="283"/>
      <c r="I10" s="221" t="s">
        <v>309</v>
      </c>
      <c r="J10" s="222"/>
      <c r="K10" s="223"/>
      <c r="L10" s="207" t="s">
        <v>310</v>
      </c>
      <c r="M10" s="208"/>
      <c r="N10" s="209"/>
    </row>
    <row r="11" spans="1:14" ht="20.100000000000001" customHeight="1" thickBot="1" x14ac:dyDescent="0.3">
      <c r="A11" s="247"/>
      <c r="B11" s="285"/>
      <c r="C11" s="155" t="s">
        <v>187</v>
      </c>
      <c r="D11" s="156" t="s">
        <v>188</v>
      </c>
      <c r="E11" s="157" t="s">
        <v>189</v>
      </c>
      <c r="F11" s="182" t="s">
        <v>311</v>
      </c>
      <c r="G11" s="183" t="s">
        <v>312</v>
      </c>
      <c r="H11" s="184" t="s">
        <v>186</v>
      </c>
      <c r="I11" s="99" t="s">
        <v>104</v>
      </c>
      <c r="J11" s="160" t="s">
        <v>192</v>
      </c>
      <c r="K11" s="161" t="s">
        <v>106</v>
      </c>
      <c r="L11" s="162" t="s">
        <v>104</v>
      </c>
      <c r="M11" s="185" t="s">
        <v>192</v>
      </c>
      <c r="N11" s="69" t="s">
        <v>106</v>
      </c>
    </row>
    <row r="12" spans="1:14" x14ac:dyDescent="0.25">
      <c r="A12" s="119" t="s">
        <v>313</v>
      </c>
      <c r="B12" s="120" t="s">
        <v>275</v>
      </c>
      <c r="C12" s="186" t="s">
        <v>314</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313</v>
      </c>
      <c r="B13" s="120" t="s">
        <v>275</v>
      </c>
      <c r="C13" s="191" t="s">
        <v>315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313</v>
      </c>
      <c r="B14" s="120" t="s">
        <v>275</v>
      </c>
      <c r="C14" s="191" t="s">
        <v>214</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316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313</v>
      </c>
      <c r="B15" s="120" t="s">
        <v>278</v>
      </c>
      <c r="C15" s="191" t="s">
        <v>317</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313</v>
      </c>
      <c r="B16" s="120" t="s">
        <v>278</v>
      </c>
      <c r="C16" s="191" t="s">
        <v>222</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313</v>
      </c>
      <c r="B17" s="120" t="s">
        <v>278</v>
      </c>
      <c r="C17" s="191" t="s">
        <v>204</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316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279</v>
      </c>
      <c r="B19" s="133" t="s">
        <v>318</v>
      </c>
      <c r="C19" s="137" t="s">
        <v>319</v>
      </c>
      <c r="D19" s="81" t="s">
        <v>320</v>
      </c>
      <c r="E19" s="115">
        <f>IFERROR(IF(OR($C19="",$C19="No CAS"),INDEX('DEQ Pollutant List'!$A$7:$A$611,MATCH($D19,'DEQ Pollutant List'!$C$7:$C$611,0)),INDEX('DEQ Pollutant List'!$A$7:$A$611,MATCH($C19,'DEQ Pollutant List'!$B$7:$B$611,0))),"")</f>
        <v>633</v>
      </c>
      <c r="F19" s="138">
        <v>0</v>
      </c>
      <c r="G19" s="139">
        <v>0.01</v>
      </c>
      <c r="H19" s="104"/>
      <c r="I19" s="102">
        <v>0.11892201344127547</v>
      </c>
      <c r="J19" s="105">
        <v>0.11892201344127547</v>
      </c>
      <c r="K19" s="83">
        <v>0.11892201344127547</v>
      </c>
      <c r="L19" s="102">
        <v>2.4775419466932388E-3</v>
      </c>
      <c r="M19" s="105">
        <v>2.4775419466932388E-3</v>
      </c>
      <c r="N19" s="83">
        <v>2.4775419466932388E-3</v>
      </c>
    </row>
    <row r="20" spans="1:14" x14ac:dyDescent="0.25">
      <c r="A20" s="79" t="s">
        <v>294</v>
      </c>
      <c r="B20" s="133" t="s">
        <v>296</v>
      </c>
      <c r="C20" s="137" t="s">
        <v>206</v>
      </c>
      <c r="D20" s="81" t="s">
        <v>321</v>
      </c>
      <c r="E20" s="115">
        <f>IFERROR(IF(OR($C20="",$C20="No CAS"),INDEX('DEQ Pollutant List'!$A$7:$A$611,MATCH($D20,'DEQ Pollutant List'!$C$7:$C$611,0)),INDEX('DEQ Pollutant List'!$A$7:$A$611,MATCH($C20,'DEQ Pollutant List'!$B$7:$B$611,0))),"")</f>
        <v>45</v>
      </c>
      <c r="F20" s="138">
        <v>0</v>
      </c>
      <c r="G20" s="139">
        <v>0.1</v>
      </c>
      <c r="H20" s="104"/>
      <c r="I20" s="102">
        <v>1.4833956413464362</v>
      </c>
      <c r="J20" s="105">
        <v>1.4833956413464362</v>
      </c>
      <c r="K20" s="83">
        <v>1.4833956413464362</v>
      </c>
      <c r="L20" s="102">
        <v>3.0904075861384085E-2</v>
      </c>
      <c r="M20" s="105">
        <v>3.0904075861384085E-2</v>
      </c>
      <c r="N20" s="83">
        <v>3.0904075861384085E-2</v>
      </c>
    </row>
    <row r="21" spans="1:14" x14ac:dyDescent="0.25">
      <c r="A21" s="79" t="s">
        <v>294</v>
      </c>
      <c r="B21" s="133" t="s">
        <v>296</v>
      </c>
      <c r="C21" s="137">
        <v>89</v>
      </c>
      <c r="D21" s="81" t="s">
        <v>322</v>
      </c>
      <c r="E21" s="115">
        <f>IFERROR(IF(OR($C21="",$C21="No CAS"),INDEX('DEQ Pollutant List'!$A$7:$A$611,MATCH($D21,'DEQ Pollutant List'!$C$7:$C$611,0)),INDEX('DEQ Pollutant List'!$A$7:$A$611,MATCH($C21,'DEQ Pollutant List'!$B$7:$B$611,0))),"")</f>
        <v>89</v>
      </c>
      <c r="F21" s="138">
        <v>0</v>
      </c>
      <c r="G21" s="139">
        <v>2.5000000000000001E-2</v>
      </c>
      <c r="H21" s="104"/>
      <c r="I21" s="102">
        <v>0.37084891033660905</v>
      </c>
      <c r="J21" s="105">
        <v>0.37084891033660905</v>
      </c>
      <c r="K21" s="83">
        <v>0.37084891033660905</v>
      </c>
      <c r="L21" s="102">
        <v>7.7260189653460213E-3</v>
      </c>
      <c r="M21" s="105">
        <v>7.7260189653460213E-3</v>
      </c>
      <c r="N21" s="83">
        <v>7.7260189653460213E-3</v>
      </c>
    </row>
    <row r="22" spans="1:14" x14ac:dyDescent="0.25">
      <c r="A22" s="79" t="s">
        <v>294</v>
      </c>
      <c r="B22" s="133" t="s">
        <v>296</v>
      </c>
      <c r="C22" s="137" t="s">
        <v>216</v>
      </c>
      <c r="D22" s="81" t="s">
        <v>323</v>
      </c>
      <c r="E22" s="115">
        <f>IFERROR(IF(OR($C22="",$C22="No CAS"),INDEX('DEQ Pollutant List'!$A$7:$A$611,MATCH($D22,'DEQ Pollutant List'!$C$7:$C$611,0)),INDEX('DEQ Pollutant List'!$A$7:$A$611,MATCH($C22,'DEQ Pollutant List'!$B$7:$B$611,0))),"")</f>
        <v>146</v>
      </c>
      <c r="F22" s="138">
        <v>0</v>
      </c>
      <c r="G22" s="139">
        <v>0.01</v>
      </c>
      <c r="H22" s="104"/>
      <c r="I22" s="102">
        <v>0.14833956413464361</v>
      </c>
      <c r="J22" s="105">
        <v>0.14833956413464361</v>
      </c>
      <c r="K22" s="83">
        <v>0.14833956413464361</v>
      </c>
      <c r="L22" s="102">
        <v>3.0904075861384085E-3</v>
      </c>
      <c r="M22" s="105">
        <v>3.0904075861384085E-3</v>
      </c>
      <c r="N22" s="83">
        <v>3.0904075861384085E-3</v>
      </c>
    </row>
    <row r="23" spans="1:14" x14ac:dyDescent="0.25">
      <c r="A23" s="79" t="s">
        <v>284</v>
      </c>
      <c r="B23" s="133" t="s">
        <v>286</v>
      </c>
      <c r="C23" s="137"/>
      <c r="D23" s="81" t="s">
        <v>255</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5">
      <c r="A24" s="79" t="s">
        <v>289</v>
      </c>
      <c r="B24" s="133" t="s">
        <v>291</v>
      </c>
      <c r="C24" s="137"/>
      <c r="D24" s="81" t="s">
        <v>255</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5">
      <c r="A25" s="79" t="s">
        <v>299</v>
      </c>
      <c r="B25" s="133" t="s">
        <v>301</v>
      </c>
      <c r="C25" s="137"/>
      <c r="D25" s="81" t="s">
        <v>255</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5">
      <c r="A26" s="79" t="s">
        <v>303</v>
      </c>
      <c r="B26" s="133" t="s">
        <v>305</v>
      </c>
      <c r="C26" s="137"/>
      <c r="D26" s="81" t="s">
        <v>255</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5">
      <c r="A27" s="79"/>
      <c r="B27" s="133"/>
      <c r="C27" s="137"/>
      <c r="D27" s="81"/>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5">
      <c r="A28" s="79"/>
      <c r="B28" s="133"/>
      <c r="C28" s="137"/>
      <c r="D28" s="81"/>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5">
      <c r="A29" s="79"/>
      <c r="B29" s="133"/>
      <c r="C29" s="137"/>
      <c r="D29" s="81"/>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236" t="s">
        <v>263</v>
      </c>
      <c r="B501" s="237"/>
      <c r="C501" s="237"/>
      <c r="D501" s="237"/>
      <c r="E501" s="237"/>
      <c r="F501" s="237"/>
      <c r="G501" s="237"/>
      <c r="H501" s="237"/>
      <c r="I501" s="237"/>
      <c r="J501" s="237"/>
      <c r="K501" s="237"/>
      <c r="L501" s="237"/>
      <c r="M501" s="237"/>
      <c r="N501" s="237"/>
    </row>
    <row r="502" spans="1:14" x14ac:dyDescent="0.25">
      <c r="A502" s="239"/>
      <c r="B502" s="240"/>
      <c r="C502" s="240"/>
      <c r="D502" s="240"/>
      <c r="E502" s="240"/>
      <c r="F502" s="240"/>
      <c r="G502" s="240"/>
      <c r="H502" s="240"/>
      <c r="I502" s="240"/>
      <c r="J502" s="240"/>
      <c r="K502" s="240"/>
      <c r="L502" s="240"/>
      <c r="M502" s="240"/>
      <c r="N502" s="240"/>
    </row>
    <row r="503" spans="1:14" ht="15.75" thickBot="1" x14ac:dyDescent="0.3">
      <c r="A503" s="242"/>
      <c r="B503" s="243"/>
      <c r="C503" s="243"/>
      <c r="D503" s="243"/>
      <c r="E503" s="243"/>
      <c r="F503" s="243"/>
      <c r="G503" s="243"/>
      <c r="H503" s="243"/>
      <c r="I503" s="243"/>
      <c r="J503" s="243"/>
      <c r="K503" s="243"/>
      <c r="L503" s="243"/>
      <c r="M503" s="243"/>
      <c r="N503" s="243"/>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90" workbookViewId="0">
      <selection activeCell="C211" sqref="C211:C212"/>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324</v>
      </c>
      <c r="B6" s="31" t="s">
        <v>325</v>
      </c>
      <c r="C6" s="31" t="s">
        <v>188</v>
      </c>
      <c r="D6" s="148" t="s">
        <v>326</v>
      </c>
    </row>
    <row r="7" spans="1:4" x14ac:dyDescent="0.25">
      <c r="A7" s="144">
        <v>115</v>
      </c>
      <c r="B7" s="23" t="s">
        <v>327</v>
      </c>
      <c r="C7" s="25" t="s">
        <v>328</v>
      </c>
      <c r="D7" s="144" t="s">
        <v>329</v>
      </c>
    </row>
    <row r="8" spans="1:4" x14ac:dyDescent="0.25">
      <c r="A8" s="144">
        <v>245</v>
      </c>
      <c r="B8" s="23" t="s">
        <v>330</v>
      </c>
      <c r="C8" s="25" t="s">
        <v>331</v>
      </c>
      <c r="D8" s="144" t="s">
        <v>329</v>
      </c>
    </row>
    <row r="9" spans="1:4" x14ac:dyDescent="0.25">
      <c r="A9" s="144">
        <v>326</v>
      </c>
      <c r="B9" s="23" t="s">
        <v>198</v>
      </c>
      <c r="C9" s="24" t="s">
        <v>332</v>
      </c>
      <c r="D9" s="144" t="s">
        <v>333</v>
      </c>
    </row>
    <row r="10" spans="1:4" x14ac:dyDescent="0.25">
      <c r="A10" s="144">
        <v>594</v>
      </c>
      <c r="B10" s="23" t="s">
        <v>334</v>
      </c>
      <c r="C10" s="24" t="s">
        <v>335</v>
      </c>
      <c r="D10" s="144" t="s">
        <v>333</v>
      </c>
    </row>
    <row r="11" spans="1:4" x14ac:dyDescent="0.25">
      <c r="A11" s="144">
        <v>607</v>
      </c>
      <c r="B11" s="23" t="s">
        <v>336</v>
      </c>
      <c r="C11" s="24" t="s">
        <v>337</v>
      </c>
      <c r="D11" s="144" t="s">
        <v>333</v>
      </c>
    </row>
    <row r="12" spans="1:4" x14ac:dyDescent="0.25">
      <c r="A12" s="144">
        <v>193</v>
      </c>
      <c r="B12" s="23" t="s">
        <v>338</v>
      </c>
      <c r="C12" s="24" t="s">
        <v>339</v>
      </c>
      <c r="D12" s="144" t="s">
        <v>333</v>
      </c>
    </row>
    <row r="13" spans="1:4" x14ac:dyDescent="0.25">
      <c r="A13" s="144">
        <v>244</v>
      </c>
      <c r="B13" s="23" t="s">
        <v>340</v>
      </c>
      <c r="C13" s="25" t="s">
        <v>341</v>
      </c>
      <c r="D13" s="144" t="s">
        <v>329</v>
      </c>
    </row>
    <row r="14" spans="1:4" x14ac:dyDescent="0.25">
      <c r="A14" s="144">
        <v>212</v>
      </c>
      <c r="B14" s="23" t="s">
        <v>342</v>
      </c>
      <c r="C14" s="24" t="s">
        <v>343</v>
      </c>
      <c r="D14" s="144" t="s">
        <v>333</v>
      </c>
    </row>
    <row r="15" spans="1:4" x14ac:dyDescent="0.25">
      <c r="A15" s="144">
        <v>546</v>
      </c>
      <c r="B15" s="23" t="s">
        <v>344</v>
      </c>
      <c r="C15" s="24" t="s">
        <v>345</v>
      </c>
      <c r="D15" s="144" t="s">
        <v>333</v>
      </c>
    </row>
    <row r="16" spans="1:4" x14ac:dyDescent="0.25">
      <c r="A16" s="144">
        <v>532</v>
      </c>
      <c r="B16" s="23" t="s">
        <v>346</v>
      </c>
      <c r="C16" s="24" t="s">
        <v>347</v>
      </c>
      <c r="D16" s="146" t="s">
        <v>333</v>
      </c>
    </row>
    <row r="17" spans="1:4" x14ac:dyDescent="0.25">
      <c r="A17" s="144">
        <v>547</v>
      </c>
      <c r="B17" s="23" t="s">
        <v>348</v>
      </c>
      <c r="C17" s="24" t="s">
        <v>349</v>
      </c>
      <c r="D17" s="144" t="s">
        <v>333</v>
      </c>
    </row>
    <row r="18" spans="1:4" x14ac:dyDescent="0.25">
      <c r="A18" s="144">
        <v>542</v>
      </c>
      <c r="B18" s="23" t="s">
        <v>350</v>
      </c>
      <c r="C18" s="24" t="s">
        <v>351</v>
      </c>
      <c r="D18" s="144" t="s">
        <v>333</v>
      </c>
    </row>
    <row r="19" spans="1:4" x14ac:dyDescent="0.25">
      <c r="A19" s="144">
        <v>529</v>
      </c>
      <c r="B19" s="23" t="s">
        <v>352</v>
      </c>
      <c r="C19" s="24" t="s">
        <v>353</v>
      </c>
      <c r="D19" s="144" t="s">
        <v>333</v>
      </c>
    </row>
    <row r="20" spans="1:4" x14ac:dyDescent="0.25">
      <c r="A20" s="144">
        <v>543</v>
      </c>
      <c r="B20" s="23" t="s">
        <v>354</v>
      </c>
      <c r="C20" s="24" t="s">
        <v>355</v>
      </c>
      <c r="D20" s="144" t="s">
        <v>333</v>
      </c>
    </row>
    <row r="21" spans="1:4" x14ac:dyDescent="0.25">
      <c r="A21" s="144">
        <v>530</v>
      </c>
      <c r="B21" s="23" t="s">
        <v>356</v>
      </c>
      <c r="C21" s="24" t="s">
        <v>357</v>
      </c>
      <c r="D21" s="144" t="s">
        <v>333</v>
      </c>
    </row>
    <row r="22" spans="1:4" x14ac:dyDescent="0.25">
      <c r="A22" s="144">
        <v>544</v>
      </c>
      <c r="B22" s="23" t="s">
        <v>358</v>
      </c>
      <c r="C22" s="24" t="s">
        <v>359</v>
      </c>
      <c r="D22" s="144" t="s">
        <v>333</v>
      </c>
    </row>
    <row r="23" spans="1:4" x14ac:dyDescent="0.25">
      <c r="A23" s="144">
        <v>531</v>
      </c>
      <c r="B23" s="23" t="s">
        <v>360</v>
      </c>
      <c r="C23" s="24" t="s">
        <v>361</v>
      </c>
      <c r="D23" s="144" t="s">
        <v>333</v>
      </c>
    </row>
    <row r="24" spans="1:4" x14ac:dyDescent="0.25">
      <c r="A24" s="144">
        <v>540</v>
      </c>
      <c r="B24" s="23" t="s">
        <v>362</v>
      </c>
      <c r="C24" s="24" t="s">
        <v>363</v>
      </c>
      <c r="D24" s="144" t="s">
        <v>333</v>
      </c>
    </row>
    <row r="25" spans="1:4" x14ac:dyDescent="0.25">
      <c r="A25" s="144">
        <v>528</v>
      </c>
      <c r="B25" s="23" t="s">
        <v>364</v>
      </c>
      <c r="C25" s="24" t="s">
        <v>365</v>
      </c>
      <c r="D25" s="144" t="s">
        <v>333</v>
      </c>
    </row>
    <row r="26" spans="1:4" x14ac:dyDescent="0.25">
      <c r="A26" s="144">
        <v>609</v>
      </c>
      <c r="B26" s="23" t="s">
        <v>366</v>
      </c>
      <c r="C26" s="24" t="s">
        <v>367</v>
      </c>
      <c r="D26" s="144" t="s">
        <v>329</v>
      </c>
    </row>
    <row r="27" spans="1:4" x14ac:dyDescent="0.25">
      <c r="A27" s="144">
        <v>613</v>
      </c>
      <c r="B27" s="23" t="s">
        <v>368</v>
      </c>
      <c r="C27" s="24" t="s">
        <v>369</v>
      </c>
      <c r="D27" s="144" t="s">
        <v>329</v>
      </c>
    </row>
    <row r="28" spans="1:4" x14ac:dyDescent="0.25">
      <c r="A28" s="144">
        <v>113</v>
      </c>
      <c r="B28" s="23" t="s">
        <v>370</v>
      </c>
      <c r="C28" s="24" t="s">
        <v>371</v>
      </c>
      <c r="D28" s="144" t="s">
        <v>333</v>
      </c>
    </row>
    <row r="29" spans="1:4" x14ac:dyDescent="0.25">
      <c r="A29" s="144">
        <v>614</v>
      </c>
      <c r="B29" s="23" t="s">
        <v>261</v>
      </c>
      <c r="C29" s="24" t="s">
        <v>372</v>
      </c>
      <c r="D29" s="144" t="s">
        <v>329</v>
      </c>
    </row>
    <row r="30" spans="1:4" x14ac:dyDescent="0.25">
      <c r="A30" s="144">
        <v>190</v>
      </c>
      <c r="B30" s="23" t="s">
        <v>373</v>
      </c>
      <c r="C30" s="24" t="s">
        <v>374</v>
      </c>
      <c r="D30" s="144" t="s">
        <v>333</v>
      </c>
    </row>
    <row r="31" spans="1:4" x14ac:dyDescent="0.25">
      <c r="A31" s="144">
        <v>110</v>
      </c>
      <c r="B31" s="23" t="s">
        <v>375</v>
      </c>
      <c r="C31" s="24" t="s">
        <v>376</v>
      </c>
      <c r="D31" s="144" t="s">
        <v>329</v>
      </c>
    </row>
    <row r="32" spans="1:4" x14ac:dyDescent="0.25">
      <c r="A32" s="144">
        <v>195</v>
      </c>
      <c r="B32" s="23" t="s">
        <v>377</v>
      </c>
      <c r="C32" s="24" t="s">
        <v>378</v>
      </c>
      <c r="D32" s="144" t="s">
        <v>333</v>
      </c>
    </row>
    <row r="33" spans="1:4" x14ac:dyDescent="0.25">
      <c r="A33" s="144">
        <v>335</v>
      </c>
      <c r="B33" s="23" t="s">
        <v>379</v>
      </c>
      <c r="C33" s="25" t="s">
        <v>380</v>
      </c>
      <c r="D33" s="144" t="s">
        <v>329</v>
      </c>
    </row>
    <row r="34" spans="1:4" x14ac:dyDescent="0.25">
      <c r="A34" s="144">
        <v>222</v>
      </c>
      <c r="B34" s="23" t="s">
        <v>381</v>
      </c>
      <c r="C34" s="24" t="s">
        <v>382</v>
      </c>
      <c r="D34" s="144" t="s">
        <v>333</v>
      </c>
    </row>
    <row r="35" spans="1:4" x14ac:dyDescent="0.25">
      <c r="A35" s="144">
        <v>226</v>
      </c>
      <c r="B35" s="23" t="s">
        <v>383</v>
      </c>
      <c r="C35" s="24" t="s">
        <v>384</v>
      </c>
      <c r="D35" s="144" t="s">
        <v>333</v>
      </c>
    </row>
    <row r="36" spans="1:4" x14ac:dyDescent="0.25">
      <c r="A36" s="144">
        <v>564</v>
      </c>
      <c r="B36" s="23" t="s">
        <v>385</v>
      </c>
      <c r="C36" s="24" t="s">
        <v>386</v>
      </c>
      <c r="D36" s="144" t="s">
        <v>333</v>
      </c>
    </row>
    <row r="37" spans="1:4" x14ac:dyDescent="0.25">
      <c r="A37" s="144">
        <v>615</v>
      </c>
      <c r="B37" s="23" t="s">
        <v>387</v>
      </c>
      <c r="C37" s="24" t="s">
        <v>388</v>
      </c>
      <c r="D37" s="144" t="s">
        <v>329</v>
      </c>
    </row>
    <row r="38" spans="1:4" x14ac:dyDescent="0.25">
      <c r="A38" s="144">
        <v>75</v>
      </c>
      <c r="B38" s="23" t="s">
        <v>389</v>
      </c>
      <c r="C38" s="24" t="s">
        <v>390</v>
      </c>
      <c r="D38" s="144" t="s">
        <v>333</v>
      </c>
    </row>
    <row r="39" spans="1:4" x14ac:dyDescent="0.25">
      <c r="A39" s="144">
        <v>111</v>
      </c>
      <c r="B39" s="23" t="s">
        <v>391</v>
      </c>
      <c r="C39" s="24" t="s">
        <v>392</v>
      </c>
      <c r="D39" s="144" t="s">
        <v>329</v>
      </c>
    </row>
    <row r="40" spans="1:4" x14ac:dyDescent="0.25">
      <c r="A40" s="144">
        <v>196</v>
      </c>
      <c r="B40" s="23" t="s">
        <v>393</v>
      </c>
      <c r="C40" s="24" t="s">
        <v>394</v>
      </c>
      <c r="D40" s="144" t="s">
        <v>333</v>
      </c>
    </row>
    <row r="41" spans="1:4" x14ac:dyDescent="0.25">
      <c r="A41" s="144">
        <v>557</v>
      </c>
      <c r="B41" s="23" t="s">
        <v>395</v>
      </c>
      <c r="C41" s="24" t="s">
        <v>396</v>
      </c>
      <c r="D41" s="144" t="s">
        <v>333</v>
      </c>
    </row>
    <row r="42" spans="1:4" x14ac:dyDescent="0.25">
      <c r="A42" s="144">
        <v>220</v>
      </c>
      <c r="B42" s="23" t="s">
        <v>397</v>
      </c>
      <c r="C42" s="24" t="s">
        <v>398</v>
      </c>
      <c r="D42" s="144" t="s">
        <v>333</v>
      </c>
    </row>
    <row r="43" spans="1:4" x14ac:dyDescent="0.25">
      <c r="A43" s="144">
        <v>437</v>
      </c>
      <c r="B43" s="23" t="s">
        <v>399</v>
      </c>
      <c r="C43" s="24" t="s">
        <v>400</v>
      </c>
      <c r="D43" s="144" t="s">
        <v>333</v>
      </c>
    </row>
    <row r="44" spans="1:4" x14ac:dyDescent="0.25">
      <c r="A44" s="144">
        <v>438</v>
      </c>
      <c r="B44" s="23" t="s">
        <v>401</v>
      </c>
      <c r="C44" s="24" t="s">
        <v>402</v>
      </c>
      <c r="D44" s="144" t="s">
        <v>333</v>
      </c>
    </row>
    <row r="45" spans="1:4" x14ac:dyDescent="0.25">
      <c r="A45" s="144">
        <v>385</v>
      </c>
      <c r="B45" s="23" t="s">
        <v>403</v>
      </c>
      <c r="C45" s="25" t="s">
        <v>404</v>
      </c>
      <c r="D45" s="144" t="s">
        <v>329</v>
      </c>
    </row>
    <row r="46" spans="1:4" x14ac:dyDescent="0.25">
      <c r="A46" s="144">
        <v>20</v>
      </c>
      <c r="B46" s="23" t="s">
        <v>405</v>
      </c>
      <c r="C46" s="25" t="s">
        <v>406</v>
      </c>
      <c r="D46" s="144" t="s">
        <v>329</v>
      </c>
    </row>
    <row r="47" spans="1:4" x14ac:dyDescent="0.25">
      <c r="A47" s="144">
        <v>73</v>
      </c>
      <c r="B47" s="23" t="s">
        <v>407</v>
      </c>
      <c r="C47" s="24" t="s">
        <v>408</v>
      </c>
      <c r="D47" s="144" t="s">
        <v>333</v>
      </c>
    </row>
    <row r="48" spans="1:4" x14ac:dyDescent="0.25">
      <c r="A48" s="144">
        <v>117</v>
      </c>
      <c r="B48" s="23" t="s">
        <v>409</v>
      </c>
      <c r="C48" s="25" t="s">
        <v>410</v>
      </c>
      <c r="D48" s="144" t="s">
        <v>329</v>
      </c>
    </row>
    <row r="49" spans="1:4" x14ac:dyDescent="0.25">
      <c r="A49" s="144">
        <v>343</v>
      </c>
      <c r="B49" s="23" t="s">
        <v>411</v>
      </c>
      <c r="C49" s="26" t="s">
        <v>412</v>
      </c>
      <c r="D49" s="144" t="s">
        <v>333</v>
      </c>
    </row>
    <row r="50" spans="1:4" x14ac:dyDescent="0.25">
      <c r="A50" s="144">
        <v>344</v>
      </c>
      <c r="B50" s="23" t="s">
        <v>413</v>
      </c>
      <c r="C50" s="26" t="s">
        <v>414</v>
      </c>
      <c r="D50" s="144" t="s">
        <v>333</v>
      </c>
    </row>
    <row r="51" spans="1:4" x14ac:dyDescent="0.25">
      <c r="A51" s="144">
        <v>444</v>
      </c>
      <c r="B51" s="23" t="s">
        <v>415</v>
      </c>
      <c r="C51" s="24" t="s">
        <v>416</v>
      </c>
      <c r="D51" s="144" t="s">
        <v>333</v>
      </c>
    </row>
    <row r="52" spans="1:4" x14ac:dyDescent="0.25">
      <c r="A52" s="144">
        <v>616</v>
      </c>
      <c r="B52" s="23" t="s">
        <v>417</v>
      </c>
      <c r="C52" s="24" t="s">
        <v>418</v>
      </c>
      <c r="D52" s="144" t="s">
        <v>333</v>
      </c>
    </row>
    <row r="53" spans="1:4" x14ac:dyDescent="0.25">
      <c r="A53" s="144">
        <v>545</v>
      </c>
      <c r="B53" s="23" t="s">
        <v>419</v>
      </c>
      <c r="C53" s="24" t="s">
        <v>420</v>
      </c>
      <c r="D53" s="144" t="s">
        <v>333</v>
      </c>
    </row>
    <row r="54" spans="1:4" x14ac:dyDescent="0.25">
      <c r="A54" s="144">
        <v>128</v>
      </c>
      <c r="B54" s="23" t="s">
        <v>421</v>
      </c>
      <c r="C54" s="24" t="s">
        <v>422</v>
      </c>
      <c r="D54" s="144" t="s">
        <v>329</v>
      </c>
    </row>
    <row r="55" spans="1:4" x14ac:dyDescent="0.25">
      <c r="A55" s="144">
        <v>541</v>
      </c>
      <c r="B55" s="23" t="s">
        <v>423</v>
      </c>
      <c r="C55" s="24" t="s">
        <v>424</v>
      </c>
      <c r="D55" s="144" t="s">
        <v>333</v>
      </c>
    </row>
    <row r="56" spans="1:4" x14ac:dyDescent="0.25">
      <c r="A56" s="144">
        <v>539</v>
      </c>
      <c r="B56" s="23" t="s">
        <v>425</v>
      </c>
      <c r="C56" s="24" t="s">
        <v>426</v>
      </c>
      <c r="D56" s="144" t="s">
        <v>333</v>
      </c>
    </row>
    <row r="57" spans="1:4" x14ac:dyDescent="0.25">
      <c r="A57" s="144">
        <v>527</v>
      </c>
      <c r="B57" s="23" t="s">
        <v>427</v>
      </c>
      <c r="C57" s="24" t="s">
        <v>428</v>
      </c>
      <c r="D57" s="144" t="s">
        <v>333</v>
      </c>
    </row>
    <row r="58" spans="1:4" x14ac:dyDescent="0.25">
      <c r="A58" s="144">
        <v>191</v>
      </c>
      <c r="B58" s="23" t="s">
        <v>429</v>
      </c>
      <c r="C58" s="24" t="s">
        <v>430</v>
      </c>
      <c r="D58" s="144" t="s">
        <v>329</v>
      </c>
    </row>
    <row r="59" spans="1:4" x14ac:dyDescent="0.25">
      <c r="A59" s="144">
        <v>125</v>
      </c>
      <c r="B59" s="23" t="s">
        <v>431</v>
      </c>
      <c r="C59" s="24" t="s">
        <v>432</v>
      </c>
      <c r="D59" s="144" t="s">
        <v>333</v>
      </c>
    </row>
    <row r="60" spans="1:4" x14ac:dyDescent="0.25">
      <c r="A60" s="144">
        <v>126</v>
      </c>
      <c r="B60" s="23" t="s">
        <v>433</v>
      </c>
      <c r="C60" s="24" t="s">
        <v>434</v>
      </c>
      <c r="D60" s="144" t="s">
        <v>333</v>
      </c>
    </row>
    <row r="61" spans="1:4" x14ac:dyDescent="0.25">
      <c r="A61" s="144">
        <v>171</v>
      </c>
      <c r="B61" s="23" t="s">
        <v>435</v>
      </c>
      <c r="C61" s="27" t="s">
        <v>436</v>
      </c>
      <c r="D61" s="144" t="s">
        <v>329</v>
      </c>
    </row>
    <row r="62" spans="1:4" x14ac:dyDescent="0.25">
      <c r="A62" s="144">
        <v>637</v>
      </c>
      <c r="B62" s="28" t="s">
        <v>437</v>
      </c>
      <c r="C62" s="25" t="s">
        <v>438</v>
      </c>
      <c r="D62" s="144" t="s">
        <v>329</v>
      </c>
    </row>
    <row r="63" spans="1:4" x14ac:dyDescent="0.25">
      <c r="A63" s="144">
        <v>174</v>
      </c>
      <c r="B63" s="23" t="s">
        <v>439</v>
      </c>
      <c r="C63" s="25" t="s">
        <v>440</v>
      </c>
      <c r="D63" s="144" t="s">
        <v>329</v>
      </c>
    </row>
    <row r="64" spans="1:4" x14ac:dyDescent="0.25">
      <c r="A64" s="144">
        <v>183</v>
      </c>
      <c r="B64" s="23" t="s">
        <v>441</v>
      </c>
      <c r="C64" s="24" t="s">
        <v>442</v>
      </c>
      <c r="D64" s="144" t="s">
        <v>329</v>
      </c>
    </row>
    <row r="65" spans="1:4" x14ac:dyDescent="0.25">
      <c r="A65" s="144">
        <v>15</v>
      </c>
      <c r="B65" s="23" t="s">
        <v>443</v>
      </c>
      <c r="C65" s="25" t="s">
        <v>444</v>
      </c>
      <c r="D65" s="144"/>
    </row>
    <row r="66" spans="1:4" x14ac:dyDescent="0.25">
      <c r="A66" s="144">
        <v>184</v>
      </c>
      <c r="B66" s="23" t="s">
        <v>445</v>
      </c>
      <c r="C66" s="24" t="s">
        <v>446</v>
      </c>
      <c r="D66" s="144" t="s">
        <v>333</v>
      </c>
    </row>
    <row r="67" spans="1:4" x14ac:dyDescent="0.25">
      <c r="A67" s="144">
        <v>123</v>
      </c>
      <c r="B67" s="23" t="s">
        <v>447</v>
      </c>
      <c r="C67" s="24" t="s">
        <v>448</v>
      </c>
      <c r="D67" s="144" t="s">
        <v>329</v>
      </c>
    </row>
    <row r="68" spans="1:4" x14ac:dyDescent="0.25">
      <c r="A68" s="144">
        <v>216</v>
      </c>
      <c r="B68" s="23" t="s">
        <v>449</v>
      </c>
      <c r="C68" s="24" t="s">
        <v>450</v>
      </c>
      <c r="D68" s="144" t="s">
        <v>333</v>
      </c>
    </row>
    <row r="69" spans="1:4" x14ac:dyDescent="0.25">
      <c r="A69" s="144">
        <v>218</v>
      </c>
      <c r="B69" s="23" t="s">
        <v>451</v>
      </c>
      <c r="C69" s="24" t="s">
        <v>452</v>
      </c>
      <c r="D69" s="144" t="s">
        <v>333</v>
      </c>
    </row>
    <row r="70" spans="1:4" x14ac:dyDescent="0.25">
      <c r="A70" s="144">
        <v>219</v>
      </c>
      <c r="B70" s="23" t="s">
        <v>453</v>
      </c>
      <c r="C70" s="24" t="s">
        <v>454</v>
      </c>
      <c r="D70" s="144" t="s">
        <v>329</v>
      </c>
    </row>
    <row r="71" spans="1:4" x14ac:dyDescent="0.25">
      <c r="A71" s="144">
        <v>433</v>
      </c>
      <c r="B71" s="23" t="s">
        <v>455</v>
      </c>
      <c r="C71" s="24" t="s">
        <v>456</v>
      </c>
      <c r="D71" s="144" t="s">
        <v>333</v>
      </c>
    </row>
    <row r="72" spans="1:4" x14ac:dyDescent="0.25">
      <c r="A72" s="144">
        <v>19</v>
      </c>
      <c r="B72" s="23" t="s">
        <v>457</v>
      </c>
      <c r="C72" s="25" t="s">
        <v>458</v>
      </c>
      <c r="D72" s="144" t="s">
        <v>329</v>
      </c>
    </row>
    <row r="73" spans="1:4" x14ac:dyDescent="0.25">
      <c r="A73" s="144">
        <v>21</v>
      </c>
      <c r="B73" s="23" t="s">
        <v>459</v>
      </c>
      <c r="C73" s="25" t="s">
        <v>460</v>
      </c>
      <c r="D73" s="144" t="s">
        <v>329</v>
      </c>
    </row>
    <row r="74" spans="1:4" x14ac:dyDescent="0.25">
      <c r="A74" s="144">
        <v>22</v>
      </c>
      <c r="B74" s="23" t="s">
        <v>461</v>
      </c>
      <c r="C74" s="25" t="s">
        <v>462</v>
      </c>
      <c r="D74" s="144" t="s">
        <v>329</v>
      </c>
    </row>
    <row r="75" spans="1:4" x14ac:dyDescent="0.25">
      <c r="A75" s="144">
        <v>434</v>
      </c>
      <c r="B75" s="23" t="s">
        <v>463</v>
      </c>
      <c r="C75" s="24" t="s">
        <v>464</v>
      </c>
      <c r="D75" s="144"/>
    </row>
    <row r="76" spans="1:4" x14ac:dyDescent="0.25">
      <c r="A76" s="144">
        <v>333</v>
      </c>
      <c r="B76" s="23" t="s">
        <v>465</v>
      </c>
      <c r="C76" s="24" t="s">
        <v>466</v>
      </c>
      <c r="D76" s="144" t="s">
        <v>333</v>
      </c>
    </row>
    <row r="77" spans="1:4" x14ac:dyDescent="0.25">
      <c r="A77" s="144">
        <v>104</v>
      </c>
      <c r="B77" s="23" t="s">
        <v>467</v>
      </c>
      <c r="C77" s="24" t="s">
        <v>468</v>
      </c>
      <c r="D77" s="144" t="s">
        <v>333</v>
      </c>
    </row>
    <row r="78" spans="1:4" x14ac:dyDescent="0.25">
      <c r="A78" s="144">
        <v>122</v>
      </c>
      <c r="B78" s="23" t="s">
        <v>469</v>
      </c>
      <c r="C78" s="24" t="s">
        <v>470</v>
      </c>
      <c r="D78" s="144" t="s">
        <v>329</v>
      </c>
    </row>
    <row r="79" spans="1:4" x14ac:dyDescent="0.25">
      <c r="A79" s="144">
        <v>427</v>
      </c>
      <c r="B79" s="23" t="s">
        <v>471</v>
      </c>
      <c r="C79" s="24" t="s">
        <v>472</v>
      </c>
      <c r="D79" s="144" t="s">
        <v>333</v>
      </c>
    </row>
    <row r="80" spans="1:4" x14ac:dyDescent="0.25">
      <c r="A80" s="144">
        <v>341</v>
      </c>
      <c r="B80" s="23" t="s">
        <v>473</v>
      </c>
      <c r="C80" s="25" t="s">
        <v>474</v>
      </c>
      <c r="D80" s="144" t="s">
        <v>329</v>
      </c>
    </row>
    <row r="81" spans="1:4" x14ac:dyDescent="0.25">
      <c r="A81" s="144">
        <v>338</v>
      </c>
      <c r="B81" s="23" t="s">
        <v>475</v>
      </c>
      <c r="C81" s="24" t="s">
        <v>476</v>
      </c>
      <c r="D81" s="144" t="s">
        <v>329</v>
      </c>
    </row>
    <row r="82" spans="1:4" x14ac:dyDescent="0.25">
      <c r="A82" s="144">
        <v>345</v>
      </c>
      <c r="B82" s="23" t="s">
        <v>477</v>
      </c>
      <c r="C82" s="24" t="s">
        <v>478</v>
      </c>
      <c r="D82" s="144" t="s">
        <v>329</v>
      </c>
    </row>
    <row r="83" spans="1:4" x14ac:dyDescent="0.25">
      <c r="A83" s="144">
        <v>363</v>
      </c>
      <c r="B83" s="23" t="s">
        <v>479</v>
      </c>
      <c r="C83" s="25" t="s">
        <v>480</v>
      </c>
      <c r="D83" s="144" t="s">
        <v>329</v>
      </c>
    </row>
    <row r="84" spans="1:4" x14ac:dyDescent="0.25">
      <c r="A84" s="144">
        <v>443</v>
      </c>
      <c r="B84" s="23" t="s">
        <v>481</v>
      </c>
      <c r="C84" s="24" t="s">
        <v>482</v>
      </c>
      <c r="D84" s="144" t="s">
        <v>333</v>
      </c>
    </row>
    <row r="85" spans="1:4" x14ac:dyDescent="0.25">
      <c r="A85" s="144">
        <v>389</v>
      </c>
      <c r="B85" s="23" t="s">
        <v>483</v>
      </c>
      <c r="C85" s="24" t="s">
        <v>484</v>
      </c>
      <c r="D85" s="144" t="s">
        <v>333</v>
      </c>
    </row>
    <row r="86" spans="1:4" x14ac:dyDescent="0.25">
      <c r="A86" s="144">
        <v>502</v>
      </c>
      <c r="B86" s="23" t="s">
        <v>317</v>
      </c>
      <c r="C86" s="24" t="s">
        <v>485</v>
      </c>
      <c r="D86" s="144" t="s">
        <v>329</v>
      </c>
    </row>
    <row r="87" spans="1:4" x14ac:dyDescent="0.25">
      <c r="A87" s="144">
        <v>192</v>
      </c>
      <c r="B87" s="23" t="s">
        <v>486</v>
      </c>
      <c r="C87" s="24" t="s">
        <v>487</v>
      </c>
      <c r="D87" s="144" t="s">
        <v>333</v>
      </c>
    </row>
    <row r="88" spans="1:4" x14ac:dyDescent="0.25">
      <c r="A88" s="144">
        <v>206</v>
      </c>
      <c r="B88" s="23" t="s">
        <v>488</v>
      </c>
      <c r="C88" s="24" t="s">
        <v>489</v>
      </c>
      <c r="D88" s="144" t="s">
        <v>333</v>
      </c>
    </row>
    <row r="89" spans="1:4" x14ac:dyDescent="0.25">
      <c r="A89" s="144">
        <v>209</v>
      </c>
      <c r="B89" s="23" t="s">
        <v>490</v>
      </c>
      <c r="C89" s="24" t="s">
        <v>491</v>
      </c>
      <c r="D89" s="144" t="s">
        <v>333</v>
      </c>
    </row>
    <row r="90" spans="1:4" x14ac:dyDescent="0.25">
      <c r="A90" s="144">
        <v>18</v>
      </c>
      <c r="B90" s="23" t="s">
        <v>492</v>
      </c>
      <c r="C90" s="25" t="s">
        <v>493</v>
      </c>
      <c r="D90" s="144" t="s">
        <v>329</v>
      </c>
    </row>
    <row r="91" spans="1:4" x14ac:dyDescent="0.25">
      <c r="A91" s="144">
        <v>120</v>
      </c>
      <c r="B91" s="23" t="s">
        <v>494</v>
      </c>
      <c r="C91" s="25" t="s">
        <v>495</v>
      </c>
      <c r="D91" s="144" t="s">
        <v>329</v>
      </c>
    </row>
    <row r="92" spans="1:4" x14ac:dyDescent="0.25">
      <c r="A92" s="144">
        <v>439</v>
      </c>
      <c r="B92" s="23" t="s">
        <v>496</v>
      </c>
      <c r="C92" s="24" t="s">
        <v>497</v>
      </c>
      <c r="D92" s="144" t="s">
        <v>333</v>
      </c>
    </row>
    <row r="93" spans="1:4" x14ac:dyDescent="0.25">
      <c r="A93" s="144">
        <v>170</v>
      </c>
      <c r="B93" s="23" t="s">
        <v>498</v>
      </c>
      <c r="C93" s="25" t="s">
        <v>499</v>
      </c>
      <c r="D93" s="144" t="s">
        <v>329</v>
      </c>
    </row>
    <row r="94" spans="1:4" x14ac:dyDescent="0.25">
      <c r="A94" s="144">
        <v>173</v>
      </c>
      <c r="B94" s="23" t="s">
        <v>500</v>
      </c>
      <c r="C94" s="25" t="s">
        <v>501</v>
      </c>
      <c r="D94" s="144" t="s">
        <v>333</v>
      </c>
    </row>
    <row r="95" spans="1:4" x14ac:dyDescent="0.25">
      <c r="A95" s="144">
        <v>17</v>
      </c>
      <c r="B95" s="23" t="s">
        <v>502</v>
      </c>
      <c r="C95" s="25" t="s">
        <v>503</v>
      </c>
      <c r="D95" s="144" t="s">
        <v>329</v>
      </c>
    </row>
    <row r="96" spans="1:4" x14ac:dyDescent="0.25">
      <c r="A96" s="144">
        <v>303</v>
      </c>
      <c r="B96" s="23" t="s">
        <v>504</v>
      </c>
      <c r="C96" s="24" t="s">
        <v>505</v>
      </c>
      <c r="D96" s="144" t="s">
        <v>329</v>
      </c>
    </row>
    <row r="97" spans="1:4" x14ac:dyDescent="0.25">
      <c r="A97" s="144">
        <v>327</v>
      </c>
      <c r="B97" s="23" t="s">
        <v>506</v>
      </c>
      <c r="C97" s="24" t="s">
        <v>507</v>
      </c>
      <c r="D97" s="144" t="s">
        <v>333</v>
      </c>
    </row>
    <row r="98" spans="1:4" x14ac:dyDescent="0.25">
      <c r="A98" s="144">
        <v>331</v>
      </c>
      <c r="B98" s="23" t="s">
        <v>508</v>
      </c>
      <c r="C98" s="25" t="s">
        <v>509</v>
      </c>
      <c r="D98" s="144" t="s">
        <v>329</v>
      </c>
    </row>
    <row r="99" spans="1:4" x14ac:dyDescent="0.25">
      <c r="A99" s="144">
        <v>332</v>
      </c>
      <c r="B99" s="23" t="s">
        <v>510</v>
      </c>
      <c r="C99" s="25" t="s">
        <v>511</v>
      </c>
      <c r="D99" s="144" t="s">
        <v>329</v>
      </c>
    </row>
    <row r="100" spans="1:4" x14ac:dyDescent="0.25">
      <c r="A100" s="144">
        <v>329</v>
      </c>
      <c r="B100" s="23" t="s">
        <v>512</v>
      </c>
      <c r="C100" s="24" t="s">
        <v>513</v>
      </c>
      <c r="D100" s="144" t="s">
        <v>333</v>
      </c>
    </row>
    <row r="101" spans="1:4" x14ac:dyDescent="0.25">
      <c r="A101" s="144">
        <v>330</v>
      </c>
      <c r="B101" s="23" t="s">
        <v>514</v>
      </c>
      <c r="C101" s="25" t="s">
        <v>515</v>
      </c>
      <c r="D101" s="144" t="s">
        <v>329</v>
      </c>
    </row>
    <row r="102" spans="1:4" x14ac:dyDescent="0.25">
      <c r="A102" s="144">
        <v>597</v>
      </c>
      <c r="B102" s="23" t="s">
        <v>516</v>
      </c>
      <c r="C102" s="25" t="s">
        <v>517</v>
      </c>
      <c r="D102" s="144" t="s">
        <v>329</v>
      </c>
    </row>
    <row r="103" spans="1:4" x14ac:dyDescent="0.25">
      <c r="A103" s="144">
        <v>215</v>
      </c>
      <c r="B103" s="23" t="s">
        <v>518</v>
      </c>
      <c r="C103" s="24" t="s">
        <v>519</v>
      </c>
      <c r="D103" s="144" t="s">
        <v>333</v>
      </c>
    </row>
    <row r="104" spans="1:4" x14ac:dyDescent="0.25">
      <c r="A104" s="144">
        <v>24</v>
      </c>
      <c r="B104" s="23" t="s">
        <v>520</v>
      </c>
      <c r="C104" s="24" t="s">
        <v>521</v>
      </c>
      <c r="D104" s="144" t="s">
        <v>333</v>
      </c>
    </row>
    <row r="105" spans="1:4" x14ac:dyDescent="0.25">
      <c r="A105" s="144">
        <v>129</v>
      </c>
      <c r="B105" s="23" t="s">
        <v>522</v>
      </c>
      <c r="C105" s="24" t="s">
        <v>523</v>
      </c>
      <c r="D105" s="144" t="s">
        <v>329</v>
      </c>
    </row>
    <row r="106" spans="1:4" x14ac:dyDescent="0.25">
      <c r="A106" s="144">
        <v>207</v>
      </c>
      <c r="B106" s="23" t="s">
        <v>524</v>
      </c>
      <c r="C106" s="24" t="s">
        <v>525</v>
      </c>
      <c r="D106" s="144" t="s">
        <v>333</v>
      </c>
    </row>
    <row r="107" spans="1:4" x14ac:dyDescent="0.25">
      <c r="A107" s="144">
        <v>382</v>
      </c>
      <c r="B107" s="23" t="s">
        <v>526</v>
      </c>
      <c r="C107" s="24" t="s">
        <v>527</v>
      </c>
      <c r="D107" s="144" t="s">
        <v>333</v>
      </c>
    </row>
    <row r="108" spans="1:4" x14ac:dyDescent="0.25">
      <c r="A108" s="144">
        <v>388</v>
      </c>
      <c r="B108" s="23" t="s">
        <v>528</v>
      </c>
      <c r="C108" s="24" t="s">
        <v>529</v>
      </c>
      <c r="D108" s="144" t="s">
        <v>333</v>
      </c>
    </row>
    <row r="109" spans="1:4" x14ac:dyDescent="0.25">
      <c r="A109" s="144">
        <v>445</v>
      </c>
      <c r="B109" s="23" t="s">
        <v>530</v>
      </c>
      <c r="C109" s="24" t="s">
        <v>531</v>
      </c>
      <c r="D109" s="144" t="s">
        <v>333</v>
      </c>
    </row>
    <row r="110" spans="1:4" x14ac:dyDescent="0.25">
      <c r="A110" s="144">
        <v>400</v>
      </c>
      <c r="B110" s="23" t="s">
        <v>532</v>
      </c>
      <c r="C110" s="27" t="s">
        <v>533</v>
      </c>
      <c r="D110" s="144" t="s">
        <v>329</v>
      </c>
    </row>
    <row r="111" spans="1:4" x14ac:dyDescent="0.25">
      <c r="A111" s="144">
        <v>625</v>
      </c>
      <c r="B111" s="23" t="s">
        <v>315</v>
      </c>
      <c r="C111" s="24" t="s">
        <v>534</v>
      </c>
      <c r="D111" s="144"/>
    </row>
    <row r="112" spans="1:4" x14ac:dyDescent="0.25">
      <c r="A112" s="144">
        <v>440</v>
      </c>
      <c r="B112" s="23" t="s">
        <v>535</v>
      </c>
      <c r="C112" s="24" t="s">
        <v>536</v>
      </c>
      <c r="D112" s="144" t="s">
        <v>333</v>
      </c>
    </row>
    <row r="113" spans="1:4" x14ac:dyDescent="0.25">
      <c r="A113" s="144">
        <v>441</v>
      </c>
      <c r="B113" s="23" t="s">
        <v>537</v>
      </c>
      <c r="C113" s="24" t="s">
        <v>538</v>
      </c>
      <c r="D113" s="144" t="s">
        <v>333</v>
      </c>
    </row>
    <row r="114" spans="1:4" x14ac:dyDescent="0.25">
      <c r="A114" s="144">
        <v>380</v>
      </c>
      <c r="B114" s="23" t="s">
        <v>539</v>
      </c>
      <c r="C114" s="25" t="s">
        <v>540</v>
      </c>
      <c r="D114" s="144"/>
    </row>
    <row r="115" spans="1:4" x14ac:dyDescent="0.25">
      <c r="A115" s="144">
        <v>442</v>
      </c>
      <c r="B115" s="29" t="s">
        <v>541</v>
      </c>
      <c r="C115" s="24" t="s">
        <v>542</v>
      </c>
      <c r="D115" s="144" t="s">
        <v>333</v>
      </c>
    </row>
    <row r="116" spans="1:4" x14ac:dyDescent="0.25">
      <c r="A116" s="144">
        <v>436</v>
      </c>
      <c r="B116" s="23" t="s">
        <v>543</v>
      </c>
      <c r="C116" s="24" t="s">
        <v>544</v>
      </c>
      <c r="D116" s="144" t="s">
        <v>333</v>
      </c>
    </row>
    <row r="117" spans="1:4" x14ac:dyDescent="0.25">
      <c r="A117" s="144">
        <v>418</v>
      </c>
      <c r="B117" s="23" t="s">
        <v>545</v>
      </c>
      <c r="C117" s="24" t="s">
        <v>546</v>
      </c>
      <c r="D117" s="144" t="s">
        <v>333</v>
      </c>
    </row>
    <row r="118" spans="1:4" x14ac:dyDescent="0.25">
      <c r="A118" s="144">
        <v>23</v>
      </c>
      <c r="B118" s="23" t="s">
        <v>547</v>
      </c>
      <c r="C118" s="25" t="s">
        <v>548</v>
      </c>
      <c r="D118" s="144"/>
    </row>
    <row r="119" spans="1:4" x14ac:dyDescent="0.25">
      <c r="A119" s="144">
        <v>402</v>
      </c>
      <c r="B119" s="23" t="s">
        <v>201</v>
      </c>
      <c r="C119" s="24" t="s">
        <v>549</v>
      </c>
      <c r="D119" s="144" t="s">
        <v>333</v>
      </c>
    </row>
    <row r="120" spans="1:4" x14ac:dyDescent="0.25">
      <c r="A120" s="144">
        <v>403</v>
      </c>
      <c r="B120" s="23" t="s">
        <v>202</v>
      </c>
      <c r="C120" s="24" t="s">
        <v>550</v>
      </c>
      <c r="D120" s="144" t="s">
        <v>333</v>
      </c>
    </row>
    <row r="121" spans="1:4" x14ac:dyDescent="0.25">
      <c r="A121" s="144">
        <v>1</v>
      </c>
      <c r="B121" s="23" t="s">
        <v>551</v>
      </c>
      <c r="C121" s="24" t="s">
        <v>552</v>
      </c>
      <c r="D121" s="144" t="s">
        <v>333</v>
      </c>
    </row>
    <row r="122" spans="1:4" x14ac:dyDescent="0.25">
      <c r="A122" s="144">
        <v>2</v>
      </c>
      <c r="B122" s="23" t="s">
        <v>553</v>
      </c>
      <c r="C122" s="24" t="s">
        <v>554</v>
      </c>
      <c r="D122" s="144" t="s">
        <v>333</v>
      </c>
    </row>
    <row r="123" spans="1:4" x14ac:dyDescent="0.25">
      <c r="A123" s="144">
        <v>634</v>
      </c>
      <c r="B123" s="23" t="s">
        <v>555</v>
      </c>
      <c r="C123" s="24" t="s">
        <v>556</v>
      </c>
      <c r="D123" s="144"/>
    </row>
    <row r="124" spans="1:4" x14ac:dyDescent="0.25">
      <c r="A124" s="144">
        <v>3</v>
      </c>
      <c r="B124" s="23" t="s">
        <v>557</v>
      </c>
      <c r="C124" s="24" t="s">
        <v>558</v>
      </c>
      <c r="D124" s="144" t="s">
        <v>333</v>
      </c>
    </row>
    <row r="125" spans="1:4" x14ac:dyDescent="0.25">
      <c r="A125" s="144">
        <v>4</v>
      </c>
      <c r="B125" s="23" t="s">
        <v>559</v>
      </c>
      <c r="C125" s="24" t="s">
        <v>560</v>
      </c>
      <c r="D125" s="144" t="s">
        <v>333</v>
      </c>
    </row>
    <row r="126" spans="1:4" x14ac:dyDescent="0.25">
      <c r="A126" s="144">
        <v>5</v>
      </c>
      <c r="B126" s="23" t="s">
        <v>561</v>
      </c>
      <c r="C126" s="24" t="s">
        <v>562</v>
      </c>
      <c r="D126" s="144" t="s">
        <v>333</v>
      </c>
    </row>
    <row r="127" spans="1:4" x14ac:dyDescent="0.25">
      <c r="A127" s="144">
        <v>6</v>
      </c>
      <c r="B127" s="23" t="s">
        <v>563</v>
      </c>
      <c r="C127" s="24" t="s">
        <v>564</v>
      </c>
      <c r="D127" s="144" t="s">
        <v>333</v>
      </c>
    </row>
    <row r="128" spans="1:4" x14ac:dyDescent="0.25">
      <c r="A128" s="144">
        <v>7</v>
      </c>
      <c r="B128" s="23" t="s">
        <v>565</v>
      </c>
      <c r="C128" s="24" t="s">
        <v>566</v>
      </c>
      <c r="D128" s="144" t="s">
        <v>333</v>
      </c>
    </row>
    <row r="129" spans="1:4" x14ac:dyDescent="0.25">
      <c r="A129" s="144">
        <v>8</v>
      </c>
      <c r="B129" s="23" t="s">
        <v>567</v>
      </c>
      <c r="C129" s="24" t="s">
        <v>568</v>
      </c>
      <c r="D129" s="144" t="s">
        <v>333</v>
      </c>
    </row>
    <row r="130" spans="1:4" x14ac:dyDescent="0.25">
      <c r="A130" s="144">
        <v>9</v>
      </c>
      <c r="B130" s="23" t="s">
        <v>569</v>
      </c>
      <c r="C130" s="25" t="s">
        <v>570</v>
      </c>
      <c r="D130" s="144" t="s">
        <v>329</v>
      </c>
    </row>
    <row r="131" spans="1:4" x14ac:dyDescent="0.25">
      <c r="A131" s="144">
        <v>10</v>
      </c>
      <c r="B131" s="23" t="s">
        <v>571</v>
      </c>
      <c r="C131" s="25" t="s">
        <v>572</v>
      </c>
      <c r="D131" s="144" t="s">
        <v>329</v>
      </c>
    </row>
    <row r="132" spans="1:4" x14ac:dyDescent="0.25">
      <c r="A132" s="144">
        <v>11</v>
      </c>
      <c r="B132" s="23" t="s">
        <v>573</v>
      </c>
      <c r="C132" s="25" t="s">
        <v>574</v>
      </c>
      <c r="D132" s="144"/>
    </row>
    <row r="133" spans="1:4" x14ac:dyDescent="0.25">
      <c r="A133" s="144">
        <v>12</v>
      </c>
      <c r="B133" s="23" t="s">
        <v>575</v>
      </c>
      <c r="C133" s="24" t="s">
        <v>576</v>
      </c>
      <c r="D133" s="144" t="s">
        <v>333</v>
      </c>
    </row>
    <row r="134" spans="1:4" x14ac:dyDescent="0.25">
      <c r="A134" s="144">
        <v>283</v>
      </c>
      <c r="B134" s="23" t="s">
        <v>577</v>
      </c>
      <c r="C134" s="24" t="s">
        <v>578</v>
      </c>
      <c r="D134" s="144"/>
    </row>
    <row r="135" spans="1:4" x14ac:dyDescent="0.25">
      <c r="A135" s="144">
        <v>13</v>
      </c>
      <c r="B135" s="23" t="s">
        <v>241</v>
      </c>
      <c r="C135" s="24" t="s">
        <v>579</v>
      </c>
      <c r="D135" s="144" t="s">
        <v>329</v>
      </c>
    </row>
    <row r="136" spans="1:4" x14ac:dyDescent="0.25">
      <c r="A136" s="144">
        <v>14</v>
      </c>
      <c r="B136" s="23" t="s">
        <v>580</v>
      </c>
      <c r="C136" s="24" t="s">
        <v>581</v>
      </c>
      <c r="D136" s="144" t="s">
        <v>329</v>
      </c>
    </row>
    <row r="137" spans="1:4" x14ac:dyDescent="0.25">
      <c r="A137" s="144">
        <v>25</v>
      </c>
      <c r="B137" s="23" t="s">
        <v>193</v>
      </c>
      <c r="C137" s="24" t="s">
        <v>582</v>
      </c>
      <c r="D137" s="144" t="s">
        <v>329</v>
      </c>
    </row>
    <row r="138" spans="1:4" x14ac:dyDescent="0.25">
      <c r="A138" s="144">
        <v>26</v>
      </c>
      <c r="B138" s="23" t="s">
        <v>583</v>
      </c>
      <c r="C138" s="24" t="s">
        <v>584</v>
      </c>
      <c r="D138" s="144" t="s">
        <v>329</v>
      </c>
    </row>
    <row r="139" spans="1:4" x14ac:dyDescent="0.25">
      <c r="A139" s="144">
        <v>27</v>
      </c>
      <c r="B139" s="23" t="s">
        <v>585</v>
      </c>
      <c r="C139" s="25" t="s">
        <v>586</v>
      </c>
      <c r="D139" s="144" t="s">
        <v>329</v>
      </c>
    </row>
    <row r="140" spans="1:4" x14ac:dyDescent="0.25">
      <c r="A140" s="144">
        <v>28</v>
      </c>
      <c r="B140" s="23" t="s">
        <v>587</v>
      </c>
      <c r="C140" s="24" t="s">
        <v>588</v>
      </c>
      <c r="D140" s="144"/>
    </row>
    <row r="141" spans="1:4" x14ac:dyDescent="0.25">
      <c r="A141" s="144">
        <v>29</v>
      </c>
      <c r="B141" s="23" t="s">
        <v>589</v>
      </c>
      <c r="C141" s="24" t="s">
        <v>590</v>
      </c>
      <c r="D141" s="144"/>
    </row>
    <row r="142" spans="1:4" x14ac:dyDescent="0.25">
      <c r="A142" s="144">
        <v>30</v>
      </c>
      <c r="B142" s="23" t="s">
        <v>591</v>
      </c>
      <c r="C142" s="24" t="s">
        <v>592</v>
      </c>
      <c r="D142" s="144" t="s">
        <v>333</v>
      </c>
    </row>
    <row r="143" spans="1:4" x14ac:dyDescent="0.25">
      <c r="A143" s="144">
        <v>635</v>
      </c>
      <c r="B143" s="23" t="s">
        <v>593</v>
      </c>
      <c r="C143" s="24" t="s">
        <v>594</v>
      </c>
      <c r="D143" s="144"/>
    </row>
    <row r="144" spans="1:4" x14ac:dyDescent="0.25">
      <c r="A144" s="144">
        <v>404</v>
      </c>
      <c r="B144" s="23" t="s">
        <v>203</v>
      </c>
      <c r="C144" s="24" t="s">
        <v>595</v>
      </c>
      <c r="D144" s="144" t="s">
        <v>333</v>
      </c>
    </row>
    <row r="145" spans="1:4" x14ac:dyDescent="0.25">
      <c r="A145" s="147">
        <v>33</v>
      </c>
      <c r="B145" s="23" t="s">
        <v>204</v>
      </c>
      <c r="C145" s="24" t="s">
        <v>596</v>
      </c>
      <c r="D145" s="144" t="s">
        <v>333</v>
      </c>
    </row>
    <row r="146" spans="1:4" x14ac:dyDescent="0.25">
      <c r="A146" s="144">
        <v>35</v>
      </c>
      <c r="B146" s="23" t="s">
        <v>597</v>
      </c>
      <c r="C146" s="24" t="s">
        <v>598</v>
      </c>
      <c r="D146" s="144"/>
    </row>
    <row r="147" spans="1:4" x14ac:dyDescent="0.25">
      <c r="A147" s="144">
        <v>36</v>
      </c>
      <c r="B147" s="23" t="s">
        <v>599</v>
      </c>
      <c r="C147" s="25" t="s">
        <v>600</v>
      </c>
      <c r="D147" s="144"/>
    </row>
    <row r="148" spans="1:4" x14ac:dyDescent="0.25">
      <c r="A148" s="144">
        <v>37</v>
      </c>
      <c r="B148" s="23" t="s">
        <v>196</v>
      </c>
      <c r="C148" s="24" t="s">
        <v>601</v>
      </c>
      <c r="D148" s="144" t="s">
        <v>333</v>
      </c>
    </row>
    <row r="149" spans="1:4" x14ac:dyDescent="0.25">
      <c r="A149" s="144">
        <v>39</v>
      </c>
      <c r="B149" s="23" t="s">
        <v>602</v>
      </c>
      <c r="C149" s="24" t="s">
        <v>603</v>
      </c>
      <c r="D149" s="144" t="s">
        <v>329</v>
      </c>
    </row>
    <row r="150" spans="1:4" x14ac:dyDescent="0.25">
      <c r="A150" s="144">
        <v>356</v>
      </c>
      <c r="B150" s="23" t="s">
        <v>604</v>
      </c>
      <c r="C150" s="24" t="s">
        <v>605</v>
      </c>
      <c r="D150" s="144" t="s">
        <v>333</v>
      </c>
    </row>
    <row r="151" spans="1:4" x14ac:dyDescent="0.25">
      <c r="A151" s="144">
        <v>40</v>
      </c>
      <c r="B151" s="23" t="s">
        <v>606</v>
      </c>
      <c r="C151" s="25" t="s">
        <v>607</v>
      </c>
      <c r="D151" s="144" t="s">
        <v>329</v>
      </c>
    </row>
    <row r="152" spans="1:4" x14ac:dyDescent="0.25">
      <c r="A152" s="144">
        <v>41</v>
      </c>
      <c r="B152" s="23" t="s">
        <v>608</v>
      </c>
      <c r="C152" s="25" t="s">
        <v>609</v>
      </c>
      <c r="D152" s="144" t="s">
        <v>329</v>
      </c>
    </row>
    <row r="153" spans="1:4" x14ac:dyDescent="0.25">
      <c r="A153" s="144">
        <v>42</v>
      </c>
      <c r="B153" s="23" t="s">
        <v>610</v>
      </c>
      <c r="C153" s="25" t="s">
        <v>611</v>
      </c>
      <c r="D153" s="144" t="s">
        <v>329</v>
      </c>
    </row>
    <row r="154" spans="1:4" x14ac:dyDescent="0.25">
      <c r="A154" s="144">
        <v>44</v>
      </c>
      <c r="B154" s="23" t="s">
        <v>612</v>
      </c>
      <c r="C154" s="25" t="s">
        <v>613</v>
      </c>
      <c r="D154" s="144"/>
    </row>
    <row r="155" spans="1:4" x14ac:dyDescent="0.25">
      <c r="A155" s="144">
        <v>45</v>
      </c>
      <c r="B155" s="23" t="s">
        <v>206</v>
      </c>
      <c r="C155" s="24" t="s">
        <v>321</v>
      </c>
      <c r="D155" s="144"/>
    </row>
    <row r="156" spans="1:4" x14ac:dyDescent="0.25">
      <c r="A156" s="144">
        <v>405</v>
      </c>
      <c r="B156" s="23" t="s">
        <v>207</v>
      </c>
      <c r="C156" s="24" t="s">
        <v>614</v>
      </c>
      <c r="D156" s="144" t="s">
        <v>333</v>
      </c>
    </row>
    <row r="157" spans="1:4" x14ac:dyDescent="0.25">
      <c r="A157" s="144">
        <v>46</v>
      </c>
      <c r="B157" s="23" t="s">
        <v>208</v>
      </c>
      <c r="C157" s="24" t="s">
        <v>615</v>
      </c>
      <c r="D157" s="144" t="s">
        <v>333</v>
      </c>
    </row>
    <row r="158" spans="1:4" x14ac:dyDescent="0.25">
      <c r="A158" s="144">
        <v>47</v>
      </c>
      <c r="B158" s="23" t="s">
        <v>616</v>
      </c>
      <c r="C158" s="24" t="s">
        <v>617</v>
      </c>
      <c r="D158" s="144" t="s">
        <v>333</v>
      </c>
    </row>
    <row r="159" spans="1:4" x14ac:dyDescent="0.25">
      <c r="A159" s="144">
        <v>406</v>
      </c>
      <c r="B159" s="23" t="s">
        <v>618</v>
      </c>
      <c r="C159" s="24" t="s">
        <v>619</v>
      </c>
      <c r="D159" s="144" t="s">
        <v>333</v>
      </c>
    </row>
    <row r="160" spans="1:4" x14ac:dyDescent="0.25">
      <c r="A160" s="144">
        <v>407</v>
      </c>
      <c r="B160" s="23" t="s">
        <v>209</v>
      </c>
      <c r="C160" s="24" t="s">
        <v>620</v>
      </c>
      <c r="D160" s="144" t="s">
        <v>333</v>
      </c>
    </row>
    <row r="161" spans="1:4" x14ac:dyDescent="0.25">
      <c r="A161" s="144">
        <v>408</v>
      </c>
      <c r="B161" s="23" t="s">
        <v>621</v>
      </c>
      <c r="C161" s="24" t="s">
        <v>622</v>
      </c>
      <c r="D161" s="144"/>
    </row>
    <row r="162" spans="1:4" x14ac:dyDescent="0.25">
      <c r="A162" s="144">
        <v>409</v>
      </c>
      <c r="B162" s="23" t="s">
        <v>623</v>
      </c>
      <c r="C162" s="24" t="s">
        <v>624</v>
      </c>
      <c r="D162" s="144" t="s">
        <v>333</v>
      </c>
    </row>
    <row r="163" spans="1:4" x14ac:dyDescent="0.25">
      <c r="A163" s="144">
        <v>410</v>
      </c>
      <c r="B163" s="23" t="s">
        <v>210</v>
      </c>
      <c r="C163" s="24" t="s">
        <v>625</v>
      </c>
      <c r="D163" s="144" t="s">
        <v>333</v>
      </c>
    </row>
    <row r="164" spans="1:4" x14ac:dyDescent="0.25">
      <c r="A164" s="144">
        <v>411</v>
      </c>
      <c r="B164" s="23" t="s">
        <v>626</v>
      </c>
      <c r="C164" s="24" t="s">
        <v>627</v>
      </c>
      <c r="D164" s="144" t="s">
        <v>333</v>
      </c>
    </row>
    <row r="165" spans="1:4" x14ac:dyDescent="0.25">
      <c r="A165" s="144">
        <v>412</v>
      </c>
      <c r="B165" s="23" t="s">
        <v>628</v>
      </c>
      <c r="C165" s="24" t="s">
        <v>629</v>
      </c>
      <c r="D165" s="144" t="s">
        <v>333</v>
      </c>
    </row>
    <row r="166" spans="1:4" x14ac:dyDescent="0.25">
      <c r="A166" s="144">
        <v>52</v>
      </c>
      <c r="B166" s="23" t="s">
        <v>630</v>
      </c>
      <c r="C166" s="24" t="s">
        <v>631</v>
      </c>
      <c r="D166" s="144" t="s">
        <v>329</v>
      </c>
    </row>
    <row r="167" spans="1:4" x14ac:dyDescent="0.25">
      <c r="A167" s="144">
        <v>53</v>
      </c>
      <c r="B167" s="23" t="s">
        <v>632</v>
      </c>
      <c r="C167" s="24" t="s">
        <v>633</v>
      </c>
      <c r="D167" s="144" t="s">
        <v>333</v>
      </c>
    </row>
    <row r="168" spans="1:4" x14ac:dyDescent="0.25">
      <c r="A168" s="144">
        <v>54</v>
      </c>
      <c r="B168" s="23" t="s">
        <v>634</v>
      </c>
      <c r="C168" s="24" t="s">
        <v>635</v>
      </c>
      <c r="D168" s="144"/>
    </row>
    <row r="169" spans="1:4" x14ac:dyDescent="0.25">
      <c r="A169" s="144">
        <v>55</v>
      </c>
      <c r="B169" s="23" t="s">
        <v>636</v>
      </c>
      <c r="C169" s="24" t="s">
        <v>637</v>
      </c>
      <c r="D169" s="144" t="s">
        <v>329</v>
      </c>
    </row>
    <row r="170" spans="1:4" x14ac:dyDescent="0.25">
      <c r="A170" s="144">
        <v>56</v>
      </c>
      <c r="B170" s="23" t="s">
        <v>638</v>
      </c>
      <c r="C170" s="24" t="s">
        <v>639</v>
      </c>
      <c r="D170" s="144" t="s">
        <v>333</v>
      </c>
    </row>
    <row r="171" spans="1:4" x14ac:dyDescent="0.25">
      <c r="A171" s="144">
        <v>57</v>
      </c>
      <c r="B171" s="23" t="s">
        <v>640</v>
      </c>
      <c r="C171" s="25" t="s">
        <v>641</v>
      </c>
      <c r="D171" s="144"/>
    </row>
    <row r="172" spans="1:4" x14ac:dyDescent="0.25">
      <c r="A172" s="144">
        <v>58</v>
      </c>
      <c r="B172" s="23" t="s">
        <v>211</v>
      </c>
      <c r="C172" s="24" t="s">
        <v>642</v>
      </c>
      <c r="D172" s="144" t="s">
        <v>333</v>
      </c>
    </row>
    <row r="173" spans="1:4" x14ac:dyDescent="0.25">
      <c r="A173" s="144">
        <v>60</v>
      </c>
      <c r="B173" s="23" t="s">
        <v>643</v>
      </c>
      <c r="C173" s="25" t="s">
        <v>644</v>
      </c>
      <c r="D173" s="144" t="s">
        <v>329</v>
      </c>
    </row>
    <row r="174" spans="1:4" x14ac:dyDescent="0.25">
      <c r="A174" s="144">
        <v>61</v>
      </c>
      <c r="B174" s="23" t="s">
        <v>645</v>
      </c>
      <c r="C174" s="25" t="s">
        <v>646</v>
      </c>
      <c r="D174" s="144"/>
    </row>
    <row r="175" spans="1:4" x14ac:dyDescent="0.25">
      <c r="A175" s="144">
        <v>82</v>
      </c>
      <c r="B175" s="23" t="s">
        <v>647</v>
      </c>
      <c r="C175" s="25" t="s">
        <v>648</v>
      </c>
      <c r="D175" s="144"/>
    </row>
    <row r="176" spans="1:4" x14ac:dyDescent="0.25">
      <c r="A176" s="144">
        <v>284</v>
      </c>
      <c r="B176" s="23" t="s">
        <v>649</v>
      </c>
      <c r="C176" s="24" t="s">
        <v>650</v>
      </c>
      <c r="D176" s="144"/>
    </row>
    <row r="177" spans="1:4" x14ac:dyDescent="0.25">
      <c r="A177" s="144">
        <v>558</v>
      </c>
      <c r="B177" s="23" t="s">
        <v>651</v>
      </c>
      <c r="C177" s="24" t="s">
        <v>652</v>
      </c>
      <c r="D177" s="144" t="s">
        <v>333</v>
      </c>
    </row>
    <row r="178" spans="1:4" x14ac:dyDescent="0.25">
      <c r="A178" s="144">
        <v>62</v>
      </c>
      <c r="B178" s="23" t="s">
        <v>653</v>
      </c>
      <c r="C178" s="24" t="s">
        <v>654</v>
      </c>
      <c r="D178" s="144" t="s">
        <v>333</v>
      </c>
    </row>
    <row r="179" spans="1:4" x14ac:dyDescent="0.25">
      <c r="A179" s="144">
        <v>63</v>
      </c>
      <c r="B179" s="23" t="s">
        <v>655</v>
      </c>
      <c r="C179" s="24" t="s">
        <v>656</v>
      </c>
      <c r="D179" s="144" t="s">
        <v>333</v>
      </c>
    </row>
    <row r="180" spans="1:4" x14ac:dyDescent="0.25">
      <c r="A180" s="144">
        <v>65</v>
      </c>
      <c r="B180" s="23" t="s">
        <v>657</v>
      </c>
      <c r="C180" s="24" t="s">
        <v>658</v>
      </c>
      <c r="D180" s="144" t="s">
        <v>329</v>
      </c>
    </row>
    <row r="181" spans="1:4" x14ac:dyDescent="0.25">
      <c r="A181" s="144">
        <v>522</v>
      </c>
      <c r="B181" s="23" t="s">
        <v>659</v>
      </c>
      <c r="C181" s="24" t="s">
        <v>660</v>
      </c>
      <c r="D181" s="144" t="s">
        <v>333</v>
      </c>
    </row>
    <row r="182" spans="1:4" x14ac:dyDescent="0.25">
      <c r="A182" s="144">
        <v>64</v>
      </c>
      <c r="B182" s="23" t="s">
        <v>661</v>
      </c>
      <c r="C182" s="24" t="s">
        <v>662</v>
      </c>
      <c r="D182" s="144" t="s">
        <v>333</v>
      </c>
    </row>
    <row r="183" spans="1:4" x14ac:dyDescent="0.25">
      <c r="A183" s="144">
        <v>66</v>
      </c>
      <c r="B183" s="23" t="s">
        <v>663</v>
      </c>
      <c r="C183" s="24" t="s">
        <v>664</v>
      </c>
      <c r="D183" s="144"/>
    </row>
    <row r="184" spans="1:4" x14ac:dyDescent="0.25">
      <c r="A184" s="144">
        <v>68</v>
      </c>
      <c r="B184" s="23" t="s">
        <v>665</v>
      </c>
      <c r="C184" s="24" t="s">
        <v>666</v>
      </c>
      <c r="D184" s="144"/>
    </row>
    <row r="185" spans="1:4" x14ac:dyDescent="0.25">
      <c r="A185" s="144">
        <v>71</v>
      </c>
      <c r="B185" s="23" t="s">
        <v>667</v>
      </c>
      <c r="C185" s="25" t="s">
        <v>668</v>
      </c>
      <c r="D185" s="144" t="s">
        <v>329</v>
      </c>
    </row>
    <row r="186" spans="1:4" x14ac:dyDescent="0.25">
      <c r="A186" s="144">
        <v>72</v>
      </c>
      <c r="B186" s="23" t="s">
        <v>669</v>
      </c>
      <c r="C186" s="24" t="s">
        <v>670</v>
      </c>
      <c r="D186" s="144" t="s">
        <v>333</v>
      </c>
    </row>
    <row r="187" spans="1:4" x14ac:dyDescent="0.25">
      <c r="A187" s="144">
        <v>324</v>
      </c>
      <c r="B187" s="23" t="s">
        <v>671</v>
      </c>
      <c r="C187" s="24" t="s">
        <v>672</v>
      </c>
      <c r="D187" s="144" t="s">
        <v>333</v>
      </c>
    </row>
    <row r="188" spans="1:4" x14ac:dyDescent="0.25">
      <c r="A188" s="144">
        <v>77</v>
      </c>
      <c r="B188" s="23" t="s">
        <v>673</v>
      </c>
      <c r="C188" s="24" t="s">
        <v>674</v>
      </c>
      <c r="D188" s="144" t="s">
        <v>329</v>
      </c>
    </row>
    <row r="189" spans="1:4" x14ac:dyDescent="0.25">
      <c r="A189" s="144">
        <v>519</v>
      </c>
      <c r="B189" s="23" t="s">
        <v>675</v>
      </c>
      <c r="C189" s="24" t="s">
        <v>676</v>
      </c>
      <c r="D189" s="144"/>
    </row>
    <row r="190" spans="1:4" x14ac:dyDescent="0.25">
      <c r="A190" s="144">
        <v>81</v>
      </c>
      <c r="B190" s="23" t="s">
        <v>677</v>
      </c>
      <c r="C190" s="25" t="s">
        <v>678</v>
      </c>
      <c r="D190" s="144"/>
    </row>
    <row r="191" spans="1:4" x14ac:dyDescent="0.25">
      <c r="A191" s="144">
        <v>144</v>
      </c>
      <c r="B191" s="23" t="s">
        <v>679</v>
      </c>
      <c r="C191" s="25" t="s">
        <v>680</v>
      </c>
      <c r="D191" s="144" t="s">
        <v>329</v>
      </c>
    </row>
    <row r="192" spans="1:4" x14ac:dyDescent="0.25">
      <c r="A192" s="144">
        <v>83</v>
      </c>
      <c r="B192" s="23" t="s">
        <v>212</v>
      </c>
      <c r="C192" s="24" t="s">
        <v>681</v>
      </c>
      <c r="D192" s="144" t="s">
        <v>333</v>
      </c>
    </row>
    <row r="193" spans="1:4" x14ac:dyDescent="0.25">
      <c r="A193" s="144">
        <v>85</v>
      </c>
      <c r="B193" s="23" t="s">
        <v>682</v>
      </c>
      <c r="C193" s="24" t="s">
        <v>683</v>
      </c>
      <c r="D193" s="144" t="s">
        <v>333</v>
      </c>
    </row>
    <row r="194" spans="1:4" x14ac:dyDescent="0.25">
      <c r="A194" s="144">
        <v>86</v>
      </c>
      <c r="B194" s="23" t="s">
        <v>684</v>
      </c>
      <c r="C194" s="24" t="s">
        <v>685</v>
      </c>
      <c r="D194" s="144"/>
    </row>
    <row r="195" spans="1:4" x14ac:dyDescent="0.25">
      <c r="A195" s="144">
        <v>87</v>
      </c>
      <c r="B195" s="29" t="s">
        <v>686</v>
      </c>
      <c r="C195" s="24" t="s">
        <v>687</v>
      </c>
      <c r="D195" s="144"/>
    </row>
    <row r="196" spans="1:4" x14ac:dyDescent="0.25">
      <c r="A196" s="144">
        <v>88</v>
      </c>
      <c r="B196" s="23" t="s">
        <v>688</v>
      </c>
      <c r="C196" s="24" t="s">
        <v>689</v>
      </c>
      <c r="D196" s="144" t="s">
        <v>333</v>
      </c>
    </row>
    <row r="197" spans="1:4" x14ac:dyDescent="0.25">
      <c r="A197" s="144">
        <v>435</v>
      </c>
      <c r="B197" s="23" t="s">
        <v>690</v>
      </c>
      <c r="C197" s="24" t="s">
        <v>691</v>
      </c>
      <c r="D197" s="144" t="s">
        <v>333</v>
      </c>
    </row>
    <row r="198" spans="1:4" x14ac:dyDescent="0.25">
      <c r="A198" s="144">
        <v>413</v>
      </c>
      <c r="B198" s="23" t="s">
        <v>692</v>
      </c>
      <c r="C198" s="24" t="s">
        <v>693</v>
      </c>
      <c r="D198" s="144" t="s">
        <v>333</v>
      </c>
    </row>
    <row r="199" spans="1:4" x14ac:dyDescent="0.25">
      <c r="A199" s="144">
        <v>89</v>
      </c>
      <c r="B199" s="23">
        <v>89</v>
      </c>
      <c r="C199" s="24" t="s">
        <v>322</v>
      </c>
      <c r="D199" s="144"/>
    </row>
    <row r="200" spans="1:4" x14ac:dyDescent="0.25">
      <c r="A200" s="144">
        <v>90</v>
      </c>
      <c r="B200" s="23" t="s">
        <v>694</v>
      </c>
      <c r="C200" s="24" t="s">
        <v>695</v>
      </c>
      <c r="D200" s="144" t="s">
        <v>333</v>
      </c>
    </row>
    <row r="201" spans="1:4" x14ac:dyDescent="0.25">
      <c r="A201" s="144">
        <v>91</v>
      </c>
      <c r="B201" s="23" t="s">
        <v>696</v>
      </c>
      <c r="C201" s="24" t="s">
        <v>697</v>
      </c>
      <c r="D201" s="144" t="s">
        <v>333</v>
      </c>
    </row>
    <row r="202" spans="1:4" x14ac:dyDescent="0.25">
      <c r="A202" s="144">
        <v>92</v>
      </c>
      <c r="B202" s="23" t="s">
        <v>698</v>
      </c>
      <c r="C202" s="24" t="s">
        <v>699</v>
      </c>
      <c r="D202" s="144" t="s">
        <v>333</v>
      </c>
    </row>
    <row r="203" spans="1:4" x14ac:dyDescent="0.25">
      <c r="A203" s="144">
        <v>93</v>
      </c>
      <c r="B203" s="29" t="s">
        <v>700</v>
      </c>
      <c r="C203" s="24" t="s">
        <v>701</v>
      </c>
      <c r="D203" s="144"/>
    </row>
    <row r="204" spans="1:4" x14ac:dyDescent="0.25">
      <c r="A204" s="144">
        <v>94</v>
      </c>
      <c r="B204" s="23" t="s">
        <v>702</v>
      </c>
      <c r="C204" s="24" t="s">
        <v>703</v>
      </c>
      <c r="D204" s="144" t="s">
        <v>333</v>
      </c>
    </row>
    <row r="205" spans="1:4" x14ac:dyDescent="0.25">
      <c r="A205" s="144">
        <v>351</v>
      </c>
      <c r="B205" s="23">
        <v>351</v>
      </c>
      <c r="C205" s="24" t="s">
        <v>704</v>
      </c>
      <c r="D205" s="144" t="s">
        <v>333</v>
      </c>
    </row>
    <row r="206" spans="1:4" x14ac:dyDescent="0.25">
      <c r="A206" s="144">
        <v>95</v>
      </c>
      <c r="B206" s="23" t="s">
        <v>705</v>
      </c>
      <c r="C206" s="24" t="s">
        <v>706</v>
      </c>
      <c r="D206" s="144" t="s">
        <v>333</v>
      </c>
    </row>
    <row r="207" spans="1:4" x14ac:dyDescent="0.25">
      <c r="A207" s="144">
        <v>96</v>
      </c>
      <c r="B207" s="23" t="s">
        <v>707</v>
      </c>
      <c r="C207" s="25" t="s">
        <v>708</v>
      </c>
      <c r="D207" s="144" t="s">
        <v>329</v>
      </c>
    </row>
    <row r="208" spans="1:4" x14ac:dyDescent="0.25">
      <c r="A208" s="144">
        <v>97</v>
      </c>
      <c r="B208" s="23" t="s">
        <v>709</v>
      </c>
      <c r="C208" s="24" t="s">
        <v>710</v>
      </c>
      <c r="D208" s="144" t="s">
        <v>333</v>
      </c>
    </row>
    <row r="209" spans="1:4" x14ac:dyDescent="0.25">
      <c r="A209" s="144">
        <v>98</v>
      </c>
      <c r="B209" s="23" t="s">
        <v>711</v>
      </c>
      <c r="C209" s="25" t="s">
        <v>712</v>
      </c>
      <c r="D209" s="144" t="s">
        <v>329</v>
      </c>
    </row>
    <row r="210" spans="1:4" x14ac:dyDescent="0.25">
      <c r="A210" s="144">
        <v>99</v>
      </c>
      <c r="B210" s="23" t="s">
        <v>713</v>
      </c>
      <c r="C210" s="25" t="s">
        <v>714</v>
      </c>
      <c r="D210" s="144"/>
    </row>
    <row r="211" spans="1:4" x14ac:dyDescent="0.25">
      <c r="A211" s="144">
        <v>243</v>
      </c>
      <c r="B211" s="23" t="s">
        <v>715</v>
      </c>
      <c r="C211" s="24" t="s">
        <v>716</v>
      </c>
      <c r="D211" s="144" t="s">
        <v>329</v>
      </c>
    </row>
    <row r="212" spans="1:4" x14ac:dyDescent="0.25">
      <c r="A212" s="144">
        <v>100</v>
      </c>
      <c r="B212" s="23" t="s">
        <v>717</v>
      </c>
      <c r="C212" s="24" t="s">
        <v>718</v>
      </c>
      <c r="D212" s="144"/>
    </row>
    <row r="213" spans="1:4" x14ac:dyDescent="0.25">
      <c r="A213" s="144">
        <v>101</v>
      </c>
      <c r="B213" s="23" t="s">
        <v>719</v>
      </c>
      <c r="C213" s="24" t="s">
        <v>720</v>
      </c>
      <c r="D213" s="144" t="s">
        <v>333</v>
      </c>
    </row>
    <row r="214" spans="1:4" x14ac:dyDescent="0.25">
      <c r="A214" s="144">
        <v>102</v>
      </c>
      <c r="B214" s="23" t="s">
        <v>721</v>
      </c>
      <c r="C214" s="24" t="s">
        <v>722</v>
      </c>
      <c r="D214" s="144"/>
    </row>
    <row r="215" spans="1:4" x14ac:dyDescent="0.25">
      <c r="A215" s="144">
        <v>103</v>
      </c>
      <c r="B215" s="23" t="s">
        <v>723</v>
      </c>
      <c r="C215" s="24" t="s">
        <v>724</v>
      </c>
      <c r="D215" s="144" t="s">
        <v>333</v>
      </c>
    </row>
    <row r="216" spans="1:4" x14ac:dyDescent="0.25">
      <c r="A216" s="144">
        <v>105</v>
      </c>
      <c r="B216" s="23" t="s">
        <v>725</v>
      </c>
      <c r="C216" s="25" t="s">
        <v>726</v>
      </c>
      <c r="D216" s="144" t="s">
        <v>329</v>
      </c>
    </row>
    <row r="217" spans="1:4" x14ac:dyDescent="0.25">
      <c r="A217" s="144">
        <v>108</v>
      </c>
      <c r="B217" s="23" t="s">
        <v>727</v>
      </c>
      <c r="C217" s="24" t="s">
        <v>728</v>
      </c>
      <c r="D217" s="144" t="s">
        <v>333</v>
      </c>
    </row>
    <row r="218" spans="1:4" x14ac:dyDescent="0.25">
      <c r="A218" s="144">
        <v>114</v>
      </c>
      <c r="B218" s="23" t="s">
        <v>729</v>
      </c>
      <c r="C218" s="24" t="s">
        <v>730</v>
      </c>
      <c r="D218" s="144" t="s">
        <v>333</v>
      </c>
    </row>
    <row r="219" spans="1:4" x14ac:dyDescent="0.25">
      <c r="A219" s="144">
        <v>246</v>
      </c>
      <c r="B219" s="23" t="s">
        <v>731</v>
      </c>
      <c r="C219" s="24" t="s">
        <v>732</v>
      </c>
      <c r="D219" s="144"/>
    </row>
    <row r="220" spans="1:4" x14ac:dyDescent="0.25">
      <c r="A220" s="144">
        <v>230</v>
      </c>
      <c r="B220" s="23" t="s">
        <v>733</v>
      </c>
      <c r="C220" s="24" t="s">
        <v>734</v>
      </c>
      <c r="D220" s="144" t="s">
        <v>333</v>
      </c>
    </row>
    <row r="221" spans="1:4" x14ac:dyDescent="0.25">
      <c r="A221" s="144">
        <v>118</v>
      </c>
      <c r="B221" s="23" t="s">
        <v>735</v>
      </c>
      <c r="C221" s="24" t="s">
        <v>736</v>
      </c>
      <c r="D221" s="144" t="s">
        <v>333</v>
      </c>
    </row>
    <row r="222" spans="1:4" x14ac:dyDescent="0.25">
      <c r="A222" s="144">
        <v>325</v>
      </c>
      <c r="B222" s="23" t="s">
        <v>737</v>
      </c>
      <c r="C222" s="24" t="s">
        <v>738</v>
      </c>
      <c r="D222" s="144" t="s">
        <v>333</v>
      </c>
    </row>
    <row r="223" spans="1:4" x14ac:dyDescent="0.25">
      <c r="A223" s="144">
        <v>119</v>
      </c>
      <c r="B223" s="23" t="s">
        <v>739</v>
      </c>
      <c r="C223" s="24" t="s">
        <v>740</v>
      </c>
      <c r="D223" s="144" t="s">
        <v>333</v>
      </c>
    </row>
    <row r="224" spans="1:4" x14ac:dyDescent="0.25">
      <c r="A224" s="144">
        <v>130</v>
      </c>
      <c r="B224" s="23" t="s">
        <v>741</v>
      </c>
      <c r="C224" s="24" t="s">
        <v>742</v>
      </c>
      <c r="D224" s="144" t="s">
        <v>329</v>
      </c>
    </row>
    <row r="225" spans="1:4" x14ac:dyDescent="0.25">
      <c r="A225" s="144">
        <v>131</v>
      </c>
      <c r="B225" s="23" t="s">
        <v>743</v>
      </c>
      <c r="C225" s="24" t="s">
        <v>744</v>
      </c>
      <c r="D225" s="144" t="s">
        <v>333</v>
      </c>
    </row>
    <row r="226" spans="1:4" x14ac:dyDescent="0.25">
      <c r="A226" s="144">
        <v>132</v>
      </c>
      <c r="B226" s="23" t="s">
        <v>745</v>
      </c>
      <c r="C226" s="25" t="s">
        <v>746</v>
      </c>
      <c r="D226" s="144"/>
    </row>
    <row r="227" spans="1:4" x14ac:dyDescent="0.25">
      <c r="A227" s="144">
        <v>134</v>
      </c>
      <c r="B227" s="23" t="s">
        <v>747</v>
      </c>
      <c r="C227" s="25" t="s">
        <v>748</v>
      </c>
      <c r="D227" s="144"/>
    </row>
    <row r="228" spans="1:4" x14ac:dyDescent="0.25">
      <c r="A228" s="144">
        <v>140</v>
      </c>
      <c r="B228" s="23" t="s">
        <v>749</v>
      </c>
      <c r="C228" s="27" t="s">
        <v>750</v>
      </c>
      <c r="D228" s="144" t="s">
        <v>333</v>
      </c>
    </row>
    <row r="229" spans="1:4" x14ac:dyDescent="0.25">
      <c r="A229" s="144">
        <v>136</v>
      </c>
      <c r="B229" s="23" t="s">
        <v>214</v>
      </c>
      <c r="C229" s="27" t="s">
        <v>751</v>
      </c>
      <c r="D229" s="144" t="s">
        <v>333</v>
      </c>
    </row>
    <row r="230" spans="1:4" x14ac:dyDescent="0.25">
      <c r="A230" s="144">
        <v>414</v>
      </c>
      <c r="B230" s="23" t="s">
        <v>215</v>
      </c>
      <c r="C230" s="24" t="s">
        <v>752</v>
      </c>
      <c r="D230" s="144" t="s">
        <v>333</v>
      </c>
    </row>
    <row r="231" spans="1:4" x14ac:dyDescent="0.25">
      <c r="A231" s="144">
        <v>145</v>
      </c>
      <c r="B231" s="23" t="s">
        <v>753</v>
      </c>
      <c r="C231" s="25" t="s">
        <v>754</v>
      </c>
      <c r="D231" s="144" t="s">
        <v>329</v>
      </c>
    </row>
    <row r="232" spans="1:4" x14ac:dyDescent="0.25">
      <c r="A232" s="144">
        <v>146</v>
      </c>
      <c r="B232" s="23" t="s">
        <v>216</v>
      </c>
      <c r="C232" s="24" t="s">
        <v>323</v>
      </c>
      <c r="D232" s="144" t="s">
        <v>333</v>
      </c>
    </row>
    <row r="233" spans="1:4" x14ac:dyDescent="0.25">
      <c r="A233" s="144">
        <v>148</v>
      </c>
      <c r="B233" s="23">
        <v>148</v>
      </c>
      <c r="C233" s="24" t="s">
        <v>755</v>
      </c>
      <c r="D233" s="144" t="s">
        <v>333</v>
      </c>
    </row>
    <row r="234" spans="1:4" x14ac:dyDescent="0.25">
      <c r="A234" s="144">
        <v>149</v>
      </c>
      <c r="B234" s="23" t="s">
        <v>217</v>
      </c>
      <c r="C234" s="24" t="s">
        <v>756</v>
      </c>
      <c r="D234" s="144" t="s">
        <v>329</v>
      </c>
    </row>
    <row r="235" spans="1:4" x14ac:dyDescent="0.25">
      <c r="A235" s="144">
        <v>150</v>
      </c>
      <c r="B235" s="23">
        <v>150</v>
      </c>
      <c r="C235" s="24" t="s">
        <v>757</v>
      </c>
      <c r="D235" s="144"/>
    </row>
    <row r="236" spans="1:4" x14ac:dyDescent="0.25">
      <c r="A236" s="144">
        <v>152</v>
      </c>
      <c r="B236" s="23" t="s">
        <v>758</v>
      </c>
      <c r="C236" s="24" t="s">
        <v>759</v>
      </c>
      <c r="D236" s="144" t="s">
        <v>333</v>
      </c>
    </row>
    <row r="237" spans="1:4" x14ac:dyDescent="0.25">
      <c r="A237" s="144">
        <v>156</v>
      </c>
      <c r="B237" s="23" t="s">
        <v>760</v>
      </c>
      <c r="C237" s="24" t="s">
        <v>761</v>
      </c>
      <c r="D237" s="144"/>
    </row>
    <row r="238" spans="1:4" x14ac:dyDescent="0.25">
      <c r="A238" s="144">
        <v>158</v>
      </c>
      <c r="B238" s="23" t="s">
        <v>762</v>
      </c>
      <c r="C238" s="24" t="s">
        <v>763</v>
      </c>
      <c r="D238" s="144"/>
    </row>
    <row r="239" spans="1:4" x14ac:dyDescent="0.25">
      <c r="A239" s="144">
        <v>159</v>
      </c>
      <c r="B239" s="23" t="s">
        <v>764</v>
      </c>
      <c r="C239" s="24" t="s">
        <v>765</v>
      </c>
      <c r="D239" s="144" t="s">
        <v>329</v>
      </c>
    </row>
    <row r="240" spans="1:4" x14ac:dyDescent="0.25">
      <c r="A240" s="144">
        <v>161</v>
      </c>
      <c r="B240" s="23" t="s">
        <v>766</v>
      </c>
      <c r="C240" s="24" t="s">
        <v>767</v>
      </c>
      <c r="D240" s="144" t="s">
        <v>333</v>
      </c>
    </row>
    <row r="241" spans="1:4" x14ac:dyDescent="0.25">
      <c r="A241" s="144">
        <v>162</v>
      </c>
      <c r="B241" s="23" t="s">
        <v>768</v>
      </c>
      <c r="C241" s="24" t="s">
        <v>769</v>
      </c>
      <c r="D241" s="144"/>
    </row>
    <row r="242" spans="1:4" x14ac:dyDescent="0.25">
      <c r="A242" s="144">
        <v>163</v>
      </c>
      <c r="B242" s="23" t="s">
        <v>770</v>
      </c>
      <c r="C242" s="24" t="s">
        <v>771</v>
      </c>
      <c r="D242" s="144" t="s">
        <v>329</v>
      </c>
    </row>
    <row r="243" spans="1:4" x14ac:dyDescent="0.25">
      <c r="A243" s="144">
        <v>164</v>
      </c>
      <c r="B243" s="23" t="s">
        <v>772</v>
      </c>
      <c r="C243" s="24" t="s">
        <v>773</v>
      </c>
      <c r="D243" s="144" t="s">
        <v>329</v>
      </c>
    </row>
    <row r="244" spans="1:4" x14ac:dyDescent="0.25">
      <c r="A244" s="144">
        <v>415</v>
      </c>
      <c r="B244" s="23" t="s">
        <v>774</v>
      </c>
      <c r="C244" s="24" t="s">
        <v>775</v>
      </c>
      <c r="D244" s="144" t="s">
        <v>329</v>
      </c>
    </row>
    <row r="245" spans="1:4" x14ac:dyDescent="0.25">
      <c r="A245" s="144">
        <v>165</v>
      </c>
      <c r="B245" s="23" t="s">
        <v>776</v>
      </c>
      <c r="C245" s="25" t="s">
        <v>777</v>
      </c>
      <c r="D245" s="144" t="s">
        <v>329</v>
      </c>
    </row>
    <row r="246" spans="1:4" x14ac:dyDescent="0.25">
      <c r="A246" s="144">
        <v>166</v>
      </c>
      <c r="B246" s="23" t="s">
        <v>778</v>
      </c>
      <c r="C246" s="25" t="s">
        <v>779</v>
      </c>
      <c r="D246" s="144" t="s">
        <v>329</v>
      </c>
    </row>
    <row r="247" spans="1:4" x14ac:dyDescent="0.25">
      <c r="A247" s="144">
        <v>167</v>
      </c>
      <c r="B247" s="29" t="s">
        <v>780</v>
      </c>
      <c r="C247" s="25" t="s">
        <v>781</v>
      </c>
      <c r="D247" s="144"/>
    </row>
    <row r="248" spans="1:4" x14ac:dyDescent="0.25">
      <c r="A248" s="144">
        <v>168</v>
      </c>
      <c r="B248" s="29" t="s">
        <v>782</v>
      </c>
      <c r="C248" s="25" t="s">
        <v>783</v>
      </c>
      <c r="D248" s="144" t="s">
        <v>329</v>
      </c>
    </row>
    <row r="249" spans="1:4" x14ac:dyDescent="0.25">
      <c r="A249" s="144">
        <v>169</v>
      </c>
      <c r="B249" s="23" t="s">
        <v>784</v>
      </c>
      <c r="C249" s="25" t="s">
        <v>785</v>
      </c>
      <c r="D249" s="144" t="s">
        <v>329</v>
      </c>
    </row>
    <row r="250" spans="1:4" x14ac:dyDescent="0.25">
      <c r="A250" s="144">
        <v>172</v>
      </c>
      <c r="B250" s="28" t="s">
        <v>786</v>
      </c>
      <c r="C250" s="25" t="s">
        <v>787</v>
      </c>
      <c r="D250" s="144" t="s">
        <v>333</v>
      </c>
    </row>
    <row r="251" spans="1:4" x14ac:dyDescent="0.25">
      <c r="A251" s="144">
        <v>175</v>
      </c>
      <c r="B251" s="23" t="s">
        <v>788</v>
      </c>
      <c r="C251" s="25" t="s">
        <v>789</v>
      </c>
      <c r="D251" s="144"/>
    </row>
    <row r="252" spans="1:4" x14ac:dyDescent="0.25">
      <c r="A252" s="144">
        <v>186</v>
      </c>
      <c r="B252" s="23" t="s">
        <v>790</v>
      </c>
      <c r="C252" s="25" t="s">
        <v>791</v>
      </c>
      <c r="D252" s="144"/>
    </row>
    <row r="253" spans="1:4" x14ac:dyDescent="0.25">
      <c r="A253" s="144">
        <v>185</v>
      </c>
      <c r="B253" s="23" t="s">
        <v>792</v>
      </c>
      <c r="C253" s="24" t="s">
        <v>793</v>
      </c>
      <c r="D253" s="144" t="s">
        <v>333</v>
      </c>
    </row>
    <row r="254" spans="1:4" x14ac:dyDescent="0.25">
      <c r="A254" s="144">
        <v>416</v>
      </c>
      <c r="B254" s="23" t="s">
        <v>794</v>
      </c>
      <c r="C254" s="24" t="s">
        <v>795</v>
      </c>
      <c r="D254" s="144" t="s">
        <v>333</v>
      </c>
    </row>
    <row r="255" spans="1:4" x14ac:dyDescent="0.25">
      <c r="A255" s="144">
        <v>419</v>
      </c>
      <c r="B255" s="23" t="s">
        <v>218</v>
      </c>
      <c r="C255" s="24" t="s">
        <v>796</v>
      </c>
      <c r="D255" s="144" t="s">
        <v>333</v>
      </c>
    </row>
    <row r="256" spans="1:4" x14ac:dyDescent="0.25">
      <c r="A256" s="144">
        <v>417</v>
      </c>
      <c r="B256" s="23" t="s">
        <v>797</v>
      </c>
      <c r="C256" s="24" t="s">
        <v>798</v>
      </c>
      <c r="D256" s="144" t="s">
        <v>333</v>
      </c>
    </row>
    <row r="257" spans="1:4" x14ac:dyDescent="0.25">
      <c r="A257" s="144">
        <v>187</v>
      </c>
      <c r="B257" s="23" t="s">
        <v>799</v>
      </c>
      <c r="C257" s="26" t="s">
        <v>800</v>
      </c>
      <c r="D257" s="144"/>
    </row>
    <row r="258" spans="1:4" x14ac:dyDescent="0.25">
      <c r="A258" s="144">
        <v>420</v>
      </c>
      <c r="B258" s="23" t="s">
        <v>801</v>
      </c>
      <c r="C258" s="24" t="s">
        <v>802</v>
      </c>
      <c r="D258" s="144" t="s">
        <v>333</v>
      </c>
    </row>
    <row r="259" spans="1:4" x14ac:dyDescent="0.25">
      <c r="A259" s="144">
        <v>421</v>
      </c>
      <c r="B259" s="23" t="s">
        <v>803</v>
      </c>
      <c r="C259" s="24" t="s">
        <v>804</v>
      </c>
      <c r="D259" s="144" t="s">
        <v>333</v>
      </c>
    </row>
    <row r="260" spans="1:4" x14ac:dyDescent="0.25">
      <c r="A260" s="144">
        <v>422</v>
      </c>
      <c r="B260" s="23" t="s">
        <v>805</v>
      </c>
      <c r="C260" s="24" t="s">
        <v>806</v>
      </c>
      <c r="D260" s="144" t="s">
        <v>333</v>
      </c>
    </row>
    <row r="261" spans="1:4" x14ac:dyDescent="0.25">
      <c r="A261" s="144">
        <v>423</v>
      </c>
      <c r="B261" s="23" t="s">
        <v>807</v>
      </c>
      <c r="C261" s="24" t="s">
        <v>808</v>
      </c>
      <c r="D261" s="144" t="s">
        <v>333</v>
      </c>
    </row>
    <row r="262" spans="1:4" x14ac:dyDescent="0.25">
      <c r="A262" s="144">
        <v>188</v>
      </c>
      <c r="B262" s="23" t="s">
        <v>809</v>
      </c>
      <c r="C262" s="24" t="s">
        <v>810</v>
      </c>
      <c r="D262" s="144" t="s">
        <v>333</v>
      </c>
    </row>
    <row r="263" spans="1:4" x14ac:dyDescent="0.25">
      <c r="A263" s="144">
        <v>189</v>
      </c>
      <c r="B263" s="23" t="s">
        <v>811</v>
      </c>
      <c r="C263" s="25" t="s">
        <v>812</v>
      </c>
      <c r="D263" s="144" t="s">
        <v>329</v>
      </c>
    </row>
    <row r="264" spans="1:4" x14ac:dyDescent="0.25">
      <c r="A264" s="144">
        <v>520</v>
      </c>
      <c r="B264" s="23" t="s">
        <v>813</v>
      </c>
      <c r="C264" s="24" t="s">
        <v>814</v>
      </c>
      <c r="D264" s="144" t="s">
        <v>333</v>
      </c>
    </row>
    <row r="265" spans="1:4" x14ac:dyDescent="0.25">
      <c r="A265" s="144">
        <v>247</v>
      </c>
      <c r="B265" s="23" t="s">
        <v>815</v>
      </c>
      <c r="C265" s="24" t="s">
        <v>816</v>
      </c>
      <c r="D265" s="144"/>
    </row>
    <row r="266" spans="1:4" x14ac:dyDescent="0.25">
      <c r="A266" s="144">
        <v>248</v>
      </c>
      <c r="B266" s="23" t="s">
        <v>817</v>
      </c>
      <c r="C266" s="24" t="s">
        <v>818</v>
      </c>
      <c r="D266" s="144"/>
    </row>
    <row r="267" spans="1:4" x14ac:dyDescent="0.25">
      <c r="A267" s="144">
        <v>328</v>
      </c>
      <c r="B267" s="23" t="s">
        <v>819</v>
      </c>
      <c r="C267" s="24" t="s">
        <v>820</v>
      </c>
      <c r="D267" s="144" t="s">
        <v>333</v>
      </c>
    </row>
    <row r="268" spans="1:4" x14ac:dyDescent="0.25">
      <c r="A268" s="144">
        <v>194</v>
      </c>
      <c r="B268" s="23" t="s">
        <v>821</v>
      </c>
      <c r="C268" s="24" t="s">
        <v>822</v>
      </c>
      <c r="D268" s="144" t="s">
        <v>333</v>
      </c>
    </row>
    <row r="269" spans="1:4" x14ac:dyDescent="0.25">
      <c r="A269" s="144">
        <v>197</v>
      </c>
      <c r="B269" s="23" t="s">
        <v>823</v>
      </c>
      <c r="C269" s="24" t="s">
        <v>824</v>
      </c>
      <c r="D269" s="144" t="s">
        <v>333</v>
      </c>
    </row>
    <row r="270" spans="1:4" x14ac:dyDescent="0.25">
      <c r="A270" s="144">
        <v>198</v>
      </c>
      <c r="B270" s="23" t="s">
        <v>825</v>
      </c>
      <c r="C270" s="24" t="s">
        <v>826</v>
      </c>
      <c r="D270" s="144" t="s">
        <v>329</v>
      </c>
    </row>
    <row r="271" spans="1:4" x14ac:dyDescent="0.25">
      <c r="A271" s="144">
        <v>521</v>
      </c>
      <c r="B271" s="23" t="s">
        <v>827</v>
      </c>
      <c r="C271" s="27" t="s">
        <v>828</v>
      </c>
      <c r="D271" s="144"/>
    </row>
    <row r="272" spans="1:4" x14ac:dyDescent="0.25">
      <c r="A272" s="144">
        <v>199</v>
      </c>
      <c r="B272" s="23" t="s">
        <v>829</v>
      </c>
      <c r="C272" s="25" t="s">
        <v>830</v>
      </c>
      <c r="D272" s="144"/>
    </row>
    <row r="273" spans="1:4" x14ac:dyDescent="0.25">
      <c r="A273" s="144">
        <v>200</v>
      </c>
      <c r="B273" s="23">
        <v>200</v>
      </c>
      <c r="C273" s="25" t="s">
        <v>831</v>
      </c>
      <c r="D273" s="144" t="s">
        <v>329</v>
      </c>
    </row>
    <row r="274" spans="1:4" x14ac:dyDescent="0.25">
      <c r="A274" s="144">
        <v>201</v>
      </c>
      <c r="B274" s="23" t="s">
        <v>832</v>
      </c>
      <c r="C274" s="24" t="s">
        <v>833</v>
      </c>
      <c r="D274" s="144" t="s">
        <v>333</v>
      </c>
    </row>
    <row r="275" spans="1:4" x14ac:dyDescent="0.25">
      <c r="A275" s="144">
        <v>202</v>
      </c>
      <c r="B275" s="23" t="s">
        <v>834</v>
      </c>
      <c r="C275" s="24" t="s">
        <v>835</v>
      </c>
      <c r="D275" s="144" t="s">
        <v>333</v>
      </c>
    </row>
    <row r="276" spans="1:4" x14ac:dyDescent="0.25">
      <c r="A276" s="144">
        <v>258</v>
      </c>
      <c r="B276" s="23" t="s">
        <v>836</v>
      </c>
      <c r="C276" s="24" t="s">
        <v>837</v>
      </c>
      <c r="D276" s="144"/>
    </row>
    <row r="277" spans="1:4" x14ac:dyDescent="0.25">
      <c r="A277" s="144">
        <v>259</v>
      </c>
      <c r="B277" s="23" t="s">
        <v>838</v>
      </c>
      <c r="C277" s="24" t="s">
        <v>839</v>
      </c>
      <c r="D277" s="144" t="s">
        <v>333</v>
      </c>
    </row>
    <row r="278" spans="1:4" x14ac:dyDescent="0.25">
      <c r="A278" s="144">
        <v>260</v>
      </c>
      <c r="B278" s="23" t="s">
        <v>840</v>
      </c>
      <c r="C278" s="24" t="s">
        <v>841</v>
      </c>
      <c r="D278" s="144" t="s">
        <v>333</v>
      </c>
    </row>
    <row r="279" spans="1:4" x14ac:dyDescent="0.25">
      <c r="A279" s="144">
        <v>261</v>
      </c>
      <c r="B279" s="23" t="s">
        <v>842</v>
      </c>
      <c r="C279" s="24" t="s">
        <v>843</v>
      </c>
      <c r="D279" s="144" t="s">
        <v>333</v>
      </c>
    </row>
    <row r="280" spans="1:4" x14ac:dyDescent="0.25">
      <c r="A280" s="144">
        <v>262</v>
      </c>
      <c r="B280" s="23" t="s">
        <v>844</v>
      </c>
      <c r="C280" s="24" t="s">
        <v>845</v>
      </c>
      <c r="D280" s="144" t="s">
        <v>333</v>
      </c>
    </row>
    <row r="281" spans="1:4" x14ac:dyDescent="0.25">
      <c r="A281" s="144">
        <v>320</v>
      </c>
      <c r="B281" s="23" t="s">
        <v>846</v>
      </c>
      <c r="C281" s="25" t="s">
        <v>847</v>
      </c>
      <c r="D281" s="144" t="s">
        <v>329</v>
      </c>
    </row>
    <row r="282" spans="1:4" x14ac:dyDescent="0.25">
      <c r="A282" s="144">
        <v>523</v>
      </c>
      <c r="B282" s="23" t="s">
        <v>848</v>
      </c>
      <c r="C282" s="27" t="s">
        <v>849</v>
      </c>
      <c r="D282" s="144" t="s">
        <v>329</v>
      </c>
    </row>
    <row r="283" spans="1:4" x14ac:dyDescent="0.25">
      <c r="A283" s="144">
        <v>204</v>
      </c>
      <c r="B283" s="23" t="s">
        <v>850</v>
      </c>
      <c r="C283" s="25" t="s">
        <v>851</v>
      </c>
      <c r="D283" s="144"/>
    </row>
    <row r="284" spans="1:4" x14ac:dyDescent="0.25">
      <c r="A284" s="144">
        <v>205</v>
      </c>
      <c r="B284" s="23" t="s">
        <v>852</v>
      </c>
      <c r="C284" s="25" t="s">
        <v>853</v>
      </c>
      <c r="D284" s="144"/>
    </row>
    <row r="285" spans="1:4" x14ac:dyDescent="0.25">
      <c r="A285" s="144">
        <v>210</v>
      </c>
      <c r="B285" s="23" t="s">
        <v>854</v>
      </c>
      <c r="C285" s="24" t="s">
        <v>855</v>
      </c>
      <c r="D285" s="144" t="s">
        <v>333</v>
      </c>
    </row>
    <row r="286" spans="1:4" x14ac:dyDescent="0.25">
      <c r="A286" s="144">
        <v>211</v>
      </c>
      <c r="B286" s="23" t="s">
        <v>856</v>
      </c>
      <c r="C286" s="24" t="s">
        <v>857</v>
      </c>
      <c r="D286" s="144" t="s">
        <v>333</v>
      </c>
    </row>
    <row r="287" spans="1:4" x14ac:dyDescent="0.25">
      <c r="A287" s="144">
        <v>524</v>
      </c>
      <c r="B287" s="23" t="s">
        <v>858</v>
      </c>
      <c r="C287" s="24" t="s">
        <v>859</v>
      </c>
      <c r="D287" s="144" t="s">
        <v>333</v>
      </c>
    </row>
    <row r="288" spans="1:4" x14ac:dyDescent="0.25">
      <c r="A288" s="144">
        <v>213</v>
      </c>
      <c r="B288" s="23" t="s">
        <v>860</v>
      </c>
      <c r="C288" s="24" t="s">
        <v>861</v>
      </c>
      <c r="D288" s="144" t="s">
        <v>333</v>
      </c>
    </row>
    <row r="289" spans="1:4" x14ac:dyDescent="0.25">
      <c r="A289" s="144">
        <v>319</v>
      </c>
      <c r="B289" s="23" t="s">
        <v>862</v>
      </c>
      <c r="C289" s="24" t="s">
        <v>863</v>
      </c>
      <c r="D289" s="144" t="s">
        <v>329</v>
      </c>
    </row>
    <row r="290" spans="1:4" x14ac:dyDescent="0.25">
      <c r="A290" s="144">
        <v>214</v>
      </c>
      <c r="B290" s="23" t="s">
        <v>864</v>
      </c>
      <c r="C290" s="25" t="s">
        <v>865</v>
      </c>
      <c r="D290" s="144" t="s">
        <v>329</v>
      </c>
    </row>
    <row r="291" spans="1:4" x14ac:dyDescent="0.25">
      <c r="A291" s="144">
        <v>221</v>
      </c>
      <c r="B291" s="23" t="s">
        <v>866</v>
      </c>
      <c r="C291" s="24" t="s">
        <v>867</v>
      </c>
      <c r="D291" s="144" t="s">
        <v>329</v>
      </c>
    </row>
    <row r="292" spans="1:4" x14ac:dyDescent="0.25">
      <c r="A292" s="144">
        <v>263</v>
      </c>
      <c r="B292" s="23" t="s">
        <v>868</v>
      </c>
      <c r="C292" s="24" t="s">
        <v>869</v>
      </c>
      <c r="D292" s="144" t="s">
        <v>329</v>
      </c>
    </row>
    <row r="293" spans="1:4" x14ac:dyDescent="0.25">
      <c r="A293" s="144">
        <v>264</v>
      </c>
      <c r="B293" s="23" t="s">
        <v>870</v>
      </c>
      <c r="C293" s="24" t="s">
        <v>871</v>
      </c>
      <c r="D293" s="144" t="s">
        <v>329</v>
      </c>
    </row>
    <row r="294" spans="1:4" x14ac:dyDescent="0.25">
      <c r="A294" s="144">
        <v>49</v>
      </c>
      <c r="B294" s="23" t="s">
        <v>872</v>
      </c>
      <c r="C294" s="24" t="s">
        <v>873</v>
      </c>
      <c r="D294" s="144" t="s">
        <v>329</v>
      </c>
    </row>
    <row r="295" spans="1:4" x14ac:dyDescent="0.25">
      <c r="A295" s="144">
        <v>50</v>
      </c>
      <c r="B295" s="23" t="s">
        <v>874</v>
      </c>
      <c r="C295" s="24" t="s">
        <v>875</v>
      </c>
      <c r="D295" s="144" t="s">
        <v>329</v>
      </c>
    </row>
    <row r="296" spans="1:4" x14ac:dyDescent="0.25">
      <c r="A296" s="144">
        <v>51</v>
      </c>
      <c r="B296" s="23" t="s">
        <v>876</v>
      </c>
      <c r="C296" s="24" t="s">
        <v>877</v>
      </c>
      <c r="D296" s="144"/>
    </row>
    <row r="297" spans="1:4" x14ac:dyDescent="0.25">
      <c r="A297" s="144">
        <v>223</v>
      </c>
      <c r="B297" s="23" t="s">
        <v>878</v>
      </c>
      <c r="C297" s="25" t="s">
        <v>879</v>
      </c>
      <c r="D297" s="144" t="s">
        <v>329</v>
      </c>
    </row>
    <row r="298" spans="1:4" x14ac:dyDescent="0.25">
      <c r="A298" s="144">
        <v>224</v>
      </c>
      <c r="B298" s="23" t="s">
        <v>880</v>
      </c>
      <c r="C298" s="25" t="s">
        <v>881</v>
      </c>
      <c r="D298" s="144" t="s">
        <v>329</v>
      </c>
    </row>
    <row r="299" spans="1:4" x14ac:dyDescent="0.25">
      <c r="A299" s="144">
        <v>225</v>
      </c>
      <c r="B299" s="23" t="s">
        <v>882</v>
      </c>
      <c r="C299" s="24" t="s">
        <v>883</v>
      </c>
      <c r="D299" s="144" t="s">
        <v>333</v>
      </c>
    </row>
    <row r="300" spans="1:4" x14ac:dyDescent="0.25">
      <c r="A300" s="144">
        <v>227</v>
      </c>
      <c r="B300" s="23">
        <v>227</v>
      </c>
      <c r="C300" s="24" t="s">
        <v>884</v>
      </c>
      <c r="D300" s="144"/>
    </row>
    <row r="301" spans="1:4" x14ac:dyDescent="0.25">
      <c r="A301" s="144">
        <v>357</v>
      </c>
      <c r="B301" s="23" t="s">
        <v>885</v>
      </c>
      <c r="C301" s="24" t="s">
        <v>886</v>
      </c>
      <c r="D301" s="144" t="s">
        <v>329</v>
      </c>
    </row>
    <row r="302" spans="1:4" x14ac:dyDescent="0.25">
      <c r="A302" s="144">
        <v>228</v>
      </c>
      <c r="B302" s="23" t="s">
        <v>887</v>
      </c>
      <c r="C302" s="24" t="s">
        <v>888</v>
      </c>
      <c r="D302" s="144" t="s">
        <v>333</v>
      </c>
    </row>
    <row r="303" spans="1:4" x14ac:dyDescent="0.25">
      <c r="A303" s="144">
        <v>229</v>
      </c>
      <c r="B303" s="23" t="s">
        <v>219</v>
      </c>
      <c r="C303" s="24" t="s">
        <v>889</v>
      </c>
      <c r="D303" s="144" t="s">
        <v>333</v>
      </c>
    </row>
    <row r="304" spans="1:4" x14ac:dyDescent="0.25">
      <c r="A304" s="144">
        <v>231</v>
      </c>
      <c r="B304" s="23" t="s">
        <v>890</v>
      </c>
      <c r="C304" s="24" t="s">
        <v>891</v>
      </c>
      <c r="D304" s="144"/>
    </row>
    <row r="305" spans="1:4" x14ac:dyDescent="0.25">
      <c r="A305" s="144">
        <v>232</v>
      </c>
      <c r="B305" s="23" t="s">
        <v>892</v>
      </c>
      <c r="C305" s="24" t="s">
        <v>893</v>
      </c>
      <c r="D305" s="144" t="s">
        <v>333</v>
      </c>
    </row>
    <row r="306" spans="1:4" x14ac:dyDescent="0.25">
      <c r="A306" s="144">
        <v>233</v>
      </c>
      <c r="B306" s="23" t="s">
        <v>894</v>
      </c>
      <c r="C306" s="24" t="s">
        <v>895</v>
      </c>
      <c r="D306" s="144" t="s">
        <v>333</v>
      </c>
    </row>
    <row r="307" spans="1:4" x14ac:dyDescent="0.25">
      <c r="A307" s="144">
        <v>234</v>
      </c>
      <c r="B307" s="23" t="s">
        <v>896</v>
      </c>
      <c r="C307" s="24" t="s">
        <v>897</v>
      </c>
      <c r="D307" s="144" t="s">
        <v>333</v>
      </c>
    </row>
    <row r="308" spans="1:4" x14ac:dyDescent="0.25">
      <c r="A308" s="144">
        <v>265</v>
      </c>
      <c r="B308" s="23" t="s">
        <v>898</v>
      </c>
      <c r="C308" s="24" t="s">
        <v>899</v>
      </c>
      <c r="D308" s="144" t="s">
        <v>333</v>
      </c>
    </row>
    <row r="309" spans="1:4" x14ac:dyDescent="0.25">
      <c r="A309" s="144">
        <v>266</v>
      </c>
      <c r="B309" s="23" t="s">
        <v>900</v>
      </c>
      <c r="C309" s="24" t="s">
        <v>901</v>
      </c>
      <c r="D309" s="144" t="s">
        <v>333</v>
      </c>
    </row>
    <row r="310" spans="1:4" x14ac:dyDescent="0.25">
      <c r="A310" s="144">
        <v>267</v>
      </c>
      <c r="B310" s="23" t="s">
        <v>902</v>
      </c>
      <c r="C310" s="24" t="s">
        <v>903</v>
      </c>
      <c r="D310" s="144"/>
    </row>
    <row r="311" spans="1:4" x14ac:dyDescent="0.25">
      <c r="A311" s="144">
        <v>268</v>
      </c>
      <c r="B311" s="23" t="s">
        <v>904</v>
      </c>
      <c r="C311" s="24" t="s">
        <v>905</v>
      </c>
      <c r="D311" s="144" t="s">
        <v>333</v>
      </c>
    </row>
    <row r="312" spans="1:4" x14ac:dyDescent="0.25">
      <c r="A312" s="144">
        <v>269</v>
      </c>
      <c r="B312" s="23" t="s">
        <v>906</v>
      </c>
      <c r="C312" s="24" t="s">
        <v>907</v>
      </c>
      <c r="D312" s="144" t="s">
        <v>333</v>
      </c>
    </row>
    <row r="313" spans="1:4" x14ac:dyDescent="0.25">
      <c r="A313" s="144">
        <v>270</v>
      </c>
      <c r="B313" s="23" t="s">
        <v>908</v>
      </c>
      <c r="C313" s="24" t="s">
        <v>909</v>
      </c>
      <c r="D313" s="144" t="s">
        <v>333</v>
      </c>
    </row>
    <row r="314" spans="1:4" x14ac:dyDescent="0.25">
      <c r="A314" s="144">
        <v>271</v>
      </c>
      <c r="B314" s="23" t="s">
        <v>910</v>
      </c>
      <c r="C314" s="24" t="s">
        <v>911</v>
      </c>
      <c r="D314" s="144" t="s">
        <v>333</v>
      </c>
    </row>
    <row r="315" spans="1:4" x14ac:dyDescent="0.25">
      <c r="A315" s="144">
        <v>272</v>
      </c>
      <c r="B315" s="23" t="s">
        <v>912</v>
      </c>
      <c r="C315" s="24" t="s">
        <v>913</v>
      </c>
      <c r="D315" s="144" t="s">
        <v>333</v>
      </c>
    </row>
    <row r="316" spans="1:4" x14ac:dyDescent="0.25">
      <c r="A316" s="144">
        <v>236</v>
      </c>
      <c r="B316" s="23" t="s">
        <v>914</v>
      </c>
      <c r="C316" s="24" t="s">
        <v>915</v>
      </c>
      <c r="D316" s="144" t="s">
        <v>333</v>
      </c>
    </row>
    <row r="317" spans="1:4" x14ac:dyDescent="0.25">
      <c r="A317" s="144">
        <v>237</v>
      </c>
      <c r="B317" s="23" t="s">
        <v>916</v>
      </c>
      <c r="C317" s="24" t="s">
        <v>917</v>
      </c>
      <c r="D317" s="144" t="s">
        <v>333</v>
      </c>
    </row>
    <row r="318" spans="1:4" x14ac:dyDescent="0.25">
      <c r="A318" s="144">
        <v>235</v>
      </c>
      <c r="B318" s="23" t="s">
        <v>918</v>
      </c>
      <c r="C318" s="24" t="s">
        <v>919</v>
      </c>
      <c r="D318" s="144" t="s">
        <v>333</v>
      </c>
    </row>
    <row r="319" spans="1:4" x14ac:dyDescent="0.25">
      <c r="A319" s="144">
        <v>238</v>
      </c>
      <c r="B319" s="23" t="s">
        <v>920</v>
      </c>
      <c r="C319" s="25" t="s">
        <v>921</v>
      </c>
      <c r="D319" s="144">
        <v>0</v>
      </c>
    </row>
    <row r="320" spans="1:4" x14ac:dyDescent="0.25">
      <c r="A320" s="144">
        <v>424</v>
      </c>
      <c r="B320" s="23" t="s">
        <v>220</v>
      </c>
      <c r="C320" s="24" t="s">
        <v>922</v>
      </c>
      <c r="D320" s="144" t="s">
        <v>333</v>
      </c>
    </row>
    <row r="321" spans="1:4" x14ac:dyDescent="0.25">
      <c r="A321" s="144">
        <v>425</v>
      </c>
      <c r="B321" s="23" t="s">
        <v>221</v>
      </c>
      <c r="C321" s="24" t="s">
        <v>923</v>
      </c>
      <c r="D321" s="144" t="s">
        <v>333</v>
      </c>
    </row>
    <row r="322" spans="1:4" x14ac:dyDescent="0.25">
      <c r="A322" s="144">
        <v>239</v>
      </c>
      <c r="B322" s="23">
        <v>239</v>
      </c>
      <c r="C322" s="24" t="s">
        <v>924</v>
      </c>
      <c r="D322" s="144" t="s">
        <v>329</v>
      </c>
    </row>
    <row r="323" spans="1:4" x14ac:dyDescent="0.25">
      <c r="A323" s="144">
        <v>241</v>
      </c>
      <c r="B323" s="23" t="s">
        <v>925</v>
      </c>
      <c r="C323" s="25" t="s">
        <v>926</v>
      </c>
      <c r="D323" s="144" t="s">
        <v>329</v>
      </c>
    </row>
    <row r="324" spans="1:4" x14ac:dyDescent="0.25">
      <c r="A324" s="144">
        <v>250</v>
      </c>
      <c r="B324" s="23" t="s">
        <v>222</v>
      </c>
      <c r="C324" s="24" t="s">
        <v>927</v>
      </c>
      <c r="D324" s="144" t="s">
        <v>333</v>
      </c>
    </row>
    <row r="325" spans="1:4" x14ac:dyDescent="0.25">
      <c r="A325" s="144">
        <v>251</v>
      </c>
      <c r="B325" s="23" t="s">
        <v>928</v>
      </c>
      <c r="C325" s="24" t="s">
        <v>929</v>
      </c>
      <c r="D325" s="144" t="s">
        <v>329</v>
      </c>
    </row>
    <row r="326" spans="1:4" x14ac:dyDescent="0.25">
      <c r="A326" s="144">
        <v>252</v>
      </c>
      <c r="B326" s="23" t="s">
        <v>930</v>
      </c>
      <c r="C326" s="25" t="s">
        <v>931</v>
      </c>
      <c r="D326" s="144" t="s">
        <v>329</v>
      </c>
    </row>
    <row r="327" spans="1:4" x14ac:dyDescent="0.25">
      <c r="A327" s="144">
        <v>253</v>
      </c>
      <c r="B327" s="23" t="s">
        <v>932</v>
      </c>
      <c r="C327" s="25" t="s">
        <v>933</v>
      </c>
      <c r="D327" s="144" t="s">
        <v>329</v>
      </c>
    </row>
    <row r="328" spans="1:4" x14ac:dyDescent="0.25">
      <c r="A328" s="144">
        <v>285</v>
      </c>
      <c r="B328" s="23" t="s">
        <v>934</v>
      </c>
      <c r="C328" s="24" t="s">
        <v>935</v>
      </c>
      <c r="D328" s="144" t="s">
        <v>333</v>
      </c>
    </row>
    <row r="329" spans="1:4" x14ac:dyDescent="0.25">
      <c r="A329" s="144">
        <v>352</v>
      </c>
      <c r="B329" s="23">
        <v>352</v>
      </c>
      <c r="C329" s="24" t="s">
        <v>936</v>
      </c>
      <c r="D329" s="144" t="s">
        <v>333</v>
      </c>
    </row>
    <row r="330" spans="1:4" x14ac:dyDescent="0.25">
      <c r="A330" s="144">
        <v>255</v>
      </c>
      <c r="B330" s="23" t="s">
        <v>937</v>
      </c>
      <c r="C330" s="25" t="s">
        <v>938</v>
      </c>
      <c r="D330" s="144" t="s">
        <v>329</v>
      </c>
    </row>
    <row r="331" spans="1:4" x14ac:dyDescent="0.25">
      <c r="A331" s="144">
        <v>256</v>
      </c>
      <c r="B331" s="23" t="s">
        <v>939</v>
      </c>
      <c r="C331" s="25" t="s">
        <v>940</v>
      </c>
      <c r="D331" s="144"/>
    </row>
    <row r="332" spans="1:4" x14ac:dyDescent="0.25">
      <c r="A332" s="144">
        <v>254</v>
      </c>
      <c r="B332" s="23" t="s">
        <v>941</v>
      </c>
      <c r="C332" s="24" t="s">
        <v>942</v>
      </c>
      <c r="D332" s="144" t="s">
        <v>329</v>
      </c>
    </row>
    <row r="333" spans="1:4" x14ac:dyDescent="0.25">
      <c r="A333" s="144">
        <v>276</v>
      </c>
      <c r="B333" s="23" t="s">
        <v>943</v>
      </c>
      <c r="C333" s="25" t="s">
        <v>944</v>
      </c>
      <c r="D333" s="144"/>
    </row>
    <row r="334" spans="1:4" x14ac:dyDescent="0.25">
      <c r="A334" s="144">
        <v>277</v>
      </c>
      <c r="B334" s="23" t="s">
        <v>945</v>
      </c>
      <c r="C334" s="25" t="s">
        <v>946</v>
      </c>
      <c r="D334" s="144"/>
    </row>
    <row r="335" spans="1:4" x14ac:dyDescent="0.25">
      <c r="A335" s="144">
        <v>278</v>
      </c>
      <c r="B335" s="23" t="s">
        <v>947</v>
      </c>
      <c r="C335" s="24" t="s">
        <v>948</v>
      </c>
      <c r="D335" s="144" t="s">
        <v>333</v>
      </c>
    </row>
    <row r="336" spans="1:4" x14ac:dyDescent="0.25">
      <c r="A336" s="144">
        <v>279</v>
      </c>
      <c r="B336" s="23" t="s">
        <v>949</v>
      </c>
      <c r="C336" s="25" t="s">
        <v>950</v>
      </c>
      <c r="D336" s="144"/>
    </row>
    <row r="337" spans="1:4" x14ac:dyDescent="0.25">
      <c r="A337" s="144">
        <v>280</v>
      </c>
      <c r="B337" s="23" t="s">
        <v>951</v>
      </c>
      <c r="C337" s="24" t="s">
        <v>952</v>
      </c>
      <c r="D337" s="144" t="s">
        <v>333</v>
      </c>
    </row>
    <row r="338" spans="1:4" x14ac:dyDescent="0.25">
      <c r="A338" s="144">
        <v>281</v>
      </c>
      <c r="B338" s="23" t="s">
        <v>953</v>
      </c>
      <c r="C338" s="24" t="s">
        <v>954</v>
      </c>
      <c r="D338" s="144" t="s">
        <v>333</v>
      </c>
    </row>
    <row r="339" spans="1:4" x14ac:dyDescent="0.25">
      <c r="A339" s="144">
        <v>282</v>
      </c>
      <c r="B339" s="23" t="s">
        <v>955</v>
      </c>
      <c r="C339" s="24" t="s">
        <v>956</v>
      </c>
      <c r="D339" s="144"/>
    </row>
    <row r="340" spans="1:4" x14ac:dyDescent="0.25">
      <c r="A340" s="144">
        <v>286</v>
      </c>
      <c r="B340" s="23" t="s">
        <v>957</v>
      </c>
      <c r="C340" s="24" t="s">
        <v>958</v>
      </c>
      <c r="D340" s="144" t="s">
        <v>333</v>
      </c>
    </row>
    <row r="341" spans="1:4" x14ac:dyDescent="0.25">
      <c r="A341" s="144">
        <v>287</v>
      </c>
      <c r="B341" s="23" t="s">
        <v>959</v>
      </c>
      <c r="C341" s="24" t="s">
        <v>960</v>
      </c>
      <c r="D341" s="144" t="s">
        <v>333</v>
      </c>
    </row>
    <row r="342" spans="1:4" x14ac:dyDescent="0.25">
      <c r="A342" s="144">
        <v>297</v>
      </c>
      <c r="B342" s="23" t="s">
        <v>961</v>
      </c>
      <c r="C342" s="24" t="s">
        <v>962</v>
      </c>
      <c r="D342" s="144" t="s">
        <v>333</v>
      </c>
    </row>
    <row r="343" spans="1:4" x14ac:dyDescent="0.25">
      <c r="A343" s="144">
        <v>288</v>
      </c>
      <c r="B343" s="23" t="s">
        <v>963</v>
      </c>
      <c r="C343" s="24" t="s">
        <v>964</v>
      </c>
      <c r="D343" s="144" t="s">
        <v>333</v>
      </c>
    </row>
    <row r="344" spans="1:4" x14ac:dyDescent="0.25">
      <c r="A344" s="144">
        <v>289</v>
      </c>
      <c r="B344" s="23" t="s">
        <v>260</v>
      </c>
      <c r="C344" s="24" t="s">
        <v>965</v>
      </c>
      <c r="D344" s="144" t="s">
        <v>333</v>
      </c>
    </row>
    <row r="345" spans="1:4" x14ac:dyDescent="0.25">
      <c r="A345" s="144">
        <v>290</v>
      </c>
      <c r="B345" s="23" t="s">
        <v>966</v>
      </c>
      <c r="C345" s="24" t="s">
        <v>967</v>
      </c>
      <c r="D345" s="144" t="s">
        <v>333</v>
      </c>
    </row>
    <row r="346" spans="1:4" x14ac:dyDescent="0.25">
      <c r="A346" s="144">
        <v>291</v>
      </c>
      <c r="B346" s="23" t="s">
        <v>968</v>
      </c>
      <c r="C346" s="25" t="s">
        <v>969</v>
      </c>
      <c r="D346" s="144" t="s">
        <v>329</v>
      </c>
    </row>
    <row r="347" spans="1:4" x14ac:dyDescent="0.25">
      <c r="A347" s="144">
        <v>292</v>
      </c>
      <c r="B347" s="23" t="s">
        <v>970</v>
      </c>
      <c r="C347" s="24" t="s">
        <v>971</v>
      </c>
      <c r="D347" s="144" t="s">
        <v>333</v>
      </c>
    </row>
    <row r="348" spans="1:4" x14ac:dyDescent="0.25">
      <c r="A348" s="144">
        <v>69</v>
      </c>
      <c r="B348" s="23" t="s">
        <v>972</v>
      </c>
      <c r="C348" s="24" t="s">
        <v>973</v>
      </c>
      <c r="D348" s="144"/>
    </row>
    <row r="349" spans="1:4" x14ac:dyDescent="0.25">
      <c r="A349" s="144">
        <v>240</v>
      </c>
      <c r="B349" s="23" t="s">
        <v>974</v>
      </c>
      <c r="C349" s="24" t="s">
        <v>975</v>
      </c>
      <c r="D349" s="144" t="s">
        <v>333</v>
      </c>
    </row>
    <row r="350" spans="1:4" x14ac:dyDescent="0.25">
      <c r="A350" s="144">
        <v>293</v>
      </c>
      <c r="B350" s="29" t="s">
        <v>976</v>
      </c>
      <c r="C350" s="24" t="s">
        <v>977</v>
      </c>
      <c r="D350" s="144" t="s">
        <v>329</v>
      </c>
    </row>
    <row r="351" spans="1:4" x14ac:dyDescent="0.25">
      <c r="A351" s="144">
        <v>294</v>
      </c>
      <c r="B351" s="23" t="s">
        <v>978</v>
      </c>
      <c r="C351" s="24" t="s">
        <v>979</v>
      </c>
      <c r="D351" s="144" t="s">
        <v>333</v>
      </c>
    </row>
    <row r="352" spans="1:4" x14ac:dyDescent="0.25">
      <c r="A352" s="144">
        <v>426</v>
      </c>
      <c r="B352" s="23" t="s">
        <v>223</v>
      </c>
      <c r="C352" s="24" t="s">
        <v>980</v>
      </c>
      <c r="D352" s="144" t="s">
        <v>333</v>
      </c>
    </row>
    <row r="353" spans="1:4" x14ac:dyDescent="0.25">
      <c r="A353" s="144">
        <v>570</v>
      </c>
      <c r="B353" s="23" t="s">
        <v>981</v>
      </c>
      <c r="C353" s="24" t="s">
        <v>982</v>
      </c>
      <c r="D353" s="144" t="s">
        <v>333</v>
      </c>
    </row>
    <row r="354" spans="1:4" x14ac:dyDescent="0.25">
      <c r="A354" s="144">
        <v>295</v>
      </c>
      <c r="B354" s="23" t="s">
        <v>983</v>
      </c>
      <c r="C354" s="24" t="s">
        <v>984</v>
      </c>
      <c r="D354" s="144"/>
    </row>
    <row r="355" spans="1:4" x14ac:dyDescent="0.25">
      <c r="A355" s="144">
        <v>300</v>
      </c>
      <c r="B355" s="23" t="s">
        <v>985</v>
      </c>
      <c r="C355" s="24" t="s">
        <v>986</v>
      </c>
      <c r="D355" s="144" t="s">
        <v>333</v>
      </c>
    </row>
    <row r="356" spans="1:4" x14ac:dyDescent="0.25">
      <c r="A356" s="144">
        <v>301</v>
      </c>
      <c r="B356" s="23" t="s">
        <v>987</v>
      </c>
      <c r="C356" s="24" t="s">
        <v>988</v>
      </c>
      <c r="D356" s="144"/>
    </row>
    <row r="357" spans="1:4" x14ac:dyDescent="0.25">
      <c r="A357" s="144">
        <v>302</v>
      </c>
      <c r="B357" s="23" t="s">
        <v>989</v>
      </c>
      <c r="C357" s="24" t="s">
        <v>990</v>
      </c>
      <c r="D357" s="144"/>
    </row>
    <row r="358" spans="1:4" x14ac:dyDescent="0.25">
      <c r="A358" s="144">
        <v>157</v>
      </c>
      <c r="B358" s="23" t="s">
        <v>991</v>
      </c>
      <c r="C358" s="24" t="s">
        <v>992</v>
      </c>
      <c r="D358" s="144" t="s">
        <v>333</v>
      </c>
    </row>
    <row r="359" spans="1:4" x14ac:dyDescent="0.25">
      <c r="A359" s="144">
        <v>304</v>
      </c>
      <c r="B359" s="23" t="s">
        <v>993</v>
      </c>
      <c r="C359" s="25" t="s">
        <v>994</v>
      </c>
      <c r="D359" s="144"/>
    </row>
    <row r="360" spans="1:4" x14ac:dyDescent="0.25">
      <c r="A360" s="144">
        <v>305</v>
      </c>
      <c r="B360" s="23" t="s">
        <v>224</v>
      </c>
      <c r="C360" s="24" t="s">
        <v>995</v>
      </c>
      <c r="D360" s="144" t="s">
        <v>333</v>
      </c>
    </row>
    <row r="361" spans="1:4" x14ac:dyDescent="0.25">
      <c r="A361" s="144">
        <v>306</v>
      </c>
      <c r="B361" s="23" t="s">
        <v>996</v>
      </c>
      <c r="C361" s="25" t="s">
        <v>997</v>
      </c>
      <c r="D361" s="144" t="s">
        <v>329</v>
      </c>
    </row>
    <row r="362" spans="1:4" x14ac:dyDescent="0.25">
      <c r="A362" s="144">
        <v>311</v>
      </c>
      <c r="B362" s="23" t="s">
        <v>998</v>
      </c>
      <c r="C362" s="24" t="s">
        <v>999</v>
      </c>
      <c r="D362" s="144" t="s">
        <v>333</v>
      </c>
    </row>
    <row r="363" spans="1:4" x14ac:dyDescent="0.25">
      <c r="A363" s="144">
        <v>312</v>
      </c>
      <c r="B363" s="23" t="s">
        <v>225</v>
      </c>
      <c r="C363" s="24" t="s">
        <v>1000</v>
      </c>
      <c r="D363" s="144" t="s">
        <v>333</v>
      </c>
    </row>
    <row r="364" spans="1:4" x14ac:dyDescent="0.25">
      <c r="A364" s="144">
        <v>153</v>
      </c>
      <c r="B364" s="23" t="s">
        <v>1001</v>
      </c>
      <c r="C364" s="24" t="s">
        <v>1002</v>
      </c>
      <c r="D364" s="144" t="s">
        <v>333</v>
      </c>
    </row>
    <row r="365" spans="1:4" x14ac:dyDescent="0.25">
      <c r="A365" s="144">
        <v>314</v>
      </c>
      <c r="B365" s="23" t="s">
        <v>1003</v>
      </c>
      <c r="C365" s="25" t="s">
        <v>1004</v>
      </c>
      <c r="D365" s="144"/>
    </row>
    <row r="366" spans="1:4" x14ac:dyDescent="0.25">
      <c r="A366" s="144">
        <v>315</v>
      </c>
      <c r="B366" s="29" t="s">
        <v>1005</v>
      </c>
      <c r="C366" s="25" t="s">
        <v>1006</v>
      </c>
      <c r="D366" s="144"/>
    </row>
    <row r="367" spans="1:4" x14ac:dyDescent="0.25">
      <c r="A367" s="144">
        <v>316</v>
      </c>
      <c r="B367" s="23" t="s">
        <v>226</v>
      </c>
      <c r="C367" s="24" t="s">
        <v>1007</v>
      </c>
      <c r="D367" s="144" t="s">
        <v>333</v>
      </c>
    </row>
    <row r="368" spans="1:4" x14ac:dyDescent="0.25">
      <c r="A368" s="144">
        <v>321</v>
      </c>
      <c r="B368" s="23" t="s">
        <v>314</v>
      </c>
      <c r="C368" s="24" t="s">
        <v>1008</v>
      </c>
      <c r="D368" s="144" t="s">
        <v>333</v>
      </c>
    </row>
    <row r="369" spans="1:4" x14ac:dyDescent="0.25">
      <c r="A369" s="144">
        <v>322</v>
      </c>
      <c r="B369" s="23" t="s">
        <v>1009</v>
      </c>
      <c r="C369" s="24" t="s">
        <v>1010</v>
      </c>
      <c r="D369" s="144" t="s">
        <v>333</v>
      </c>
    </row>
    <row r="370" spans="1:4" x14ac:dyDescent="0.25">
      <c r="A370" s="144">
        <v>334</v>
      </c>
      <c r="B370" s="23" t="s">
        <v>1011</v>
      </c>
      <c r="C370" s="24" t="s">
        <v>1012</v>
      </c>
      <c r="D370" s="144" t="s">
        <v>333</v>
      </c>
    </row>
    <row r="371" spans="1:4" x14ac:dyDescent="0.25">
      <c r="A371" s="144">
        <v>336</v>
      </c>
      <c r="B371" s="23" t="s">
        <v>1013</v>
      </c>
      <c r="C371" s="24" t="s">
        <v>1014</v>
      </c>
      <c r="D371" s="144" t="s">
        <v>333</v>
      </c>
    </row>
    <row r="372" spans="1:4" x14ac:dyDescent="0.25">
      <c r="A372" s="144">
        <v>337</v>
      </c>
      <c r="B372" s="23" t="s">
        <v>1015</v>
      </c>
      <c r="C372" s="24" t="s">
        <v>1016</v>
      </c>
      <c r="D372" s="144" t="s">
        <v>333</v>
      </c>
    </row>
    <row r="373" spans="1:4" x14ac:dyDescent="0.25">
      <c r="A373" s="144">
        <v>299</v>
      </c>
      <c r="B373" s="23" t="s">
        <v>1017</v>
      </c>
      <c r="C373" s="24" t="s">
        <v>1018</v>
      </c>
      <c r="D373" s="144" t="s">
        <v>333</v>
      </c>
    </row>
    <row r="374" spans="1:4" x14ac:dyDescent="0.25">
      <c r="A374" s="144">
        <v>339</v>
      </c>
      <c r="B374" s="23" t="s">
        <v>1019</v>
      </c>
      <c r="C374" s="24" t="s">
        <v>1020</v>
      </c>
      <c r="D374" s="144" t="s">
        <v>333</v>
      </c>
    </row>
    <row r="375" spans="1:4" x14ac:dyDescent="0.25">
      <c r="A375" s="144">
        <v>340</v>
      </c>
      <c r="B375" s="23" t="s">
        <v>1021</v>
      </c>
      <c r="C375" s="25" t="s">
        <v>1022</v>
      </c>
      <c r="D375" s="144" t="s">
        <v>329</v>
      </c>
    </row>
    <row r="376" spans="1:4" x14ac:dyDescent="0.25">
      <c r="A376" s="144">
        <v>346</v>
      </c>
      <c r="B376" s="23" t="s">
        <v>1023</v>
      </c>
      <c r="C376" s="24" t="s">
        <v>1024</v>
      </c>
      <c r="D376" s="144" t="s">
        <v>333</v>
      </c>
    </row>
    <row r="377" spans="1:4" x14ac:dyDescent="0.25">
      <c r="A377" s="144">
        <v>298</v>
      </c>
      <c r="B377" s="23" t="s">
        <v>1025</v>
      </c>
      <c r="C377" s="24" t="s">
        <v>1026</v>
      </c>
      <c r="D377" s="144" t="s">
        <v>333</v>
      </c>
    </row>
    <row r="378" spans="1:4" x14ac:dyDescent="0.25">
      <c r="A378" s="144">
        <v>638</v>
      </c>
      <c r="B378" s="23" t="s">
        <v>1027</v>
      </c>
      <c r="C378" s="24" t="s">
        <v>1028</v>
      </c>
      <c r="D378" s="144" t="s">
        <v>329</v>
      </c>
    </row>
    <row r="379" spans="1:4" x14ac:dyDescent="0.25">
      <c r="A379" s="144">
        <v>347</v>
      </c>
      <c r="B379" s="23" t="s">
        <v>1029</v>
      </c>
      <c r="C379" s="25" t="s">
        <v>1030</v>
      </c>
      <c r="D379" s="144" t="s">
        <v>329</v>
      </c>
    </row>
    <row r="380" spans="1:4" x14ac:dyDescent="0.25">
      <c r="A380" s="144">
        <v>348</v>
      </c>
      <c r="B380" s="23" t="s">
        <v>1031</v>
      </c>
      <c r="C380" s="24" t="s">
        <v>1032</v>
      </c>
      <c r="D380" s="144" t="s">
        <v>329</v>
      </c>
    </row>
    <row r="381" spans="1:4" x14ac:dyDescent="0.25">
      <c r="A381" s="23">
        <v>349</v>
      </c>
      <c r="B381" s="23">
        <v>349</v>
      </c>
      <c r="C381" s="24" t="s">
        <v>1033</v>
      </c>
      <c r="D381" s="144" t="s">
        <v>333</v>
      </c>
    </row>
    <row r="382" spans="1:4" x14ac:dyDescent="0.25">
      <c r="A382" s="23">
        <v>350</v>
      </c>
      <c r="B382" s="23">
        <v>350</v>
      </c>
      <c r="C382" s="24" t="s">
        <v>1034</v>
      </c>
      <c r="D382" s="144" t="s">
        <v>329</v>
      </c>
    </row>
    <row r="383" spans="1:4" x14ac:dyDescent="0.25">
      <c r="A383" s="144">
        <v>359</v>
      </c>
      <c r="B383" s="23" t="s">
        <v>1035</v>
      </c>
      <c r="C383" s="25" t="s">
        <v>1036</v>
      </c>
      <c r="D383" s="144"/>
    </row>
    <row r="384" spans="1:4" x14ac:dyDescent="0.25">
      <c r="A384" s="144">
        <v>360</v>
      </c>
      <c r="B384" s="23" t="s">
        <v>1037</v>
      </c>
      <c r="C384" s="25" t="s">
        <v>1038</v>
      </c>
      <c r="D384" s="144"/>
    </row>
    <row r="385" spans="1:4" x14ac:dyDescent="0.25">
      <c r="A385" s="144">
        <v>361</v>
      </c>
      <c r="B385" s="23" t="s">
        <v>227</v>
      </c>
      <c r="C385" s="24" t="s">
        <v>1039</v>
      </c>
      <c r="D385" s="144" t="s">
        <v>329</v>
      </c>
    </row>
    <row r="386" spans="1:4" x14ac:dyDescent="0.25">
      <c r="A386" s="144">
        <v>362</v>
      </c>
      <c r="B386" s="23" t="s">
        <v>1040</v>
      </c>
      <c r="C386" s="25" t="s">
        <v>1041</v>
      </c>
      <c r="D386" s="144"/>
    </row>
    <row r="387" spans="1:4" x14ac:dyDescent="0.25">
      <c r="A387" s="144">
        <v>629</v>
      </c>
      <c r="B387" s="23" t="s">
        <v>1042</v>
      </c>
      <c r="C387" s="24" t="s">
        <v>1043</v>
      </c>
      <c r="D387" s="144" t="s">
        <v>333</v>
      </c>
    </row>
    <row r="388" spans="1:4" x14ac:dyDescent="0.25">
      <c r="A388" s="144">
        <v>203</v>
      </c>
      <c r="B388" s="23" t="s">
        <v>1044</v>
      </c>
      <c r="C388" s="27" t="s">
        <v>1045</v>
      </c>
      <c r="D388" s="144"/>
    </row>
    <row r="389" spans="1:4" x14ac:dyDescent="0.25">
      <c r="A389" s="144">
        <v>208</v>
      </c>
      <c r="B389" s="23" t="s">
        <v>1046</v>
      </c>
      <c r="C389" s="24" t="s">
        <v>1047</v>
      </c>
      <c r="D389" s="144" t="s">
        <v>333</v>
      </c>
    </row>
    <row r="390" spans="1:4" x14ac:dyDescent="0.25">
      <c r="A390" s="144">
        <v>386</v>
      </c>
      <c r="B390" s="23" t="s">
        <v>1048</v>
      </c>
      <c r="C390" s="25" t="s">
        <v>1049</v>
      </c>
      <c r="D390" s="144"/>
    </row>
    <row r="391" spans="1:4" x14ac:dyDescent="0.25">
      <c r="A391" s="144">
        <v>428</v>
      </c>
      <c r="B391" s="23" t="s">
        <v>228</v>
      </c>
      <c r="C391" s="24" t="s">
        <v>1050</v>
      </c>
      <c r="D391" s="144" t="s">
        <v>333</v>
      </c>
    </row>
    <row r="392" spans="1:4" x14ac:dyDescent="0.25">
      <c r="A392" s="144">
        <v>78</v>
      </c>
      <c r="B392" s="23" t="s">
        <v>1051</v>
      </c>
      <c r="C392" s="24" t="s">
        <v>1052</v>
      </c>
      <c r="D392" s="144"/>
    </row>
    <row r="393" spans="1:4" x14ac:dyDescent="0.25">
      <c r="A393" s="144">
        <v>369</v>
      </c>
      <c r="B393" s="23" t="s">
        <v>1053</v>
      </c>
      <c r="C393" s="24" t="s">
        <v>1054</v>
      </c>
      <c r="D393" s="144"/>
    </row>
    <row r="394" spans="1:4" x14ac:dyDescent="0.25">
      <c r="A394" s="144">
        <v>364</v>
      </c>
      <c r="B394" s="23" t="s">
        <v>229</v>
      </c>
      <c r="C394" s="24" t="s">
        <v>1055</v>
      </c>
      <c r="D394" s="144" t="s">
        <v>333</v>
      </c>
    </row>
    <row r="395" spans="1:4" x14ac:dyDescent="0.25">
      <c r="A395" s="144">
        <v>370</v>
      </c>
      <c r="B395" s="23" t="s">
        <v>1056</v>
      </c>
      <c r="C395" s="24" t="s">
        <v>1057</v>
      </c>
      <c r="D395" s="144" t="s">
        <v>333</v>
      </c>
    </row>
    <row r="396" spans="1:4" x14ac:dyDescent="0.25">
      <c r="A396" s="144">
        <v>640</v>
      </c>
      <c r="B396" s="23" t="s">
        <v>1058</v>
      </c>
      <c r="C396" s="24" t="s">
        <v>1059</v>
      </c>
      <c r="D396" s="144" t="s">
        <v>333</v>
      </c>
    </row>
    <row r="397" spans="1:4" x14ac:dyDescent="0.25">
      <c r="A397" s="144">
        <v>371</v>
      </c>
      <c r="B397" s="23" t="s">
        <v>1060</v>
      </c>
      <c r="C397" s="24" t="s">
        <v>1061</v>
      </c>
      <c r="D397" s="144" t="s">
        <v>333</v>
      </c>
    </row>
    <row r="398" spans="1:4" x14ac:dyDescent="0.25">
      <c r="A398" s="144">
        <v>641</v>
      </c>
      <c r="B398" s="23" t="s">
        <v>1062</v>
      </c>
      <c r="C398" s="24" t="s">
        <v>1063</v>
      </c>
      <c r="D398" s="144" t="s">
        <v>333</v>
      </c>
    </row>
    <row r="399" spans="1:4" x14ac:dyDescent="0.25">
      <c r="A399" s="144">
        <v>365</v>
      </c>
      <c r="B399" s="23">
        <v>365</v>
      </c>
      <c r="C399" s="24" t="s">
        <v>1064</v>
      </c>
      <c r="D399" s="144" t="s">
        <v>333</v>
      </c>
    </row>
    <row r="400" spans="1:4" x14ac:dyDescent="0.25">
      <c r="A400" s="144">
        <v>368</v>
      </c>
      <c r="B400" s="23">
        <v>368</v>
      </c>
      <c r="C400" s="24" t="s">
        <v>1065</v>
      </c>
      <c r="D400" s="144" t="s">
        <v>333</v>
      </c>
    </row>
    <row r="401" spans="1:4" x14ac:dyDescent="0.25">
      <c r="A401" s="144">
        <v>372</v>
      </c>
      <c r="B401" s="23" t="s">
        <v>1066</v>
      </c>
      <c r="C401" s="24" t="s">
        <v>1067</v>
      </c>
      <c r="D401" s="144" t="s">
        <v>333</v>
      </c>
    </row>
    <row r="402" spans="1:4" x14ac:dyDescent="0.25">
      <c r="A402" s="144">
        <v>644</v>
      </c>
      <c r="B402" s="23" t="s">
        <v>1068</v>
      </c>
      <c r="C402" s="24" t="s">
        <v>1069</v>
      </c>
      <c r="D402" s="144" t="s">
        <v>333</v>
      </c>
    </row>
    <row r="403" spans="1:4" x14ac:dyDescent="0.25">
      <c r="A403" s="144">
        <v>366</v>
      </c>
      <c r="B403" s="23" t="s">
        <v>1070</v>
      </c>
      <c r="C403" s="24" t="s">
        <v>1071</v>
      </c>
      <c r="D403" s="144" t="s">
        <v>333</v>
      </c>
    </row>
    <row r="404" spans="1:4" x14ac:dyDescent="0.25">
      <c r="A404" s="144">
        <v>367</v>
      </c>
      <c r="B404" s="23" t="s">
        <v>1072</v>
      </c>
      <c r="C404" s="24" t="s">
        <v>1073</v>
      </c>
      <c r="D404" s="144" t="s">
        <v>333</v>
      </c>
    </row>
    <row r="405" spans="1:4" x14ac:dyDescent="0.25">
      <c r="A405" s="144">
        <v>642</v>
      </c>
      <c r="B405" s="23" t="s">
        <v>1074</v>
      </c>
      <c r="C405" s="24" t="s">
        <v>1075</v>
      </c>
      <c r="D405" s="144" t="s">
        <v>333</v>
      </c>
    </row>
    <row r="406" spans="1:4" x14ac:dyDescent="0.25">
      <c r="A406" s="144">
        <v>643</v>
      </c>
      <c r="B406" s="23" t="s">
        <v>1076</v>
      </c>
      <c r="C406" s="24" t="s">
        <v>1077</v>
      </c>
      <c r="D406" s="144" t="s">
        <v>333</v>
      </c>
    </row>
    <row r="407" spans="1:4" x14ac:dyDescent="0.25">
      <c r="A407" s="144">
        <v>639</v>
      </c>
      <c r="B407" s="23" t="s">
        <v>1078</v>
      </c>
      <c r="C407" s="24" t="s">
        <v>1079</v>
      </c>
      <c r="D407" s="144" t="s">
        <v>333</v>
      </c>
    </row>
    <row r="408" spans="1:4" x14ac:dyDescent="0.25">
      <c r="A408" s="144">
        <v>373</v>
      </c>
      <c r="B408" s="23" t="s">
        <v>1080</v>
      </c>
      <c r="C408" s="24" t="s">
        <v>1081</v>
      </c>
      <c r="D408" s="144" t="s">
        <v>333</v>
      </c>
    </row>
    <row r="409" spans="1:4" x14ac:dyDescent="0.25">
      <c r="A409" s="144">
        <v>376</v>
      </c>
      <c r="B409" s="23" t="s">
        <v>1082</v>
      </c>
      <c r="C409" s="25" t="s">
        <v>1083</v>
      </c>
      <c r="D409" s="144" t="s">
        <v>329</v>
      </c>
    </row>
    <row r="410" spans="1:4" x14ac:dyDescent="0.25">
      <c r="A410" s="144">
        <v>377</v>
      </c>
      <c r="B410" s="23" t="s">
        <v>1084</v>
      </c>
      <c r="C410" s="24" t="s">
        <v>1085</v>
      </c>
      <c r="D410" s="144" t="s">
        <v>329</v>
      </c>
    </row>
    <row r="411" spans="1:4" x14ac:dyDescent="0.25">
      <c r="A411" s="144">
        <v>378</v>
      </c>
      <c r="B411" s="23" t="s">
        <v>1086</v>
      </c>
      <c r="C411" s="24" t="s">
        <v>1087</v>
      </c>
      <c r="D411" s="144" t="s">
        <v>329</v>
      </c>
    </row>
    <row r="412" spans="1:4" x14ac:dyDescent="0.25">
      <c r="A412" s="144">
        <v>379</v>
      </c>
      <c r="B412" s="23" t="s">
        <v>1088</v>
      </c>
      <c r="C412" s="25" t="s">
        <v>1089</v>
      </c>
      <c r="D412" s="144" t="s">
        <v>329</v>
      </c>
    </row>
    <row r="413" spans="1:4" x14ac:dyDescent="0.25">
      <c r="A413" s="144">
        <v>381</v>
      </c>
      <c r="B413" s="23" t="s">
        <v>1090</v>
      </c>
      <c r="C413" s="24" t="s">
        <v>1091</v>
      </c>
      <c r="D413" s="144" t="s">
        <v>333</v>
      </c>
    </row>
    <row r="414" spans="1:4" x14ac:dyDescent="0.25">
      <c r="A414" s="144">
        <v>383</v>
      </c>
      <c r="B414" s="23" t="s">
        <v>1092</v>
      </c>
      <c r="C414" s="25" t="s">
        <v>1093</v>
      </c>
      <c r="D414" s="144" t="s">
        <v>329</v>
      </c>
    </row>
    <row r="415" spans="1:4" x14ac:dyDescent="0.25">
      <c r="A415" s="144">
        <v>384</v>
      </c>
      <c r="B415" s="23" t="s">
        <v>1094</v>
      </c>
      <c r="C415" s="25" t="s">
        <v>1095</v>
      </c>
      <c r="D415" s="144"/>
    </row>
    <row r="416" spans="1:4" x14ac:dyDescent="0.25">
      <c r="A416" s="144">
        <v>387</v>
      </c>
      <c r="B416" s="23" t="s">
        <v>1096</v>
      </c>
      <c r="C416" s="24" t="s">
        <v>1097</v>
      </c>
      <c r="D416" s="144" t="s">
        <v>329</v>
      </c>
    </row>
    <row r="417" spans="1:4" x14ac:dyDescent="0.25">
      <c r="A417" s="144">
        <v>342</v>
      </c>
      <c r="B417" s="23" t="s">
        <v>1098</v>
      </c>
      <c r="C417" s="25" t="s">
        <v>1099</v>
      </c>
      <c r="D417" s="144" t="s">
        <v>329</v>
      </c>
    </row>
    <row r="418" spans="1:4" x14ac:dyDescent="0.25">
      <c r="A418" s="144">
        <v>178</v>
      </c>
      <c r="B418" s="23" t="s">
        <v>1100</v>
      </c>
      <c r="C418" s="24" t="s">
        <v>1101</v>
      </c>
      <c r="D418" s="144" t="s">
        <v>329</v>
      </c>
    </row>
    <row r="419" spans="1:4" x14ac:dyDescent="0.25">
      <c r="A419" s="144">
        <v>179</v>
      </c>
      <c r="B419" s="23" t="s">
        <v>1102</v>
      </c>
      <c r="C419" s="24" t="s">
        <v>1103</v>
      </c>
      <c r="D419" s="144" t="s">
        <v>329</v>
      </c>
    </row>
    <row r="420" spans="1:4" x14ac:dyDescent="0.25">
      <c r="A420" s="144">
        <v>180</v>
      </c>
      <c r="B420" s="23" t="s">
        <v>1104</v>
      </c>
      <c r="C420" s="24" t="s">
        <v>1105</v>
      </c>
      <c r="D420" s="144" t="s">
        <v>333</v>
      </c>
    </row>
    <row r="421" spans="1:4" x14ac:dyDescent="0.25">
      <c r="A421" s="144">
        <v>177</v>
      </c>
      <c r="B421" s="23" t="s">
        <v>1106</v>
      </c>
      <c r="C421" s="24" t="s">
        <v>1107</v>
      </c>
      <c r="D421" s="144" t="s">
        <v>329</v>
      </c>
    </row>
    <row r="422" spans="1:4" x14ac:dyDescent="0.25">
      <c r="A422" s="144">
        <v>390</v>
      </c>
      <c r="B422" s="23" t="s">
        <v>1108</v>
      </c>
      <c r="C422" s="24" t="s">
        <v>1109</v>
      </c>
      <c r="D422" s="144"/>
    </row>
    <row r="423" spans="1:4" x14ac:dyDescent="0.25">
      <c r="A423" s="144">
        <v>181</v>
      </c>
      <c r="B423" s="23" t="s">
        <v>1110</v>
      </c>
      <c r="C423" s="24" t="s">
        <v>1111</v>
      </c>
      <c r="D423" s="144"/>
    </row>
    <row r="424" spans="1:4" x14ac:dyDescent="0.25">
      <c r="A424" s="144">
        <v>182</v>
      </c>
      <c r="B424" s="23" t="s">
        <v>1112</v>
      </c>
      <c r="C424" s="24" t="s">
        <v>1113</v>
      </c>
      <c r="D424" s="144" t="s">
        <v>329</v>
      </c>
    </row>
    <row r="425" spans="1:4" x14ac:dyDescent="0.25">
      <c r="A425" s="144">
        <v>395</v>
      </c>
      <c r="B425" s="23" t="s">
        <v>1114</v>
      </c>
      <c r="C425" s="24" t="s">
        <v>1115</v>
      </c>
      <c r="D425" s="144" t="s">
        <v>333</v>
      </c>
    </row>
    <row r="426" spans="1:4" x14ac:dyDescent="0.25">
      <c r="A426" s="144">
        <v>392</v>
      </c>
      <c r="B426" s="23" t="s">
        <v>1116</v>
      </c>
      <c r="C426" s="25" t="s">
        <v>1117</v>
      </c>
      <c r="D426" s="144" t="s">
        <v>329</v>
      </c>
    </row>
    <row r="427" spans="1:4" x14ac:dyDescent="0.25">
      <c r="A427" s="144">
        <v>394</v>
      </c>
      <c r="B427" s="23" t="s">
        <v>1118</v>
      </c>
      <c r="C427" s="24" t="s">
        <v>1119</v>
      </c>
      <c r="D427" s="144" t="s">
        <v>333</v>
      </c>
    </row>
    <row r="428" spans="1:4" x14ac:dyDescent="0.25">
      <c r="A428" s="144">
        <v>393</v>
      </c>
      <c r="B428" s="23" t="s">
        <v>1120</v>
      </c>
      <c r="C428" s="25" t="s">
        <v>1121</v>
      </c>
      <c r="D428" s="144"/>
    </row>
    <row r="429" spans="1:4" x14ac:dyDescent="0.25">
      <c r="A429" s="144">
        <v>396</v>
      </c>
      <c r="B429" s="23" t="s">
        <v>1122</v>
      </c>
      <c r="C429" s="25" t="s">
        <v>1123</v>
      </c>
      <c r="D429" s="144" t="s">
        <v>329</v>
      </c>
    </row>
    <row r="430" spans="1:4" x14ac:dyDescent="0.25">
      <c r="A430" s="144">
        <v>397</v>
      </c>
      <c r="B430" s="23" t="s">
        <v>1124</v>
      </c>
      <c r="C430" s="24" t="s">
        <v>1125</v>
      </c>
      <c r="D430" s="144"/>
    </row>
    <row r="431" spans="1:4" x14ac:dyDescent="0.25">
      <c r="A431" s="144">
        <v>398</v>
      </c>
      <c r="B431" s="23" t="s">
        <v>1126</v>
      </c>
      <c r="C431" s="24" t="s">
        <v>1127</v>
      </c>
      <c r="D431" s="144"/>
    </row>
    <row r="432" spans="1:4" x14ac:dyDescent="0.25">
      <c r="A432" s="144">
        <v>31</v>
      </c>
      <c r="B432" s="23" t="s">
        <v>1128</v>
      </c>
      <c r="C432" s="24" t="s">
        <v>1129</v>
      </c>
      <c r="D432" s="144" t="s">
        <v>333</v>
      </c>
    </row>
    <row r="433" spans="1:4" x14ac:dyDescent="0.25">
      <c r="A433" s="144">
        <v>32</v>
      </c>
      <c r="B433" s="23" t="s">
        <v>1130</v>
      </c>
      <c r="C433" s="25" t="s">
        <v>1131</v>
      </c>
      <c r="D433" s="144" t="s">
        <v>329</v>
      </c>
    </row>
    <row r="434" spans="1:4" x14ac:dyDescent="0.25">
      <c r="A434" s="144">
        <v>154</v>
      </c>
      <c r="B434" s="23" t="s">
        <v>1132</v>
      </c>
      <c r="C434" s="24" t="s">
        <v>1133</v>
      </c>
      <c r="D434" s="144" t="s">
        <v>333</v>
      </c>
    </row>
    <row r="435" spans="1:4" x14ac:dyDescent="0.25">
      <c r="A435" s="144">
        <v>548</v>
      </c>
      <c r="B435" s="23" t="s">
        <v>1134</v>
      </c>
      <c r="C435" s="24" t="s">
        <v>1135</v>
      </c>
      <c r="D435" s="144" t="s">
        <v>333</v>
      </c>
    </row>
    <row r="436" spans="1:4" x14ac:dyDescent="0.25">
      <c r="A436" s="144">
        <v>533</v>
      </c>
      <c r="B436" s="23" t="s">
        <v>230</v>
      </c>
      <c r="C436" s="24" t="s">
        <v>1136</v>
      </c>
      <c r="D436" s="144" t="s">
        <v>333</v>
      </c>
    </row>
    <row r="437" spans="1:4" x14ac:dyDescent="0.25">
      <c r="A437" s="144">
        <v>589</v>
      </c>
      <c r="B437" s="23" t="s">
        <v>1137</v>
      </c>
      <c r="C437" s="24" t="s">
        <v>1138</v>
      </c>
      <c r="D437" s="144"/>
    </row>
    <row r="438" spans="1:4" x14ac:dyDescent="0.25">
      <c r="A438" s="144">
        <v>501</v>
      </c>
      <c r="B438" s="23" t="s">
        <v>1139</v>
      </c>
      <c r="C438" s="25" t="s">
        <v>1140</v>
      </c>
      <c r="D438" s="144"/>
    </row>
    <row r="439" spans="1:4" x14ac:dyDescent="0.25">
      <c r="A439" s="144">
        <v>16</v>
      </c>
      <c r="B439" s="23" t="s">
        <v>1141</v>
      </c>
      <c r="C439" s="25" t="s">
        <v>1142</v>
      </c>
      <c r="D439" s="144" t="s">
        <v>329</v>
      </c>
    </row>
    <row r="440" spans="1:4" x14ac:dyDescent="0.25">
      <c r="A440" s="144">
        <v>604</v>
      </c>
      <c r="B440" s="23" t="s">
        <v>1143</v>
      </c>
      <c r="C440" s="24" t="s">
        <v>1144</v>
      </c>
      <c r="D440" s="144" t="s">
        <v>333</v>
      </c>
    </row>
    <row r="441" spans="1:4" x14ac:dyDescent="0.25">
      <c r="A441" s="144">
        <v>605</v>
      </c>
      <c r="B441" s="23" t="s">
        <v>1145</v>
      </c>
      <c r="C441" s="25" t="s">
        <v>1146</v>
      </c>
      <c r="D441" s="144" t="s">
        <v>329</v>
      </c>
    </row>
    <row r="442" spans="1:4" x14ac:dyDescent="0.25">
      <c r="A442" s="144">
        <v>630</v>
      </c>
      <c r="B442" s="23" t="s">
        <v>1147</v>
      </c>
      <c r="C442" s="24" t="s">
        <v>1148</v>
      </c>
      <c r="D442" s="144" t="s">
        <v>333</v>
      </c>
    </row>
    <row r="443" spans="1:4" x14ac:dyDescent="0.25">
      <c r="A443" s="144">
        <v>446</v>
      </c>
      <c r="B443" s="23" t="s">
        <v>1149</v>
      </c>
      <c r="C443" s="24" t="s">
        <v>1150</v>
      </c>
      <c r="D443" s="144" t="s">
        <v>333</v>
      </c>
    </row>
    <row r="444" spans="1:4" x14ac:dyDescent="0.25">
      <c r="A444" s="144">
        <v>450</v>
      </c>
      <c r="B444" s="23" t="s">
        <v>1151</v>
      </c>
      <c r="C444" s="27" t="s">
        <v>1152</v>
      </c>
      <c r="D444" s="144" t="s">
        <v>329</v>
      </c>
    </row>
    <row r="445" spans="1:4" x14ac:dyDescent="0.25">
      <c r="A445" s="144">
        <v>451</v>
      </c>
      <c r="B445" s="23" t="s">
        <v>1153</v>
      </c>
      <c r="C445" s="27" t="s">
        <v>1154</v>
      </c>
      <c r="D445" s="144" t="s">
        <v>329</v>
      </c>
    </row>
    <row r="446" spans="1:4" x14ac:dyDescent="0.25">
      <c r="A446" s="144">
        <v>452</v>
      </c>
      <c r="B446" s="23" t="s">
        <v>1155</v>
      </c>
      <c r="C446" s="27" t="s">
        <v>1156</v>
      </c>
      <c r="D446" s="144" t="s">
        <v>329</v>
      </c>
    </row>
    <row r="447" spans="1:4" x14ac:dyDescent="0.25">
      <c r="A447" s="144">
        <v>453</v>
      </c>
      <c r="B447" s="23" t="s">
        <v>1157</v>
      </c>
      <c r="C447" s="27" t="s">
        <v>1158</v>
      </c>
      <c r="D447" s="144"/>
    </row>
    <row r="448" spans="1:4" x14ac:dyDescent="0.25">
      <c r="A448" s="144">
        <v>454</v>
      </c>
      <c r="B448" s="23" t="s">
        <v>1159</v>
      </c>
      <c r="C448" s="27" t="s">
        <v>1160</v>
      </c>
      <c r="D448" s="144"/>
    </row>
    <row r="449" spans="1:4" x14ac:dyDescent="0.25">
      <c r="A449" s="144">
        <v>455</v>
      </c>
      <c r="B449" s="23" t="s">
        <v>1161</v>
      </c>
      <c r="C449" s="27" t="s">
        <v>1162</v>
      </c>
      <c r="D449" s="144"/>
    </row>
    <row r="450" spans="1:4" x14ac:dyDescent="0.25">
      <c r="A450" s="144">
        <v>448</v>
      </c>
      <c r="B450" s="23" t="s">
        <v>1163</v>
      </c>
      <c r="C450" s="27" t="s">
        <v>1164</v>
      </c>
      <c r="D450" s="144"/>
    </row>
    <row r="451" spans="1:4" x14ac:dyDescent="0.25">
      <c r="A451" s="144">
        <v>449</v>
      </c>
      <c r="B451" s="23" t="s">
        <v>1165</v>
      </c>
      <c r="C451" s="27" t="s">
        <v>1166</v>
      </c>
      <c r="D451" s="144"/>
    </row>
    <row r="452" spans="1:4" x14ac:dyDescent="0.25">
      <c r="A452" s="144">
        <v>466</v>
      </c>
      <c r="B452" s="23" t="s">
        <v>1167</v>
      </c>
      <c r="C452" s="30" t="s">
        <v>1168</v>
      </c>
      <c r="D452" s="144" t="s">
        <v>333</v>
      </c>
    </row>
    <row r="453" spans="1:4" x14ac:dyDescent="0.25">
      <c r="A453" s="144">
        <v>467</v>
      </c>
      <c r="B453" s="23" t="s">
        <v>1169</v>
      </c>
      <c r="C453" s="30" t="s">
        <v>1170</v>
      </c>
      <c r="D453" s="144" t="s">
        <v>333</v>
      </c>
    </row>
    <row r="454" spans="1:4" x14ac:dyDescent="0.25">
      <c r="A454" s="144">
        <v>468</v>
      </c>
      <c r="B454" s="23" t="s">
        <v>1171</v>
      </c>
      <c r="C454" s="30" t="s">
        <v>1172</v>
      </c>
      <c r="D454" s="144" t="s">
        <v>333</v>
      </c>
    </row>
    <row r="455" spans="1:4" x14ac:dyDescent="0.25">
      <c r="A455" s="144">
        <v>469</v>
      </c>
      <c r="B455" s="23" t="s">
        <v>1173</v>
      </c>
      <c r="C455" s="30" t="s">
        <v>1174</v>
      </c>
      <c r="D455" s="144" t="s">
        <v>333</v>
      </c>
    </row>
    <row r="456" spans="1:4" x14ac:dyDescent="0.25">
      <c r="A456" s="144">
        <v>470</v>
      </c>
      <c r="B456" s="23" t="s">
        <v>1175</v>
      </c>
      <c r="C456" s="30" t="s">
        <v>1176</v>
      </c>
      <c r="D456" s="144" t="s">
        <v>333</v>
      </c>
    </row>
    <row r="457" spans="1:4" x14ac:dyDescent="0.25">
      <c r="A457" s="144">
        <v>474</v>
      </c>
      <c r="B457" s="23" t="s">
        <v>1177</v>
      </c>
      <c r="C457" s="30" t="s">
        <v>1178</v>
      </c>
      <c r="D457" s="144" t="s">
        <v>333</v>
      </c>
    </row>
    <row r="458" spans="1:4" x14ac:dyDescent="0.25">
      <c r="A458" s="144">
        <v>475</v>
      </c>
      <c r="B458" s="23" t="s">
        <v>1179</v>
      </c>
      <c r="C458" s="30" t="s">
        <v>1180</v>
      </c>
      <c r="D458" s="144" t="s">
        <v>333</v>
      </c>
    </row>
    <row r="459" spans="1:4" x14ac:dyDescent="0.25">
      <c r="A459" s="144">
        <v>476</v>
      </c>
      <c r="B459" s="23" t="s">
        <v>1181</v>
      </c>
      <c r="C459" s="30" t="s">
        <v>1182</v>
      </c>
      <c r="D459" s="144" t="s">
        <v>333</v>
      </c>
    </row>
    <row r="460" spans="1:4" x14ac:dyDescent="0.25">
      <c r="A460" s="144">
        <v>477</v>
      </c>
      <c r="B460" s="23" t="s">
        <v>1183</v>
      </c>
      <c r="C460" s="30" t="s">
        <v>1184</v>
      </c>
      <c r="D460" s="144" t="s">
        <v>333</v>
      </c>
    </row>
    <row r="461" spans="1:4" x14ac:dyDescent="0.25">
      <c r="A461" s="144">
        <v>458</v>
      </c>
      <c r="B461" s="23" t="s">
        <v>1185</v>
      </c>
      <c r="C461" s="27" t="s">
        <v>1186</v>
      </c>
      <c r="D461" s="144" t="s">
        <v>333</v>
      </c>
    </row>
    <row r="462" spans="1:4" x14ac:dyDescent="0.25">
      <c r="A462" s="144">
        <v>481</v>
      </c>
      <c r="B462" s="23" t="s">
        <v>1187</v>
      </c>
      <c r="C462" s="30" t="s">
        <v>1188</v>
      </c>
      <c r="D462" s="144" t="s">
        <v>333</v>
      </c>
    </row>
    <row r="463" spans="1:4" x14ac:dyDescent="0.25">
      <c r="A463" s="144">
        <v>463</v>
      </c>
      <c r="B463" s="23" t="s">
        <v>1189</v>
      </c>
      <c r="C463" s="30" t="s">
        <v>1190</v>
      </c>
      <c r="D463" s="144" t="s">
        <v>333</v>
      </c>
    </row>
    <row r="464" spans="1:4" x14ac:dyDescent="0.25">
      <c r="A464" s="144">
        <v>464</v>
      </c>
      <c r="B464" s="23" t="s">
        <v>1191</v>
      </c>
      <c r="C464" s="30" t="s">
        <v>1192</v>
      </c>
      <c r="D464" s="144" t="s">
        <v>333</v>
      </c>
    </row>
    <row r="465" spans="1:4" x14ac:dyDescent="0.25">
      <c r="A465" s="144">
        <v>465</v>
      </c>
      <c r="B465" s="23" t="s">
        <v>1193</v>
      </c>
      <c r="C465" s="27" t="s">
        <v>1194</v>
      </c>
      <c r="D465" s="144" t="s">
        <v>333</v>
      </c>
    </row>
    <row r="466" spans="1:4" x14ac:dyDescent="0.25">
      <c r="A466" s="144">
        <v>471</v>
      </c>
      <c r="B466" s="23" t="s">
        <v>1195</v>
      </c>
      <c r="C466" s="27" t="s">
        <v>1196</v>
      </c>
      <c r="D466" s="144" t="s">
        <v>333</v>
      </c>
    </row>
    <row r="467" spans="1:4" x14ac:dyDescent="0.25">
      <c r="A467" s="144">
        <v>472</v>
      </c>
      <c r="B467" s="23" t="s">
        <v>1197</v>
      </c>
      <c r="C467" s="27" t="s">
        <v>1198</v>
      </c>
      <c r="D467" s="144" t="s">
        <v>333</v>
      </c>
    </row>
    <row r="468" spans="1:4" x14ac:dyDescent="0.25">
      <c r="A468" s="144">
        <v>473</v>
      </c>
      <c r="B468" s="23" t="s">
        <v>1199</v>
      </c>
      <c r="C468" s="27" t="s">
        <v>1200</v>
      </c>
      <c r="D468" s="144" t="s">
        <v>333</v>
      </c>
    </row>
    <row r="469" spans="1:4" x14ac:dyDescent="0.25">
      <c r="A469" s="144">
        <v>478</v>
      </c>
      <c r="B469" s="23" t="s">
        <v>1201</v>
      </c>
      <c r="C469" s="27" t="s">
        <v>1202</v>
      </c>
      <c r="D469" s="144" t="s">
        <v>333</v>
      </c>
    </row>
    <row r="470" spans="1:4" x14ac:dyDescent="0.25">
      <c r="A470" s="144">
        <v>479</v>
      </c>
      <c r="B470" s="23" t="s">
        <v>1203</v>
      </c>
      <c r="C470" s="27" t="s">
        <v>1204</v>
      </c>
      <c r="D470" s="144" t="s">
        <v>333</v>
      </c>
    </row>
    <row r="471" spans="1:4" x14ac:dyDescent="0.25">
      <c r="A471" s="144">
        <v>480</v>
      </c>
      <c r="B471" s="23" t="s">
        <v>1205</v>
      </c>
      <c r="C471" s="27" t="s">
        <v>1206</v>
      </c>
      <c r="D471" s="144" t="s">
        <v>333</v>
      </c>
    </row>
    <row r="472" spans="1:4" x14ac:dyDescent="0.25">
      <c r="A472" s="144">
        <v>482</v>
      </c>
      <c r="B472" s="23" t="s">
        <v>1207</v>
      </c>
      <c r="C472" s="27" t="s">
        <v>1208</v>
      </c>
      <c r="D472" s="144" t="s">
        <v>333</v>
      </c>
    </row>
    <row r="473" spans="1:4" x14ac:dyDescent="0.25">
      <c r="A473" s="144">
        <v>483</v>
      </c>
      <c r="B473" s="23" t="s">
        <v>1209</v>
      </c>
      <c r="C473" s="27" t="s">
        <v>1210</v>
      </c>
      <c r="D473" s="144" t="s">
        <v>333</v>
      </c>
    </row>
    <row r="474" spans="1:4" x14ac:dyDescent="0.25">
      <c r="A474" s="144">
        <v>484</v>
      </c>
      <c r="B474" s="23" t="s">
        <v>1211</v>
      </c>
      <c r="C474" s="27" t="s">
        <v>1212</v>
      </c>
      <c r="D474" s="144" t="s">
        <v>333</v>
      </c>
    </row>
    <row r="475" spans="1:4" x14ac:dyDescent="0.25">
      <c r="A475" s="144">
        <v>459</v>
      </c>
      <c r="B475" s="23" t="s">
        <v>1213</v>
      </c>
      <c r="C475" s="27" t="s">
        <v>1214</v>
      </c>
      <c r="D475" s="144" t="s">
        <v>333</v>
      </c>
    </row>
    <row r="476" spans="1:4" x14ac:dyDescent="0.25">
      <c r="A476" s="144">
        <v>460</v>
      </c>
      <c r="B476" s="23" t="s">
        <v>1215</v>
      </c>
      <c r="C476" s="27" t="s">
        <v>1216</v>
      </c>
      <c r="D476" s="144" t="s">
        <v>333</v>
      </c>
    </row>
    <row r="477" spans="1:4" x14ac:dyDescent="0.25">
      <c r="A477" s="144">
        <v>461</v>
      </c>
      <c r="B477" s="23" t="s">
        <v>1217</v>
      </c>
      <c r="C477" s="27" t="s">
        <v>1218</v>
      </c>
      <c r="D477" s="144" t="s">
        <v>333</v>
      </c>
    </row>
    <row r="478" spans="1:4" x14ac:dyDescent="0.25">
      <c r="A478" s="144">
        <v>462</v>
      </c>
      <c r="B478" s="23" t="s">
        <v>1219</v>
      </c>
      <c r="C478" s="27" t="s">
        <v>1220</v>
      </c>
      <c r="D478" s="144" t="s">
        <v>333</v>
      </c>
    </row>
    <row r="479" spans="1:4" x14ac:dyDescent="0.25">
      <c r="A479" s="144">
        <v>457</v>
      </c>
      <c r="B479" s="23" t="s">
        <v>1221</v>
      </c>
      <c r="C479" s="27" t="s">
        <v>1222</v>
      </c>
      <c r="D479" s="144" t="s">
        <v>333</v>
      </c>
    </row>
    <row r="480" spans="1:4" x14ac:dyDescent="0.25">
      <c r="A480" s="144">
        <v>106</v>
      </c>
      <c r="B480" s="23" t="s">
        <v>1223</v>
      </c>
      <c r="C480" s="24" t="s">
        <v>1224</v>
      </c>
      <c r="D480" s="144" t="s">
        <v>329</v>
      </c>
    </row>
    <row r="481" spans="1:4" x14ac:dyDescent="0.25">
      <c r="A481" s="144">
        <v>133</v>
      </c>
      <c r="B481" s="23" t="s">
        <v>1225</v>
      </c>
      <c r="C481" s="24" t="s">
        <v>1226</v>
      </c>
      <c r="D481" s="144"/>
    </row>
    <row r="482" spans="1:4" x14ac:dyDescent="0.25">
      <c r="A482" s="144">
        <v>151</v>
      </c>
      <c r="B482" s="23" t="s">
        <v>1227</v>
      </c>
      <c r="C482" s="24" t="s">
        <v>1228</v>
      </c>
      <c r="D482" s="144"/>
    </row>
    <row r="483" spans="1:4" x14ac:dyDescent="0.25">
      <c r="A483" s="144">
        <v>155</v>
      </c>
      <c r="B483" s="23" t="s">
        <v>1229</v>
      </c>
      <c r="C483" s="24" t="s">
        <v>1230</v>
      </c>
      <c r="D483" s="144" t="s">
        <v>333</v>
      </c>
    </row>
    <row r="484" spans="1:4" x14ac:dyDescent="0.25">
      <c r="A484" s="144">
        <v>112</v>
      </c>
      <c r="B484" s="23" t="s">
        <v>1231</v>
      </c>
      <c r="C484" s="24" t="s">
        <v>1232</v>
      </c>
      <c r="D484" s="144" t="s">
        <v>333</v>
      </c>
    </row>
    <row r="485" spans="1:4" x14ac:dyDescent="0.25">
      <c r="A485" s="144">
        <v>485</v>
      </c>
      <c r="B485" s="23" t="s">
        <v>1233</v>
      </c>
      <c r="C485" s="25" t="s">
        <v>1234</v>
      </c>
      <c r="D485" s="144" t="s">
        <v>329</v>
      </c>
    </row>
    <row r="486" spans="1:4" x14ac:dyDescent="0.25">
      <c r="A486" s="144">
        <v>486</v>
      </c>
      <c r="B486" s="23" t="s">
        <v>1235</v>
      </c>
      <c r="C486" s="24" t="s">
        <v>1236</v>
      </c>
      <c r="D486" s="144" t="s">
        <v>333</v>
      </c>
    </row>
    <row r="487" spans="1:4" x14ac:dyDescent="0.25">
      <c r="A487" s="144">
        <v>124</v>
      </c>
      <c r="B487" s="23" t="s">
        <v>1237</v>
      </c>
      <c r="C487" s="24" t="s">
        <v>1238</v>
      </c>
      <c r="D487" s="144" t="s">
        <v>333</v>
      </c>
    </row>
    <row r="488" spans="1:4" x14ac:dyDescent="0.25">
      <c r="A488" s="144">
        <v>487</v>
      </c>
      <c r="B488" s="23" t="s">
        <v>1239</v>
      </c>
      <c r="C488" s="24" t="s">
        <v>1240</v>
      </c>
      <c r="D488" s="144" t="s">
        <v>329</v>
      </c>
    </row>
    <row r="489" spans="1:4" x14ac:dyDescent="0.25">
      <c r="A489" s="144">
        <v>489</v>
      </c>
      <c r="B489" s="23">
        <v>489</v>
      </c>
      <c r="C489" s="24" t="s">
        <v>1241</v>
      </c>
      <c r="D489" s="144"/>
    </row>
    <row r="490" spans="1:4" x14ac:dyDescent="0.25">
      <c r="A490" s="144">
        <v>491</v>
      </c>
      <c r="B490" s="23" t="s">
        <v>1242</v>
      </c>
      <c r="C490" s="24" t="s">
        <v>1243</v>
      </c>
      <c r="D490" s="144" t="s">
        <v>329</v>
      </c>
    </row>
    <row r="491" spans="1:4" x14ac:dyDescent="0.25">
      <c r="A491" s="144">
        <v>490</v>
      </c>
      <c r="B491" s="23" t="s">
        <v>1244</v>
      </c>
      <c r="C491" s="24" t="s">
        <v>1245</v>
      </c>
      <c r="D491" s="144" t="s">
        <v>329</v>
      </c>
    </row>
    <row r="492" spans="1:4" x14ac:dyDescent="0.25">
      <c r="A492" s="144">
        <v>429</v>
      </c>
      <c r="B492" s="23" t="s">
        <v>1246</v>
      </c>
      <c r="C492" s="24" t="s">
        <v>1247</v>
      </c>
      <c r="D492" s="144" t="s">
        <v>333</v>
      </c>
    </row>
    <row r="493" spans="1:4" x14ac:dyDescent="0.25">
      <c r="A493" s="144">
        <v>492</v>
      </c>
      <c r="B493" s="23" t="s">
        <v>1248</v>
      </c>
      <c r="C493" s="25" t="s">
        <v>1249</v>
      </c>
      <c r="D493" s="144" t="s">
        <v>329</v>
      </c>
    </row>
    <row r="494" spans="1:4" x14ac:dyDescent="0.25">
      <c r="A494" s="144">
        <v>430</v>
      </c>
      <c r="B494" s="23" t="s">
        <v>233</v>
      </c>
      <c r="C494" s="24" t="s">
        <v>1250</v>
      </c>
      <c r="D494" s="144" t="s">
        <v>333</v>
      </c>
    </row>
    <row r="495" spans="1:4" x14ac:dyDescent="0.25">
      <c r="A495" s="144">
        <v>493</v>
      </c>
      <c r="B495" s="23" t="s">
        <v>1251</v>
      </c>
      <c r="C495" s="25" t="s">
        <v>1252</v>
      </c>
      <c r="D495" s="144" t="s">
        <v>329</v>
      </c>
    </row>
    <row r="496" spans="1:4" x14ac:dyDescent="0.25">
      <c r="A496" s="144">
        <v>494</v>
      </c>
      <c r="B496" s="23" t="s">
        <v>1253</v>
      </c>
      <c r="C496" s="25" t="s">
        <v>1254</v>
      </c>
      <c r="D496" s="144" t="s">
        <v>329</v>
      </c>
    </row>
    <row r="497" spans="1:4" x14ac:dyDescent="0.25">
      <c r="A497" s="144">
        <v>495</v>
      </c>
      <c r="B497" s="29" t="s">
        <v>1255</v>
      </c>
      <c r="C497" s="25" t="s">
        <v>1256</v>
      </c>
      <c r="D497" s="144"/>
    </row>
    <row r="498" spans="1:4" x14ac:dyDescent="0.25">
      <c r="A498" s="144">
        <v>496</v>
      </c>
      <c r="B498" s="23" t="s">
        <v>1257</v>
      </c>
      <c r="C498" s="25" t="s">
        <v>1258</v>
      </c>
      <c r="D498" s="144"/>
    </row>
    <row r="499" spans="1:4" x14ac:dyDescent="0.25">
      <c r="A499" s="144">
        <v>497</v>
      </c>
      <c r="B499" s="23" t="s">
        <v>1259</v>
      </c>
      <c r="C499" s="24" t="s">
        <v>1260</v>
      </c>
      <c r="D499" s="144" t="s">
        <v>333</v>
      </c>
    </row>
    <row r="500" spans="1:4" x14ac:dyDescent="0.25">
      <c r="A500" s="144">
        <v>498</v>
      </c>
      <c r="B500" s="23" t="s">
        <v>1261</v>
      </c>
      <c r="C500" s="25" t="s">
        <v>1262</v>
      </c>
      <c r="D500" s="144"/>
    </row>
    <row r="501" spans="1:4" x14ac:dyDescent="0.25">
      <c r="A501" s="144">
        <v>499</v>
      </c>
      <c r="B501" s="23" t="s">
        <v>1263</v>
      </c>
      <c r="C501" s="25" t="s">
        <v>1264</v>
      </c>
      <c r="D501" s="144"/>
    </row>
    <row r="502" spans="1:4" x14ac:dyDescent="0.25">
      <c r="A502" s="144">
        <v>503</v>
      </c>
      <c r="B502" s="23" t="s">
        <v>1265</v>
      </c>
      <c r="C502" s="24" t="s">
        <v>1266</v>
      </c>
      <c r="D502" s="144" t="s">
        <v>333</v>
      </c>
    </row>
    <row r="503" spans="1:4" x14ac:dyDescent="0.25">
      <c r="A503" s="144">
        <v>506</v>
      </c>
      <c r="B503" s="23" t="s">
        <v>1267</v>
      </c>
      <c r="C503" s="24" t="s">
        <v>1268</v>
      </c>
      <c r="D503" s="144" t="s">
        <v>333</v>
      </c>
    </row>
    <row r="504" spans="1:4" x14ac:dyDescent="0.25">
      <c r="A504" s="144">
        <v>507</v>
      </c>
      <c r="B504" s="23" t="s">
        <v>1269</v>
      </c>
      <c r="C504" s="24" t="s">
        <v>1270</v>
      </c>
      <c r="D504" s="144"/>
    </row>
    <row r="505" spans="1:4" x14ac:dyDescent="0.25">
      <c r="A505" s="144">
        <v>504</v>
      </c>
      <c r="B505" s="144">
        <v>504</v>
      </c>
      <c r="C505" s="24" t="s">
        <v>1271</v>
      </c>
      <c r="D505" s="144" t="s">
        <v>333</v>
      </c>
    </row>
    <row r="506" spans="1:4" x14ac:dyDescent="0.25">
      <c r="A506" s="144">
        <v>508</v>
      </c>
      <c r="B506" s="23" t="s">
        <v>1272</v>
      </c>
      <c r="C506" s="24" t="s">
        <v>1273</v>
      </c>
      <c r="D506" s="144"/>
    </row>
    <row r="507" spans="1:4" x14ac:dyDescent="0.25">
      <c r="A507" s="144">
        <v>509</v>
      </c>
      <c r="B507" s="23" t="s">
        <v>1274</v>
      </c>
      <c r="C507" s="24" t="s">
        <v>1275</v>
      </c>
      <c r="D507" s="144"/>
    </row>
    <row r="508" spans="1:4" x14ac:dyDescent="0.25">
      <c r="A508" s="144">
        <v>510</v>
      </c>
      <c r="B508" s="23" t="s">
        <v>243</v>
      </c>
      <c r="C508" s="24" t="s">
        <v>1276</v>
      </c>
      <c r="D508" s="144" t="s">
        <v>329</v>
      </c>
    </row>
    <row r="509" spans="1:4" x14ac:dyDescent="0.25">
      <c r="A509" s="144">
        <v>511</v>
      </c>
      <c r="B509" s="29" t="s">
        <v>1277</v>
      </c>
      <c r="C509" s="24" t="s">
        <v>1278</v>
      </c>
      <c r="D509" s="144" t="s">
        <v>329</v>
      </c>
    </row>
    <row r="510" spans="1:4" x14ac:dyDescent="0.25">
      <c r="A510" s="144">
        <v>636</v>
      </c>
      <c r="B510" s="23" t="s">
        <v>1279</v>
      </c>
      <c r="C510" s="24" t="s">
        <v>1280</v>
      </c>
      <c r="D510" s="144"/>
    </row>
    <row r="511" spans="1:4" x14ac:dyDescent="0.25">
      <c r="A511" s="144">
        <v>518</v>
      </c>
      <c r="B511" s="23">
        <v>518</v>
      </c>
      <c r="C511" s="24" t="s">
        <v>1281</v>
      </c>
      <c r="D511" s="144"/>
    </row>
    <row r="512" spans="1:4" x14ac:dyDescent="0.25">
      <c r="A512" s="144">
        <v>525</v>
      </c>
      <c r="B512" s="23" t="s">
        <v>1282</v>
      </c>
      <c r="C512" s="24" t="s">
        <v>1283</v>
      </c>
      <c r="D512" s="144" t="s">
        <v>333</v>
      </c>
    </row>
    <row r="513" spans="1:4" x14ac:dyDescent="0.25">
      <c r="A513" s="144">
        <v>391</v>
      </c>
      <c r="B513" s="23" t="s">
        <v>1284</v>
      </c>
      <c r="C513" s="24" t="s">
        <v>1285</v>
      </c>
      <c r="D513" s="144"/>
    </row>
    <row r="514" spans="1:4" x14ac:dyDescent="0.25">
      <c r="A514" s="144">
        <v>447</v>
      </c>
      <c r="B514" s="23">
        <v>447</v>
      </c>
      <c r="C514" s="24" t="s">
        <v>1286</v>
      </c>
      <c r="D514" s="144"/>
    </row>
    <row r="515" spans="1:4" x14ac:dyDescent="0.25">
      <c r="A515" s="144">
        <v>456</v>
      </c>
      <c r="B515" s="23" t="s">
        <v>232</v>
      </c>
      <c r="C515" s="24" t="s">
        <v>1287</v>
      </c>
      <c r="D515" s="144" t="s">
        <v>333</v>
      </c>
    </row>
    <row r="516" spans="1:4" x14ac:dyDescent="0.25">
      <c r="A516" s="144">
        <v>645</v>
      </c>
      <c r="B516" s="23">
        <v>645</v>
      </c>
      <c r="C516" s="24" t="s">
        <v>1288</v>
      </c>
      <c r="D516" s="144" t="s">
        <v>329</v>
      </c>
    </row>
    <row r="517" spans="1:4" x14ac:dyDescent="0.25">
      <c r="A517" s="144">
        <v>646</v>
      </c>
      <c r="B517" s="23">
        <v>646</v>
      </c>
      <c r="C517" s="24" t="s">
        <v>1289</v>
      </c>
      <c r="D517" s="144" t="s">
        <v>333</v>
      </c>
    </row>
    <row r="518" spans="1:4" x14ac:dyDescent="0.25">
      <c r="A518" s="144">
        <v>432</v>
      </c>
      <c r="B518" s="23">
        <v>432</v>
      </c>
      <c r="C518" s="24" t="s">
        <v>1290</v>
      </c>
      <c r="D518" s="144" t="s">
        <v>333</v>
      </c>
    </row>
    <row r="519" spans="1:4" x14ac:dyDescent="0.25">
      <c r="A519" s="144">
        <v>401</v>
      </c>
      <c r="B519" s="23">
        <v>401</v>
      </c>
      <c r="C519" s="24" t="s">
        <v>1291</v>
      </c>
      <c r="D519" s="144" t="s">
        <v>333</v>
      </c>
    </row>
    <row r="520" spans="1:4" x14ac:dyDescent="0.25">
      <c r="A520" s="144">
        <v>553</v>
      </c>
      <c r="B520" s="29" t="s">
        <v>1292</v>
      </c>
      <c r="C520" s="25" t="s">
        <v>1293</v>
      </c>
      <c r="D520" s="144" t="s">
        <v>329</v>
      </c>
    </row>
    <row r="521" spans="1:4" x14ac:dyDescent="0.25">
      <c r="A521" s="144">
        <v>554</v>
      </c>
      <c r="B521" s="23" t="s">
        <v>1294</v>
      </c>
      <c r="C521" s="25" t="s">
        <v>1295</v>
      </c>
      <c r="D521" s="144"/>
    </row>
    <row r="522" spans="1:4" x14ac:dyDescent="0.25">
      <c r="A522" s="144">
        <v>70</v>
      </c>
      <c r="B522" s="29" t="s">
        <v>1296</v>
      </c>
      <c r="C522" s="24" t="s">
        <v>1297</v>
      </c>
      <c r="D522" s="144"/>
    </row>
    <row r="523" spans="1:4" x14ac:dyDescent="0.25">
      <c r="A523" s="144">
        <v>500</v>
      </c>
      <c r="B523" s="23" t="s">
        <v>1298</v>
      </c>
      <c r="C523" s="24" t="s">
        <v>1299</v>
      </c>
      <c r="D523" s="144" t="s">
        <v>333</v>
      </c>
    </row>
    <row r="524" spans="1:4" x14ac:dyDescent="0.25">
      <c r="A524" s="144">
        <v>555</v>
      </c>
      <c r="B524" s="23" t="s">
        <v>1300</v>
      </c>
      <c r="C524" s="25" t="s">
        <v>1301</v>
      </c>
      <c r="D524" s="144" t="s">
        <v>329</v>
      </c>
    </row>
    <row r="525" spans="1:4" x14ac:dyDescent="0.25">
      <c r="A525" s="144">
        <v>556</v>
      </c>
      <c r="B525" s="23" t="s">
        <v>1302</v>
      </c>
      <c r="C525" s="25" t="s">
        <v>1303</v>
      </c>
      <c r="D525" s="144" t="s">
        <v>329</v>
      </c>
    </row>
    <row r="526" spans="1:4" x14ac:dyDescent="0.25">
      <c r="A526" s="144">
        <v>559</v>
      </c>
      <c r="B526" s="23" t="s">
        <v>1304</v>
      </c>
      <c r="C526" s="24" t="s">
        <v>1305</v>
      </c>
      <c r="D526" s="144" t="s">
        <v>333</v>
      </c>
    </row>
    <row r="527" spans="1:4" x14ac:dyDescent="0.25">
      <c r="A527" s="144">
        <v>560</v>
      </c>
      <c r="B527" s="23" t="s">
        <v>1306</v>
      </c>
      <c r="C527" s="24" t="s">
        <v>1307</v>
      </c>
      <c r="D527" s="144" t="s">
        <v>333</v>
      </c>
    </row>
    <row r="528" spans="1:4" x14ac:dyDescent="0.25">
      <c r="A528" s="144">
        <v>561</v>
      </c>
      <c r="B528" s="23" t="s">
        <v>1308</v>
      </c>
      <c r="C528" s="24" t="s">
        <v>1309</v>
      </c>
      <c r="D528" s="144" t="s">
        <v>329</v>
      </c>
    </row>
    <row r="529" spans="1:4" x14ac:dyDescent="0.25">
      <c r="A529" s="144">
        <v>562</v>
      </c>
      <c r="B529" s="23" t="s">
        <v>1310</v>
      </c>
      <c r="C529" s="25" t="s">
        <v>1311</v>
      </c>
      <c r="D529" s="144"/>
    </row>
    <row r="530" spans="1:4" x14ac:dyDescent="0.25">
      <c r="A530" s="144">
        <v>273</v>
      </c>
      <c r="B530" s="23" t="s">
        <v>1312</v>
      </c>
      <c r="C530" s="24" t="s">
        <v>1313</v>
      </c>
      <c r="D530" s="144"/>
    </row>
    <row r="531" spans="1:4" x14ac:dyDescent="0.25">
      <c r="A531" s="144">
        <v>274</v>
      </c>
      <c r="B531" s="23" t="s">
        <v>1314</v>
      </c>
      <c r="C531" s="24" t="s">
        <v>1315</v>
      </c>
      <c r="D531" s="144" t="s">
        <v>329</v>
      </c>
    </row>
    <row r="532" spans="1:4" x14ac:dyDescent="0.25">
      <c r="A532" s="144">
        <v>563</v>
      </c>
      <c r="B532" s="23" t="s">
        <v>1316</v>
      </c>
      <c r="C532" s="24" t="s">
        <v>1317</v>
      </c>
      <c r="D532" s="144" t="s">
        <v>333</v>
      </c>
    </row>
    <row r="533" spans="1:4" x14ac:dyDescent="0.25">
      <c r="A533" s="144">
        <v>565</v>
      </c>
      <c r="B533" s="23" t="s">
        <v>1318</v>
      </c>
      <c r="C533" s="25" t="s">
        <v>1319</v>
      </c>
      <c r="D533" s="144"/>
    </row>
    <row r="534" spans="1:4" x14ac:dyDescent="0.25">
      <c r="A534" s="144">
        <v>631</v>
      </c>
      <c r="B534" s="23" t="s">
        <v>1320</v>
      </c>
      <c r="C534" s="24" t="s">
        <v>1321</v>
      </c>
      <c r="D534" s="144" t="s">
        <v>333</v>
      </c>
    </row>
    <row r="535" spans="1:4" x14ac:dyDescent="0.25">
      <c r="A535" s="144">
        <v>431</v>
      </c>
      <c r="B535" s="23" t="s">
        <v>234</v>
      </c>
      <c r="C535" s="24" t="s">
        <v>1322</v>
      </c>
      <c r="D535" s="144" t="s">
        <v>333</v>
      </c>
    </row>
    <row r="536" spans="1:4" x14ac:dyDescent="0.25">
      <c r="A536" s="144">
        <v>566</v>
      </c>
      <c r="B536" s="23" t="s">
        <v>1323</v>
      </c>
      <c r="C536" s="24" t="s">
        <v>1324</v>
      </c>
      <c r="D536" s="144" t="s">
        <v>329</v>
      </c>
    </row>
    <row r="537" spans="1:4" x14ac:dyDescent="0.25">
      <c r="A537" s="144">
        <v>567</v>
      </c>
      <c r="B537" s="23" t="s">
        <v>1325</v>
      </c>
      <c r="C537" s="24" t="s">
        <v>1326</v>
      </c>
      <c r="D537" s="144" t="s">
        <v>333</v>
      </c>
    </row>
    <row r="538" spans="1:4" x14ac:dyDescent="0.25">
      <c r="A538" s="144">
        <v>568</v>
      </c>
      <c r="B538" s="23" t="s">
        <v>1327</v>
      </c>
      <c r="C538" s="24" t="s">
        <v>1328</v>
      </c>
      <c r="D538" s="144" t="s">
        <v>333</v>
      </c>
    </row>
    <row r="539" spans="1:4" x14ac:dyDescent="0.25">
      <c r="A539" s="144">
        <v>571</v>
      </c>
      <c r="B539" s="23">
        <v>571</v>
      </c>
      <c r="C539" s="24" t="s">
        <v>1329</v>
      </c>
      <c r="D539" s="144" t="s">
        <v>333</v>
      </c>
    </row>
    <row r="540" spans="1:4" x14ac:dyDescent="0.25">
      <c r="A540" s="144">
        <v>572</v>
      </c>
      <c r="B540" s="23">
        <v>572</v>
      </c>
      <c r="C540" s="24" t="s">
        <v>1330</v>
      </c>
      <c r="D540" s="144"/>
    </row>
    <row r="541" spans="1:4" x14ac:dyDescent="0.25">
      <c r="A541" s="144">
        <v>573</v>
      </c>
      <c r="B541" s="23" t="s">
        <v>1331</v>
      </c>
      <c r="C541" s="24" t="s">
        <v>1332</v>
      </c>
      <c r="D541" s="144"/>
    </row>
    <row r="542" spans="1:4" x14ac:dyDescent="0.25">
      <c r="A542" s="144">
        <v>353</v>
      </c>
      <c r="B542" s="23">
        <v>353</v>
      </c>
      <c r="C542" s="24" t="s">
        <v>1333</v>
      </c>
      <c r="D542" s="144" t="s">
        <v>333</v>
      </c>
    </row>
    <row r="543" spans="1:4" x14ac:dyDescent="0.25">
      <c r="A543" s="144">
        <v>574</v>
      </c>
      <c r="B543" s="23" t="s">
        <v>1334</v>
      </c>
      <c r="C543" s="25" t="s">
        <v>1335</v>
      </c>
      <c r="D543" s="144" t="s">
        <v>329</v>
      </c>
    </row>
    <row r="544" spans="1:4" x14ac:dyDescent="0.25">
      <c r="A544" s="144">
        <v>79</v>
      </c>
      <c r="B544" s="23" t="s">
        <v>1336</v>
      </c>
      <c r="C544" s="24" t="s">
        <v>1337</v>
      </c>
      <c r="D544" s="144" t="s">
        <v>329</v>
      </c>
    </row>
    <row r="545" spans="1:4" x14ac:dyDescent="0.25">
      <c r="A545" s="144">
        <v>577</v>
      </c>
      <c r="B545" s="29" t="s">
        <v>1338</v>
      </c>
      <c r="C545" s="24" t="s">
        <v>1339</v>
      </c>
      <c r="D545" s="144" t="s">
        <v>329</v>
      </c>
    </row>
    <row r="546" spans="1:4" x14ac:dyDescent="0.25">
      <c r="A546" s="144">
        <v>575</v>
      </c>
      <c r="B546" s="23" t="s">
        <v>235</v>
      </c>
      <c r="C546" s="24" t="s">
        <v>1340</v>
      </c>
      <c r="D546" s="144" t="s">
        <v>333</v>
      </c>
    </row>
    <row r="547" spans="1:4" x14ac:dyDescent="0.25">
      <c r="A547" s="144">
        <v>578</v>
      </c>
      <c r="B547" s="23" t="s">
        <v>1341</v>
      </c>
      <c r="C547" s="24" t="s">
        <v>1342</v>
      </c>
      <c r="D547" s="144" t="s">
        <v>329</v>
      </c>
    </row>
    <row r="548" spans="1:4" x14ac:dyDescent="0.25">
      <c r="A548" s="144">
        <v>579</v>
      </c>
      <c r="B548" s="23" t="s">
        <v>244</v>
      </c>
      <c r="C548" s="25" t="s">
        <v>1343</v>
      </c>
      <c r="D548" s="144" t="s">
        <v>329</v>
      </c>
    </row>
    <row r="549" spans="1:4" x14ac:dyDescent="0.25">
      <c r="A549" s="144">
        <v>580</v>
      </c>
      <c r="B549" s="23" t="s">
        <v>239</v>
      </c>
      <c r="C549" s="24" t="s">
        <v>1344</v>
      </c>
      <c r="D549" s="144"/>
    </row>
    <row r="550" spans="1:4" x14ac:dyDescent="0.25">
      <c r="A550" s="144">
        <v>354</v>
      </c>
      <c r="B550" s="23">
        <v>354</v>
      </c>
      <c r="C550" s="24" t="s">
        <v>1345</v>
      </c>
      <c r="D550" s="144" t="s">
        <v>333</v>
      </c>
    </row>
    <row r="551" spans="1:4" x14ac:dyDescent="0.25">
      <c r="A551" s="144">
        <v>582</v>
      </c>
      <c r="B551" s="23" t="s">
        <v>1346</v>
      </c>
      <c r="C551" s="24" t="s">
        <v>1347</v>
      </c>
      <c r="D551" s="144" t="s">
        <v>329</v>
      </c>
    </row>
    <row r="552" spans="1:4" x14ac:dyDescent="0.25">
      <c r="A552" s="144">
        <v>583</v>
      </c>
      <c r="B552" s="23" t="s">
        <v>1348</v>
      </c>
      <c r="C552" s="25" t="s">
        <v>1349</v>
      </c>
      <c r="D552" s="144" t="s">
        <v>329</v>
      </c>
    </row>
    <row r="553" spans="1:4" x14ac:dyDescent="0.25">
      <c r="A553" s="144">
        <v>584</v>
      </c>
      <c r="B553" s="23" t="s">
        <v>1350</v>
      </c>
      <c r="C553" s="25" t="s">
        <v>1351</v>
      </c>
      <c r="D553" s="144" t="s">
        <v>329</v>
      </c>
    </row>
    <row r="554" spans="1:4" x14ac:dyDescent="0.25">
      <c r="A554" s="144">
        <v>585</v>
      </c>
      <c r="B554" s="23" t="s">
        <v>1352</v>
      </c>
      <c r="C554" s="24" t="s">
        <v>1353</v>
      </c>
      <c r="D554" s="144" t="s">
        <v>333</v>
      </c>
    </row>
    <row r="555" spans="1:4" x14ac:dyDescent="0.25">
      <c r="A555" s="144">
        <v>586</v>
      </c>
      <c r="B555" s="23" t="s">
        <v>1354</v>
      </c>
      <c r="C555" s="24" t="s">
        <v>1355</v>
      </c>
      <c r="D555" s="144" t="s">
        <v>333</v>
      </c>
    </row>
    <row r="556" spans="1:4" x14ac:dyDescent="0.25">
      <c r="A556" s="144">
        <v>587</v>
      </c>
      <c r="B556" s="23" t="s">
        <v>1356</v>
      </c>
      <c r="C556" s="25" t="s">
        <v>1357</v>
      </c>
      <c r="D556" s="144" t="s">
        <v>329</v>
      </c>
    </row>
    <row r="557" spans="1:4" x14ac:dyDescent="0.25">
      <c r="A557" s="144">
        <v>588</v>
      </c>
      <c r="B557" s="23" t="s">
        <v>1358</v>
      </c>
      <c r="C557" s="25" t="s">
        <v>1359</v>
      </c>
      <c r="D557" s="144"/>
    </row>
    <row r="558" spans="1:4" x14ac:dyDescent="0.25">
      <c r="A558" s="144">
        <v>590</v>
      </c>
      <c r="B558" s="29" t="s">
        <v>245</v>
      </c>
      <c r="C558" s="24" t="s">
        <v>1360</v>
      </c>
      <c r="D558" s="144" t="s">
        <v>329</v>
      </c>
    </row>
    <row r="559" spans="1:4" x14ac:dyDescent="0.25">
      <c r="A559" s="144">
        <v>591</v>
      </c>
      <c r="B559" s="23" t="s">
        <v>1361</v>
      </c>
      <c r="C559" s="24" t="s">
        <v>1362</v>
      </c>
      <c r="D559" s="144" t="s">
        <v>329</v>
      </c>
    </row>
    <row r="560" spans="1:4" x14ac:dyDescent="0.25">
      <c r="A560" s="144">
        <v>358</v>
      </c>
      <c r="B560" s="23">
        <v>358</v>
      </c>
      <c r="C560" s="24" t="s">
        <v>1363</v>
      </c>
      <c r="D560" s="144"/>
    </row>
    <row r="561" spans="1:4" x14ac:dyDescent="0.25">
      <c r="A561" s="144">
        <v>76</v>
      </c>
      <c r="B561" s="23" t="s">
        <v>1364</v>
      </c>
      <c r="C561" s="24" t="s">
        <v>1365</v>
      </c>
      <c r="D561" s="144" t="s">
        <v>333</v>
      </c>
    </row>
    <row r="562" spans="1:4" x14ac:dyDescent="0.25">
      <c r="A562" s="144">
        <v>592</v>
      </c>
      <c r="B562" s="23" t="s">
        <v>1366</v>
      </c>
      <c r="C562" s="24" t="s">
        <v>1367</v>
      </c>
      <c r="D562" s="144" t="s">
        <v>329</v>
      </c>
    </row>
    <row r="563" spans="1:4" x14ac:dyDescent="0.25">
      <c r="A563" s="144">
        <v>80</v>
      </c>
      <c r="B563" s="23" t="s">
        <v>1368</v>
      </c>
      <c r="C563" s="24" t="s">
        <v>1369</v>
      </c>
      <c r="D563" s="144" t="s">
        <v>329</v>
      </c>
    </row>
    <row r="564" spans="1:4" x14ac:dyDescent="0.25">
      <c r="A564" s="144">
        <v>593</v>
      </c>
      <c r="B564" s="23" t="s">
        <v>1370</v>
      </c>
      <c r="C564" s="25" t="s">
        <v>1371</v>
      </c>
      <c r="D564" s="144"/>
    </row>
    <row r="565" spans="1:4" x14ac:dyDescent="0.25">
      <c r="A565" s="144">
        <v>488</v>
      </c>
      <c r="B565" s="23" t="s">
        <v>1372</v>
      </c>
      <c r="C565" s="24" t="s">
        <v>1373</v>
      </c>
      <c r="D565" s="144" t="s">
        <v>333</v>
      </c>
    </row>
    <row r="566" spans="1:4" x14ac:dyDescent="0.25">
      <c r="A566" s="144">
        <v>595</v>
      </c>
      <c r="B566" s="23" t="s">
        <v>242</v>
      </c>
      <c r="C566" s="24" t="s">
        <v>1374</v>
      </c>
      <c r="D566" s="144" t="s">
        <v>329</v>
      </c>
    </row>
    <row r="567" spans="1:4" x14ac:dyDescent="0.25">
      <c r="A567" s="144">
        <v>596</v>
      </c>
      <c r="B567" s="23" t="s">
        <v>1375</v>
      </c>
      <c r="C567" s="24" t="s">
        <v>1376</v>
      </c>
      <c r="D567" s="144"/>
    </row>
    <row r="568" spans="1:4" x14ac:dyDescent="0.25">
      <c r="A568" s="144">
        <v>598</v>
      </c>
      <c r="B568" s="23" t="s">
        <v>1377</v>
      </c>
      <c r="C568" s="24" t="s">
        <v>1378</v>
      </c>
      <c r="D568" s="144" t="s">
        <v>329</v>
      </c>
    </row>
    <row r="569" spans="1:4" x14ac:dyDescent="0.25">
      <c r="A569" s="144">
        <v>599</v>
      </c>
      <c r="B569" s="23" t="s">
        <v>1379</v>
      </c>
      <c r="C569" s="24" t="s">
        <v>1380</v>
      </c>
      <c r="D569" s="144" t="s">
        <v>333</v>
      </c>
    </row>
    <row r="570" spans="1:4" x14ac:dyDescent="0.25">
      <c r="A570" s="144">
        <v>600</v>
      </c>
      <c r="B570" s="23" t="s">
        <v>236</v>
      </c>
      <c r="C570" s="24" t="s">
        <v>1381</v>
      </c>
      <c r="D570" s="144" t="s">
        <v>333</v>
      </c>
    </row>
    <row r="571" spans="1:4" x14ac:dyDescent="0.25">
      <c r="A571" s="144">
        <v>601</v>
      </c>
      <c r="B571" s="23" t="s">
        <v>1382</v>
      </c>
      <c r="C571" s="24" t="s">
        <v>1383</v>
      </c>
      <c r="D571" s="144"/>
    </row>
    <row r="572" spans="1:4" x14ac:dyDescent="0.25">
      <c r="A572" s="144">
        <v>602</v>
      </c>
      <c r="B572" s="23" t="s">
        <v>1384</v>
      </c>
      <c r="C572" s="24" t="s">
        <v>1385</v>
      </c>
      <c r="D572" s="144" t="s">
        <v>333</v>
      </c>
    </row>
    <row r="573" spans="1:4" x14ac:dyDescent="0.25">
      <c r="A573" s="144">
        <v>603</v>
      </c>
      <c r="B573" s="23" t="s">
        <v>1386</v>
      </c>
      <c r="C573" s="24" t="s">
        <v>1387</v>
      </c>
      <c r="D573" s="144"/>
    </row>
    <row r="574" spans="1:4" x14ac:dyDescent="0.25">
      <c r="A574" s="144">
        <v>552</v>
      </c>
      <c r="B574" s="23" t="s">
        <v>1388</v>
      </c>
      <c r="C574" s="24" t="s">
        <v>1389</v>
      </c>
      <c r="D574" s="144"/>
    </row>
    <row r="575" spans="1:4" x14ac:dyDescent="0.25">
      <c r="A575" s="144">
        <v>537</v>
      </c>
      <c r="B575" s="23" t="s">
        <v>1390</v>
      </c>
      <c r="C575" s="24" t="s">
        <v>1391</v>
      </c>
      <c r="D575" s="144"/>
    </row>
    <row r="576" spans="1:4" x14ac:dyDescent="0.25">
      <c r="A576" s="144">
        <v>551</v>
      </c>
      <c r="B576" s="23" t="s">
        <v>1392</v>
      </c>
      <c r="C576" s="24" t="s">
        <v>1393</v>
      </c>
      <c r="D576" s="144"/>
    </row>
    <row r="577" spans="1:4" x14ac:dyDescent="0.25">
      <c r="A577" s="144">
        <v>536</v>
      </c>
      <c r="B577" s="23" t="s">
        <v>1394</v>
      </c>
      <c r="C577" s="24" t="s">
        <v>1395</v>
      </c>
      <c r="D577" s="144"/>
    </row>
    <row r="578" spans="1:4" x14ac:dyDescent="0.25">
      <c r="A578" s="144">
        <v>550</v>
      </c>
      <c r="B578" s="23" t="s">
        <v>1396</v>
      </c>
      <c r="C578" s="24" t="s">
        <v>1397</v>
      </c>
      <c r="D578" s="144" t="s">
        <v>329</v>
      </c>
    </row>
    <row r="579" spans="1:4" x14ac:dyDescent="0.25">
      <c r="A579" s="144">
        <v>535</v>
      </c>
      <c r="B579" s="23" t="s">
        <v>1398</v>
      </c>
      <c r="C579" s="24" t="s">
        <v>1399</v>
      </c>
      <c r="D579" s="144" t="s">
        <v>329</v>
      </c>
    </row>
    <row r="580" spans="1:4" x14ac:dyDescent="0.25">
      <c r="A580" s="144">
        <v>549</v>
      </c>
      <c r="B580" s="23" t="s">
        <v>1400</v>
      </c>
      <c r="C580" s="24" t="s">
        <v>1401</v>
      </c>
      <c r="D580" s="144" t="s">
        <v>329</v>
      </c>
    </row>
    <row r="581" spans="1:4" x14ac:dyDescent="0.25">
      <c r="A581" s="144">
        <v>534</v>
      </c>
      <c r="B581" s="23" t="s">
        <v>1402</v>
      </c>
      <c r="C581" s="24" t="s">
        <v>1403</v>
      </c>
      <c r="D581" s="144" t="s">
        <v>329</v>
      </c>
    </row>
    <row r="582" spans="1:4" x14ac:dyDescent="0.25">
      <c r="A582" s="144">
        <v>606</v>
      </c>
      <c r="B582" s="23" t="s">
        <v>1404</v>
      </c>
      <c r="C582" s="24" t="s">
        <v>1405</v>
      </c>
      <c r="D582" s="144" t="s">
        <v>333</v>
      </c>
    </row>
    <row r="583" spans="1:4" x14ac:dyDescent="0.25">
      <c r="A583" s="144">
        <v>116</v>
      </c>
      <c r="B583" s="23" t="s">
        <v>1406</v>
      </c>
      <c r="C583" s="25" t="s">
        <v>1407</v>
      </c>
      <c r="D583" s="144" t="s">
        <v>329</v>
      </c>
    </row>
    <row r="584" spans="1:4" x14ac:dyDescent="0.25">
      <c r="A584" s="23">
        <v>323</v>
      </c>
      <c r="B584" s="23" t="s">
        <v>1408</v>
      </c>
      <c r="C584" s="25" t="s">
        <v>1409</v>
      </c>
      <c r="D584" s="144" t="s">
        <v>329</v>
      </c>
    </row>
    <row r="585" spans="1:4" x14ac:dyDescent="0.25">
      <c r="A585" s="144">
        <v>399</v>
      </c>
      <c r="B585" s="23" t="s">
        <v>1410</v>
      </c>
      <c r="C585" s="27" t="s">
        <v>1411</v>
      </c>
      <c r="D585" s="144"/>
    </row>
    <row r="586" spans="1:4" x14ac:dyDescent="0.25">
      <c r="A586" s="144">
        <v>512</v>
      </c>
      <c r="B586" s="23" t="s">
        <v>1412</v>
      </c>
      <c r="C586" s="24" t="s">
        <v>1413</v>
      </c>
      <c r="D586" s="144"/>
    </row>
    <row r="587" spans="1:4" x14ac:dyDescent="0.25">
      <c r="A587" s="144">
        <v>608</v>
      </c>
      <c r="B587" s="23" t="s">
        <v>1414</v>
      </c>
      <c r="C587" s="24" t="s">
        <v>1415</v>
      </c>
      <c r="D587" s="144" t="s">
        <v>333</v>
      </c>
    </row>
    <row r="588" spans="1:4" x14ac:dyDescent="0.25">
      <c r="A588" s="144">
        <v>249</v>
      </c>
      <c r="B588" s="23" t="s">
        <v>1416</v>
      </c>
      <c r="C588" s="24" t="s">
        <v>1417</v>
      </c>
      <c r="D588" s="144" t="s">
        <v>329</v>
      </c>
    </row>
    <row r="589" spans="1:4" x14ac:dyDescent="0.25">
      <c r="A589" s="144">
        <v>513</v>
      </c>
      <c r="B589" s="23" t="s">
        <v>1418</v>
      </c>
      <c r="C589" s="24" t="s">
        <v>1419</v>
      </c>
      <c r="D589" s="144" t="s">
        <v>329</v>
      </c>
    </row>
    <row r="590" spans="1:4" x14ac:dyDescent="0.25">
      <c r="A590" s="144">
        <v>610</v>
      </c>
      <c r="B590" s="23" t="s">
        <v>1420</v>
      </c>
      <c r="C590" s="24" t="s">
        <v>1421</v>
      </c>
      <c r="D590" s="144" t="s">
        <v>333</v>
      </c>
    </row>
    <row r="591" spans="1:4" x14ac:dyDescent="0.25">
      <c r="A591" s="144">
        <v>275</v>
      </c>
      <c r="B591" s="23" t="s">
        <v>1422</v>
      </c>
      <c r="C591" s="24" t="s">
        <v>1423</v>
      </c>
      <c r="D591" s="144" t="s">
        <v>333</v>
      </c>
    </row>
    <row r="592" spans="1:4" x14ac:dyDescent="0.25">
      <c r="A592" s="144">
        <v>611</v>
      </c>
      <c r="B592" s="23" t="s">
        <v>1424</v>
      </c>
      <c r="C592" s="24" t="s">
        <v>1425</v>
      </c>
      <c r="D592" s="144" t="s">
        <v>333</v>
      </c>
    </row>
    <row r="593" spans="1:4" x14ac:dyDescent="0.25">
      <c r="A593" s="144">
        <v>514</v>
      </c>
      <c r="B593" s="23" t="s">
        <v>1426</v>
      </c>
      <c r="C593" s="24" t="s">
        <v>1427</v>
      </c>
      <c r="D593" s="144" t="s">
        <v>329</v>
      </c>
    </row>
    <row r="594" spans="1:4" x14ac:dyDescent="0.25">
      <c r="A594" s="144">
        <v>515</v>
      </c>
      <c r="B594" s="23" t="s">
        <v>1428</v>
      </c>
      <c r="C594" s="24" t="s">
        <v>1429</v>
      </c>
      <c r="D594" s="144" t="s">
        <v>329</v>
      </c>
    </row>
    <row r="595" spans="1:4" x14ac:dyDescent="0.25">
      <c r="A595" s="144">
        <v>516</v>
      </c>
      <c r="B595" s="23" t="s">
        <v>1430</v>
      </c>
      <c r="C595" s="24" t="s">
        <v>1431</v>
      </c>
      <c r="D595" s="144" t="s">
        <v>329</v>
      </c>
    </row>
    <row r="596" spans="1:4" x14ac:dyDescent="0.25">
      <c r="A596" s="144">
        <v>517</v>
      </c>
      <c r="B596" s="23" t="s">
        <v>1432</v>
      </c>
      <c r="C596" s="24" t="s">
        <v>1433</v>
      </c>
      <c r="D596" s="144"/>
    </row>
    <row r="597" spans="1:4" x14ac:dyDescent="0.25">
      <c r="A597" s="144">
        <v>43</v>
      </c>
      <c r="B597" s="23" t="s">
        <v>1434</v>
      </c>
      <c r="C597" s="25" t="s">
        <v>1435</v>
      </c>
      <c r="D597" s="144" t="s">
        <v>329</v>
      </c>
    </row>
    <row r="598" spans="1:4" x14ac:dyDescent="0.25">
      <c r="A598" s="144">
        <v>74</v>
      </c>
      <c r="B598" s="23" t="s">
        <v>1436</v>
      </c>
      <c r="C598" s="25" t="s">
        <v>1437</v>
      </c>
      <c r="D598" s="144" t="s">
        <v>329</v>
      </c>
    </row>
    <row r="599" spans="1:4" x14ac:dyDescent="0.25">
      <c r="A599" s="144">
        <v>617</v>
      </c>
      <c r="B599" s="23" t="s">
        <v>1438</v>
      </c>
      <c r="C599" s="25" t="s">
        <v>1439</v>
      </c>
      <c r="D599" s="144"/>
    </row>
    <row r="600" spans="1:4" x14ac:dyDescent="0.25">
      <c r="A600" s="144">
        <v>618</v>
      </c>
      <c r="B600" s="23" t="s">
        <v>1440</v>
      </c>
      <c r="C600" s="25" t="s">
        <v>1441</v>
      </c>
      <c r="D600" s="144"/>
    </row>
    <row r="601" spans="1:4" x14ac:dyDescent="0.25">
      <c r="A601" s="144">
        <v>619</v>
      </c>
      <c r="B601" s="23" t="s">
        <v>1442</v>
      </c>
      <c r="C601" s="24" t="s">
        <v>1443</v>
      </c>
      <c r="D601" s="144" t="s">
        <v>333</v>
      </c>
    </row>
    <row r="602" spans="1:4" x14ac:dyDescent="0.25">
      <c r="A602" s="144">
        <v>620</v>
      </c>
      <c r="B602" s="23" t="s">
        <v>237</v>
      </c>
      <c r="C602" s="24" t="s">
        <v>1444</v>
      </c>
      <c r="D602" s="144" t="s">
        <v>329</v>
      </c>
    </row>
    <row r="603" spans="1:4" x14ac:dyDescent="0.25">
      <c r="A603" s="144">
        <v>621</v>
      </c>
      <c r="B603" s="23" t="s">
        <v>246</v>
      </c>
      <c r="C603" s="24" t="s">
        <v>1445</v>
      </c>
      <c r="D603" s="144"/>
    </row>
    <row r="604" spans="1:4" x14ac:dyDescent="0.25">
      <c r="A604" s="144">
        <v>622</v>
      </c>
      <c r="B604" s="23" t="s">
        <v>1446</v>
      </c>
      <c r="C604" s="24" t="s">
        <v>1447</v>
      </c>
      <c r="D604" s="144" t="s">
        <v>333</v>
      </c>
    </row>
    <row r="605" spans="1:4" x14ac:dyDescent="0.25">
      <c r="A605" s="144">
        <v>623</v>
      </c>
      <c r="B605" s="23" t="s">
        <v>1448</v>
      </c>
      <c r="C605" s="24" t="s">
        <v>1449</v>
      </c>
      <c r="D605" s="144" t="s">
        <v>333</v>
      </c>
    </row>
    <row r="606" spans="1:4" x14ac:dyDescent="0.25">
      <c r="A606" s="144">
        <v>624</v>
      </c>
      <c r="B606" s="23" t="s">
        <v>1450</v>
      </c>
      <c r="C606" s="24" t="s">
        <v>1451</v>
      </c>
      <c r="D606" s="144" t="s">
        <v>333</v>
      </c>
    </row>
    <row r="607" spans="1:4" x14ac:dyDescent="0.25">
      <c r="A607" s="144">
        <v>626</v>
      </c>
      <c r="B607" s="23" t="s">
        <v>1452</v>
      </c>
      <c r="C607" s="24" t="s">
        <v>1453</v>
      </c>
      <c r="D607" s="144" t="s">
        <v>329</v>
      </c>
    </row>
    <row r="608" spans="1:4" x14ac:dyDescent="0.25">
      <c r="A608" s="144">
        <v>627</v>
      </c>
      <c r="B608" s="23" t="s">
        <v>1454</v>
      </c>
      <c r="C608" s="24" t="s">
        <v>1455</v>
      </c>
      <c r="D608" s="144" t="s">
        <v>333</v>
      </c>
    </row>
    <row r="609" spans="1:4" x14ac:dyDescent="0.25">
      <c r="A609" s="144">
        <v>628</v>
      </c>
      <c r="B609" s="23" t="s">
        <v>231</v>
      </c>
      <c r="C609" s="24" t="s">
        <v>1456</v>
      </c>
      <c r="D609" s="144" t="s">
        <v>333</v>
      </c>
    </row>
    <row r="610" spans="1:4" x14ac:dyDescent="0.25">
      <c r="A610" s="144">
        <v>632</v>
      </c>
      <c r="B610" s="23" t="s">
        <v>238</v>
      </c>
      <c r="C610" s="24" t="s">
        <v>1457</v>
      </c>
      <c r="D610" s="144"/>
    </row>
    <row r="611" spans="1:4" x14ac:dyDescent="0.25">
      <c r="A611" s="144">
        <v>633</v>
      </c>
      <c r="B611" s="23" t="s">
        <v>319</v>
      </c>
      <c r="C611" s="24" t="s">
        <v>320</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1458</v>
      </c>
      <c r="D3" s="6" t="s">
        <v>1459</v>
      </c>
      <c r="E3" s="6" t="s">
        <v>1460</v>
      </c>
    </row>
    <row r="4" spans="3:5" x14ac:dyDescent="0.25">
      <c r="C4" s="4">
        <v>0</v>
      </c>
      <c r="D4" t="s">
        <v>1461</v>
      </c>
      <c r="E4" t="s">
        <v>1462</v>
      </c>
    </row>
    <row r="5" spans="3:5" ht="45" x14ac:dyDescent="0.25">
      <c r="C5" s="4">
        <v>1</v>
      </c>
      <c r="D5" t="s">
        <v>1463</v>
      </c>
      <c r="E5" s="2" t="s">
        <v>1464</v>
      </c>
    </row>
    <row r="6" spans="3:5" ht="30" x14ac:dyDescent="0.25">
      <c r="C6" s="4">
        <v>1.2</v>
      </c>
      <c r="D6" t="s">
        <v>1463</v>
      </c>
      <c r="E6" s="2" t="s">
        <v>1465</v>
      </c>
    </row>
    <row r="7" spans="3:5" ht="75" x14ac:dyDescent="0.25">
      <c r="C7" s="4">
        <v>1.3</v>
      </c>
      <c r="D7" t="s">
        <v>1466</v>
      </c>
      <c r="E7" s="2" t="s">
        <v>1467</v>
      </c>
    </row>
    <row r="8" spans="3:5" x14ac:dyDescent="0.25">
      <c r="C8" s="4">
        <v>1.4</v>
      </c>
      <c r="D8" t="s">
        <v>1461</v>
      </c>
      <c r="E8" s="2" t="s">
        <v>1468</v>
      </c>
    </row>
    <row r="9" spans="3:5" ht="45" x14ac:dyDescent="0.25">
      <c r="C9" s="21">
        <v>1.5</v>
      </c>
      <c r="D9" t="s">
        <v>1469</v>
      </c>
      <c r="E9" s="2" t="s">
        <v>1470</v>
      </c>
    </row>
    <row r="10" spans="3:5" x14ac:dyDescent="0.25">
      <c r="C10" s="21">
        <v>1.51</v>
      </c>
      <c r="D10" t="s">
        <v>1461</v>
      </c>
      <c r="E10" s="2" t="s">
        <v>1471</v>
      </c>
    </row>
    <row r="11" spans="3:5" x14ac:dyDescent="0.25">
      <c r="C11" s="21">
        <v>1.52</v>
      </c>
      <c r="D11" t="s">
        <v>1461</v>
      </c>
      <c r="E11" s="2" t="s">
        <v>1472</v>
      </c>
    </row>
    <row r="12" spans="3:5" x14ac:dyDescent="0.25">
      <c r="C12" s="21">
        <v>1.53</v>
      </c>
      <c r="D12" t="s">
        <v>1461</v>
      </c>
      <c r="E12" s="2" t="s">
        <v>1473</v>
      </c>
    </row>
    <row r="13" spans="3:5" x14ac:dyDescent="0.25">
      <c r="C13" s="21">
        <v>1.54</v>
      </c>
      <c r="D13" t="s">
        <v>1461</v>
      </c>
      <c r="E13" s="2" t="s">
        <v>1474</v>
      </c>
    </row>
    <row r="14" spans="3:5" x14ac:dyDescent="0.25">
      <c r="C14" s="21">
        <v>1.55</v>
      </c>
      <c r="D14" t="s">
        <v>1475</v>
      </c>
      <c r="E14" s="2" t="s">
        <v>1476</v>
      </c>
    </row>
    <row r="15" spans="3:5" ht="210" x14ac:dyDescent="0.25">
      <c r="C15" s="4">
        <v>1.6</v>
      </c>
      <c r="D15" t="s">
        <v>1477</v>
      </c>
      <c r="E15" s="2" t="s">
        <v>1478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693b0515-2e13-4998-a073-ecba7635c423"/>
    <ds:schemaRef ds:uri="f7a89346-0d21-48f2-9c89-181b2c39b17f"/>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A3AD4A5B-429D-487F-94B3-A54F635B3E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Greg Nostrand</cp:lastModifiedBy>
  <cp:revision/>
  <dcterms:created xsi:type="dcterms:W3CDTF">2018-11-29T22:27:46Z</dcterms:created>
  <dcterms:modified xsi:type="dcterms:W3CDTF">2025-10-10T18:33:28Z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